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usif Ansari\Downloads\archive\"/>
    </mc:Choice>
  </mc:AlternateContent>
  <xr:revisionPtr revIDLastSave="0" documentId="13_ncr:1_{FC85CD13-2791-410B-8694-534329721098}" xr6:coauthVersionLast="47" xr6:coauthVersionMax="47" xr10:uidLastSave="{00000000-0000-0000-0000-000000000000}"/>
  <bookViews>
    <workbookView xWindow="-120" yWindow="-120" windowWidth="29040" windowHeight="15720" xr2:uid="{1E467A24-6EF4-4DF1-83B4-728B62A0FEEC}"/>
  </bookViews>
  <sheets>
    <sheet name="Analysis" sheetId="1" r:id="rId1"/>
    <sheet name="Data-Set" sheetId="2" r:id="rId2"/>
  </sheets>
  <definedNames>
    <definedName name="_xlchart.v1.0" hidden="1">'Data-Set'!$R$2:$R$2001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D40" i="1"/>
  <c r="D39" i="1"/>
  <c r="D38" i="1"/>
  <c r="D37" i="1"/>
  <c r="D36" i="1"/>
  <c r="D35" i="1"/>
  <c r="D34" i="1"/>
  <c r="C40" i="1"/>
  <c r="C39" i="1"/>
  <c r="C38" i="1"/>
  <c r="C37" i="1"/>
  <c r="C36" i="1"/>
  <c r="C35" i="1"/>
  <c r="C34" i="1"/>
  <c r="C24" i="1"/>
  <c r="C25" i="1"/>
  <c r="C16" i="1"/>
  <c r="C15" i="1"/>
  <c r="R2" i="2"/>
  <c r="R3" i="2"/>
  <c r="R4" i="2"/>
  <c r="R5" i="2"/>
  <c r="R6" i="2"/>
  <c r="R7" i="2"/>
  <c r="R8" i="2"/>
  <c r="R9" i="2"/>
  <c r="R10" i="2"/>
  <c r="R11" i="2"/>
  <c r="R12" i="2"/>
  <c r="R13" i="2"/>
  <c r="W13" i="2" s="1"/>
  <c r="R14" i="2"/>
  <c r="W14" i="2" s="1"/>
  <c r="R15" i="2"/>
  <c r="R16" i="2"/>
  <c r="W16" i="2" s="1"/>
  <c r="R17" i="2"/>
  <c r="W17" i="2" s="1"/>
  <c r="R18" i="2"/>
  <c r="R19" i="2"/>
  <c r="R20" i="2"/>
  <c r="R21" i="2"/>
  <c r="R22" i="2"/>
  <c r="R23" i="2"/>
  <c r="R24" i="2"/>
  <c r="R25" i="2"/>
  <c r="R26" i="2"/>
  <c r="R27" i="2"/>
  <c r="R28" i="2"/>
  <c r="W28" i="2" s="1"/>
  <c r="R29" i="2"/>
  <c r="W29" i="2" s="1"/>
  <c r="R30" i="2"/>
  <c r="W30" i="2" s="1"/>
  <c r="R31" i="2"/>
  <c r="W31" i="2" s="1"/>
  <c r="R32" i="2"/>
  <c r="W32" i="2" s="1"/>
  <c r="R33" i="2"/>
  <c r="W33" i="2" s="1"/>
  <c r="R34" i="2"/>
  <c r="R35" i="2"/>
  <c r="R36" i="2"/>
  <c r="R37" i="2"/>
  <c r="R38" i="2"/>
  <c r="R39" i="2"/>
  <c r="R40" i="2"/>
  <c r="W40" i="2" s="1"/>
  <c r="R41" i="2"/>
  <c r="R42" i="2"/>
  <c r="R43" i="2"/>
  <c r="R44" i="2"/>
  <c r="W44" i="2" s="1"/>
  <c r="R45" i="2"/>
  <c r="W45" i="2" s="1"/>
  <c r="R46" i="2"/>
  <c r="W46" i="2" s="1"/>
  <c r="R47" i="2"/>
  <c r="W47" i="2" s="1"/>
  <c r="R48" i="2"/>
  <c r="W48" i="2" s="1"/>
  <c r="R49" i="2"/>
  <c r="W49" i="2" s="1"/>
  <c r="R50" i="2"/>
  <c r="R51" i="2"/>
  <c r="R52" i="2"/>
  <c r="R53" i="2"/>
  <c r="R54" i="2"/>
  <c r="R55" i="2"/>
  <c r="W55" i="2" s="1"/>
  <c r="R56" i="2"/>
  <c r="W56" i="2" s="1"/>
  <c r="R57" i="2"/>
  <c r="R58" i="2"/>
  <c r="R59" i="2"/>
  <c r="R60" i="2"/>
  <c r="W60" i="2" s="1"/>
  <c r="R61" i="2"/>
  <c r="W61" i="2" s="1"/>
  <c r="R62" i="2"/>
  <c r="W62" i="2" s="1"/>
  <c r="R63" i="2"/>
  <c r="W63" i="2" s="1"/>
  <c r="R64" i="2"/>
  <c r="W64" i="2" s="1"/>
  <c r="R65" i="2"/>
  <c r="W65" i="2" s="1"/>
  <c r="R66" i="2"/>
  <c r="R67" i="2"/>
  <c r="R68" i="2"/>
  <c r="R69" i="2"/>
  <c r="R70" i="2"/>
  <c r="R71" i="2"/>
  <c r="R72" i="2"/>
  <c r="R73" i="2"/>
  <c r="R74" i="2"/>
  <c r="R75" i="2"/>
  <c r="R76" i="2"/>
  <c r="W76" i="2" s="1"/>
  <c r="R77" i="2"/>
  <c r="W77" i="2" s="1"/>
  <c r="R78" i="2"/>
  <c r="W78" i="2" s="1"/>
  <c r="R79" i="2"/>
  <c r="W79" i="2" s="1"/>
  <c r="R80" i="2"/>
  <c r="W80" i="2" s="1"/>
  <c r="R81" i="2"/>
  <c r="W81" i="2" s="1"/>
  <c r="R82" i="2"/>
  <c r="R83" i="2"/>
  <c r="R84" i="2"/>
  <c r="R85" i="2"/>
  <c r="R86" i="2"/>
  <c r="R87" i="2"/>
  <c r="R88" i="2"/>
  <c r="R89" i="2"/>
  <c r="R90" i="2"/>
  <c r="R91" i="2"/>
  <c r="R92" i="2"/>
  <c r="W92" i="2" s="1"/>
  <c r="R93" i="2"/>
  <c r="W93" i="2" s="1"/>
  <c r="R94" i="2"/>
  <c r="W94" i="2" s="1"/>
  <c r="R95" i="2"/>
  <c r="W95" i="2" s="1"/>
  <c r="R96" i="2"/>
  <c r="W96" i="2" s="1"/>
  <c r="R97" i="2"/>
  <c r="W97" i="2" s="1"/>
  <c r="R98" i="2"/>
  <c r="R99" i="2"/>
  <c r="R100" i="2"/>
  <c r="R101" i="2"/>
  <c r="R102" i="2"/>
  <c r="R103" i="2"/>
  <c r="R104" i="2"/>
  <c r="R105" i="2"/>
  <c r="R106" i="2"/>
  <c r="R107" i="2"/>
  <c r="R108" i="2"/>
  <c r="W108" i="2" s="1"/>
  <c r="R109" i="2"/>
  <c r="W109" i="2" s="1"/>
  <c r="R110" i="2"/>
  <c r="W110" i="2" s="1"/>
  <c r="R111" i="2"/>
  <c r="W111" i="2" s="1"/>
  <c r="R112" i="2"/>
  <c r="W112" i="2" s="1"/>
  <c r="R113" i="2"/>
  <c r="W113" i="2" s="1"/>
  <c r="R114" i="2"/>
  <c r="R115" i="2"/>
  <c r="R116" i="2"/>
  <c r="R117" i="2"/>
  <c r="R118" i="2"/>
  <c r="R119" i="2"/>
  <c r="R120" i="2"/>
  <c r="R121" i="2"/>
  <c r="R122" i="2"/>
  <c r="R123" i="2"/>
  <c r="R124" i="2"/>
  <c r="W124" i="2" s="1"/>
  <c r="R125" i="2"/>
  <c r="W125" i="2" s="1"/>
  <c r="R126" i="2"/>
  <c r="W126" i="2" s="1"/>
  <c r="R127" i="2"/>
  <c r="W127" i="2" s="1"/>
  <c r="R128" i="2"/>
  <c r="W128" i="2" s="1"/>
  <c r="R129" i="2"/>
  <c r="W129" i="2" s="1"/>
  <c r="R130" i="2"/>
  <c r="R131" i="2"/>
  <c r="R132" i="2"/>
  <c r="R133" i="2"/>
  <c r="R134" i="2"/>
  <c r="R135" i="2"/>
  <c r="R136" i="2"/>
  <c r="R137" i="2"/>
  <c r="R138" i="2"/>
  <c r="R139" i="2"/>
  <c r="R140" i="2"/>
  <c r="W140" i="2" s="1"/>
  <c r="R141" i="2"/>
  <c r="W141" i="2" s="1"/>
  <c r="R142" i="2"/>
  <c r="W142" i="2" s="1"/>
  <c r="R143" i="2"/>
  <c r="W143" i="2" s="1"/>
  <c r="R144" i="2"/>
  <c r="W144" i="2" s="1"/>
  <c r="R145" i="2"/>
  <c r="W145" i="2" s="1"/>
  <c r="R146" i="2"/>
  <c r="R147" i="2"/>
  <c r="R148" i="2"/>
  <c r="R149" i="2"/>
  <c r="R150" i="2"/>
  <c r="R151" i="2"/>
  <c r="R152" i="2"/>
  <c r="R153" i="2"/>
  <c r="R154" i="2"/>
  <c r="R155" i="2"/>
  <c r="R156" i="2"/>
  <c r="W156" i="2" s="1"/>
  <c r="R157" i="2"/>
  <c r="W157" i="2" s="1"/>
  <c r="R158" i="2"/>
  <c r="W158" i="2" s="1"/>
  <c r="R159" i="2"/>
  <c r="W159" i="2" s="1"/>
  <c r="R160" i="2"/>
  <c r="W160" i="2" s="1"/>
  <c r="R161" i="2"/>
  <c r="W161" i="2" s="1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W175" i="2" s="1"/>
  <c r="R176" i="2"/>
  <c r="W176" i="2" s="1"/>
  <c r="R177" i="2"/>
  <c r="W177" i="2" s="1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W192" i="2" s="1"/>
  <c r="R193" i="2"/>
  <c r="W193" i="2" s="1"/>
  <c r="R194" i="2"/>
  <c r="R195" i="2"/>
  <c r="R196" i="2"/>
  <c r="R197" i="2"/>
  <c r="R198" i="2"/>
  <c r="R199" i="2"/>
  <c r="R200" i="2"/>
  <c r="R201" i="2"/>
  <c r="R202" i="2"/>
  <c r="R203" i="2"/>
  <c r="R204" i="2"/>
  <c r="W204" i="2" s="1"/>
  <c r="R205" i="2"/>
  <c r="W205" i="2" s="1"/>
  <c r="R206" i="2"/>
  <c r="W206" i="2" s="1"/>
  <c r="R207" i="2"/>
  <c r="W207" i="2" s="1"/>
  <c r="R208" i="2"/>
  <c r="W208" i="2" s="1"/>
  <c r="R209" i="2"/>
  <c r="W209" i="2" s="1"/>
  <c r="R210" i="2"/>
  <c r="R211" i="2"/>
  <c r="R212" i="2"/>
  <c r="R213" i="2"/>
  <c r="R214" i="2"/>
  <c r="R215" i="2"/>
  <c r="R216" i="2"/>
  <c r="R217" i="2"/>
  <c r="R218" i="2"/>
  <c r="R219" i="2"/>
  <c r="R220" i="2"/>
  <c r="W220" i="2" s="1"/>
  <c r="R221" i="2"/>
  <c r="W221" i="2" s="1"/>
  <c r="R222" i="2"/>
  <c r="W222" i="2" s="1"/>
  <c r="R223" i="2"/>
  <c r="W223" i="2" s="1"/>
  <c r="R224" i="2"/>
  <c r="W224" i="2" s="1"/>
  <c r="R225" i="2"/>
  <c r="W225" i="2" s="1"/>
  <c r="R226" i="2"/>
  <c r="R227" i="2"/>
  <c r="R228" i="2"/>
  <c r="R229" i="2"/>
  <c r="R230" i="2"/>
  <c r="R231" i="2"/>
  <c r="R232" i="2"/>
  <c r="R233" i="2"/>
  <c r="R234" i="2"/>
  <c r="R235" i="2"/>
  <c r="R236" i="2"/>
  <c r="W236" i="2" s="1"/>
  <c r="R237" i="2"/>
  <c r="W237" i="2" s="1"/>
  <c r="R238" i="2"/>
  <c r="W238" i="2" s="1"/>
  <c r="R239" i="2"/>
  <c r="W239" i="2" s="1"/>
  <c r="R240" i="2"/>
  <c r="W240" i="2" s="1"/>
  <c r="R241" i="2"/>
  <c r="W241" i="2" s="1"/>
  <c r="R242" i="2"/>
  <c r="R243" i="2"/>
  <c r="R244" i="2"/>
  <c r="R245" i="2"/>
  <c r="R246" i="2"/>
  <c r="R247" i="2"/>
  <c r="R248" i="2"/>
  <c r="R249" i="2"/>
  <c r="R250" i="2"/>
  <c r="R251" i="2"/>
  <c r="R252" i="2"/>
  <c r="W252" i="2" s="1"/>
  <c r="R253" i="2"/>
  <c r="W253" i="2" s="1"/>
  <c r="R254" i="2"/>
  <c r="W254" i="2" s="1"/>
  <c r="R255" i="2"/>
  <c r="W255" i="2" s="1"/>
  <c r="R256" i="2"/>
  <c r="W256" i="2" s="1"/>
  <c r="R257" i="2"/>
  <c r="W257" i="2" s="1"/>
  <c r="R258" i="2"/>
  <c r="R259" i="2"/>
  <c r="R260" i="2"/>
  <c r="R261" i="2"/>
  <c r="R262" i="2"/>
  <c r="R263" i="2"/>
  <c r="R264" i="2"/>
  <c r="W264" i="2" s="1"/>
  <c r="R265" i="2"/>
  <c r="R266" i="2"/>
  <c r="R267" i="2"/>
  <c r="R268" i="2"/>
  <c r="W268" i="2" s="1"/>
  <c r="R269" i="2"/>
  <c r="W269" i="2" s="1"/>
  <c r="R270" i="2"/>
  <c r="W270" i="2" s="1"/>
  <c r="R271" i="2"/>
  <c r="W271" i="2" s="1"/>
  <c r="R272" i="2"/>
  <c r="W272" i="2" s="1"/>
  <c r="R273" i="2"/>
  <c r="W273" i="2" s="1"/>
  <c r="R274" i="2"/>
  <c r="R275" i="2"/>
  <c r="R276" i="2"/>
  <c r="R277" i="2"/>
  <c r="R278" i="2"/>
  <c r="R279" i="2"/>
  <c r="R280" i="2"/>
  <c r="W280" i="2" s="1"/>
  <c r="R281" i="2"/>
  <c r="R282" i="2"/>
  <c r="R283" i="2"/>
  <c r="R284" i="2"/>
  <c r="W284" i="2" s="1"/>
  <c r="R285" i="2"/>
  <c r="W285" i="2" s="1"/>
  <c r="R286" i="2"/>
  <c r="W286" i="2" s="1"/>
  <c r="R287" i="2"/>
  <c r="W287" i="2" s="1"/>
  <c r="R288" i="2"/>
  <c r="W288" i="2" s="1"/>
  <c r="R289" i="2"/>
  <c r="W289" i="2" s="1"/>
  <c r="R290" i="2"/>
  <c r="R291" i="2"/>
  <c r="R292" i="2"/>
  <c r="R293" i="2"/>
  <c r="R294" i="2"/>
  <c r="R295" i="2"/>
  <c r="W295" i="2" s="1"/>
  <c r="R296" i="2"/>
  <c r="W296" i="2" s="1"/>
  <c r="R297" i="2"/>
  <c r="R298" i="2"/>
  <c r="R299" i="2"/>
  <c r="R300" i="2"/>
  <c r="W300" i="2" s="1"/>
  <c r="R301" i="2"/>
  <c r="W301" i="2" s="1"/>
  <c r="R302" i="2"/>
  <c r="R303" i="2"/>
  <c r="R304" i="2"/>
  <c r="R305" i="2"/>
  <c r="W305" i="2" s="1"/>
  <c r="R306" i="2"/>
  <c r="R307" i="2"/>
  <c r="R308" i="2"/>
  <c r="R309" i="2"/>
  <c r="R310" i="2"/>
  <c r="R311" i="2"/>
  <c r="R312" i="2"/>
  <c r="W312" i="2" s="1"/>
  <c r="R313" i="2"/>
  <c r="R314" i="2"/>
  <c r="R315" i="2"/>
  <c r="R316" i="2"/>
  <c r="W316" i="2" s="1"/>
  <c r="R317" i="2"/>
  <c r="W317" i="2" s="1"/>
  <c r="R318" i="2"/>
  <c r="W318" i="2" s="1"/>
  <c r="R319" i="2"/>
  <c r="W319" i="2" s="1"/>
  <c r="R320" i="2"/>
  <c r="W320" i="2" s="1"/>
  <c r="R321" i="2"/>
  <c r="W321" i="2" s="1"/>
  <c r="R322" i="2"/>
  <c r="R323" i="2"/>
  <c r="R324" i="2"/>
  <c r="R325" i="2"/>
  <c r="R326" i="2"/>
  <c r="R327" i="2"/>
  <c r="R328" i="2"/>
  <c r="R329" i="2"/>
  <c r="R330" i="2"/>
  <c r="R331" i="2"/>
  <c r="R332" i="2"/>
  <c r="W332" i="2" s="1"/>
  <c r="R333" i="2"/>
  <c r="W333" i="2" s="1"/>
  <c r="R334" i="2"/>
  <c r="W334" i="2" s="1"/>
  <c r="R335" i="2"/>
  <c r="W335" i="2" s="1"/>
  <c r="R336" i="2"/>
  <c r="W336" i="2" s="1"/>
  <c r="R337" i="2"/>
  <c r="W337" i="2" s="1"/>
  <c r="R338" i="2"/>
  <c r="R339" i="2"/>
  <c r="R340" i="2"/>
  <c r="R341" i="2"/>
  <c r="R342" i="2"/>
  <c r="R343" i="2"/>
  <c r="R344" i="2"/>
  <c r="R345" i="2"/>
  <c r="R346" i="2"/>
  <c r="R347" i="2"/>
  <c r="R348" i="2"/>
  <c r="W348" i="2" s="1"/>
  <c r="R349" i="2"/>
  <c r="W349" i="2" s="1"/>
  <c r="R350" i="2"/>
  <c r="W350" i="2" s="1"/>
  <c r="R351" i="2"/>
  <c r="W351" i="2" s="1"/>
  <c r="R352" i="2"/>
  <c r="W352" i="2" s="1"/>
  <c r="R353" i="2"/>
  <c r="W353" i="2" s="1"/>
  <c r="R354" i="2"/>
  <c r="R355" i="2"/>
  <c r="R356" i="2"/>
  <c r="R357" i="2"/>
  <c r="R358" i="2"/>
  <c r="R359" i="2"/>
  <c r="R360" i="2"/>
  <c r="R361" i="2"/>
  <c r="R362" i="2"/>
  <c r="R363" i="2"/>
  <c r="R364" i="2"/>
  <c r="W364" i="2" s="1"/>
  <c r="R365" i="2"/>
  <c r="W365" i="2" s="1"/>
  <c r="R366" i="2"/>
  <c r="W366" i="2" s="1"/>
  <c r="R367" i="2"/>
  <c r="W367" i="2" s="1"/>
  <c r="R368" i="2"/>
  <c r="W368" i="2" s="1"/>
  <c r="R369" i="2"/>
  <c r="W369" i="2" s="1"/>
  <c r="R370" i="2"/>
  <c r="R371" i="2"/>
  <c r="R372" i="2"/>
  <c r="R373" i="2"/>
  <c r="R374" i="2"/>
  <c r="R375" i="2"/>
  <c r="R376" i="2"/>
  <c r="R377" i="2"/>
  <c r="R378" i="2"/>
  <c r="R379" i="2"/>
  <c r="R380" i="2"/>
  <c r="W380" i="2" s="1"/>
  <c r="R381" i="2"/>
  <c r="W381" i="2" s="1"/>
  <c r="R382" i="2"/>
  <c r="W382" i="2" s="1"/>
  <c r="R383" i="2"/>
  <c r="W383" i="2" s="1"/>
  <c r="R384" i="2"/>
  <c r="W384" i="2" s="1"/>
  <c r="R385" i="2"/>
  <c r="W385" i="2" s="1"/>
  <c r="R386" i="2"/>
  <c r="R387" i="2"/>
  <c r="R388" i="2"/>
  <c r="R389" i="2"/>
  <c r="R390" i="2"/>
  <c r="R391" i="2"/>
  <c r="R392" i="2"/>
  <c r="R393" i="2"/>
  <c r="R394" i="2"/>
  <c r="R395" i="2"/>
  <c r="R396" i="2"/>
  <c r="R397" i="2"/>
  <c r="W397" i="2" s="1"/>
  <c r="R398" i="2"/>
  <c r="W398" i="2" s="1"/>
  <c r="R399" i="2"/>
  <c r="W399" i="2" s="1"/>
  <c r="R400" i="2"/>
  <c r="W400" i="2" s="1"/>
  <c r="R401" i="2"/>
  <c r="W401" i="2" s="1"/>
  <c r="R402" i="2"/>
  <c r="R403" i="2"/>
  <c r="R404" i="2"/>
  <c r="R405" i="2"/>
  <c r="R406" i="2"/>
  <c r="R407" i="2"/>
  <c r="R408" i="2"/>
  <c r="R409" i="2"/>
  <c r="R410" i="2"/>
  <c r="R411" i="2"/>
  <c r="R412" i="2"/>
  <c r="W412" i="2" s="1"/>
  <c r="R413" i="2"/>
  <c r="W413" i="2" s="1"/>
  <c r="R414" i="2"/>
  <c r="W414" i="2" s="1"/>
  <c r="R415" i="2"/>
  <c r="W415" i="2" s="1"/>
  <c r="R416" i="2"/>
  <c r="W416" i="2" s="1"/>
  <c r="R417" i="2"/>
  <c r="W417" i="2" s="1"/>
  <c r="R418" i="2"/>
  <c r="R419" i="2"/>
  <c r="R420" i="2"/>
  <c r="R421" i="2"/>
  <c r="R422" i="2"/>
  <c r="R423" i="2"/>
  <c r="R424" i="2"/>
  <c r="R425" i="2"/>
  <c r="R426" i="2"/>
  <c r="R427" i="2"/>
  <c r="R428" i="2"/>
  <c r="W428" i="2" s="1"/>
  <c r="R429" i="2"/>
  <c r="W429" i="2" s="1"/>
  <c r="R430" i="2"/>
  <c r="W430" i="2" s="1"/>
  <c r="R431" i="2"/>
  <c r="W431" i="2" s="1"/>
  <c r="R432" i="2"/>
  <c r="W432" i="2" s="1"/>
  <c r="R433" i="2"/>
  <c r="W433" i="2" s="1"/>
  <c r="R434" i="2"/>
  <c r="R435" i="2"/>
  <c r="R436" i="2"/>
  <c r="R437" i="2"/>
  <c r="R438" i="2"/>
  <c r="R439" i="2"/>
  <c r="R440" i="2"/>
  <c r="R441" i="2"/>
  <c r="R442" i="2"/>
  <c r="R443" i="2"/>
  <c r="R444" i="2"/>
  <c r="W444" i="2" s="1"/>
  <c r="R445" i="2"/>
  <c r="W445" i="2" s="1"/>
  <c r="R446" i="2"/>
  <c r="W446" i="2" s="1"/>
  <c r="R447" i="2"/>
  <c r="W447" i="2" s="1"/>
  <c r="R448" i="2"/>
  <c r="W448" i="2" s="1"/>
  <c r="R449" i="2"/>
  <c r="W449" i="2" s="1"/>
  <c r="R450" i="2"/>
  <c r="R451" i="2"/>
  <c r="R452" i="2"/>
  <c r="R453" i="2"/>
  <c r="R454" i="2"/>
  <c r="R455" i="2"/>
  <c r="R456" i="2"/>
  <c r="R457" i="2"/>
  <c r="R458" i="2"/>
  <c r="R459" i="2"/>
  <c r="R460" i="2"/>
  <c r="W460" i="2" s="1"/>
  <c r="R461" i="2"/>
  <c r="W461" i="2" s="1"/>
  <c r="R462" i="2"/>
  <c r="W462" i="2" s="1"/>
  <c r="R463" i="2"/>
  <c r="W463" i="2" s="1"/>
  <c r="R464" i="2"/>
  <c r="W464" i="2" s="1"/>
  <c r="R465" i="2"/>
  <c r="W465" i="2" s="1"/>
  <c r="R466" i="2"/>
  <c r="R467" i="2"/>
  <c r="R468" i="2"/>
  <c r="R469" i="2"/>
  <c r="R470" i="2"/>
  <c r="R471" i="2"/>
  <c r="R472" i="2"/>
  <c r="R473" i="2"/>
  <c r="R474" i="2"/>
  <c r="R475" i="2"/>
  <c r="R476" i="2"/>
  <c r="R477" i="2"/>
  <c r="W477" i="2" s="1"/>
  <c r="R478" i="2"/>
  <c r="W478" i="2" s="1"/>
  <c r="R479" i="2"/>
  <c r="W479" i="2" s="1"/>
  <c r="R480" i="2"/>
  <c r="W480" i="2" s="1"/>
  <c r="R481" i="2"/>
  <c r="W481" i="2" s="1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W494" i="2" s="1"/>
  <c r="R495" i="2"/>
  <c r="W495" i="2" s="1"/>
  <c r="R496" i="2"/>
  <c r="W496" i="2" s="1"/>
  <c r="R497" i="2"/>
  <c r="W497" i="2" s="1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W511" i="2" s="1"/>
  <c r="R512" i="2"/>
  <c r="W512" i="2" s="1"/>
  <c r="R513" i="2"/>
  <c r="W513" i="2" s="1"/>
  <c r="R514" i="2"/>
  <c r="R515" i="2"/>
  <c r="R516" i="2"/>
  <c r="R517" i="2"/>
  <c r="R518" i="2"/>
  <c r="R519" i="2"/>
  <c r="R520" i="2"/>
  <c r="W520" i="2" s="1"/>
  <c r="R521" i="2"/>
  <c r="R522" i="2"/>
  <c r="R523" i="2"/>
  <c r="R524" i="2"/>
  <c r="R525" i="2"/>
  <c r="R526" i="2"/>
  <c r="R527" i="2"/>
  <c r="R528" i="2"/>
  <c r="R529" i="2"/>
  <c r="W529" i="2" s="1"/>
  <c r="R530" i="2"/>
  <c r="R531" i="2"/>
  <c r="R532" i="2"/>
  <c r="R533" i="2"/>
  <c r="R534" i="2"/>
  <c r="R535" i="2"/>
  <c r="R536" i="2"/>
  <c r="W536" i="2" s="1"/>
  <c r="R537" i="2"/>
  <c r="R538" i="2"/>
  <c r="R539" i="2"/>
  <c r="R540" i="2"/>
  <c r="W540" i="2" s="1"/>
  <c r="R541" i="2"/>
  <c r="W541" i="2" s="1"/>
  <c r="R542" i="2"/>
  <c r="W542" i="2" s="1"/>
  <c r="R543" i="2"/>
  <c r="W543" i="2" s="1"/>
  <c r="R544" i="2"/>
  <c r="W544" i="2" s="1"/>
  <c r="R545" i="2"/>
  <c r="W545" i="2" s="1"/>
  <c r="R546" i="2"/>
  <c r="R547" i="2"/>
  <c r="R548" i="2"/>
  <c r="R549" i="2"/>
  <c r="R550" i="2"/>
  <c r="R551" i="2"/>
  <c r="W551" i="2" s="1"/>
  <c r="R552" i="2"/>
  <c r="W552" i="2" s="1"/>
  <c r="R553" i="2"/>
  <c r="R554" i="2"/>
  <c r="R555" i="2"/>
  <c r="R556" i="2"/>
  <c r="W556" i="2" s="1"/>
  <c r="R557" i="2"/>
  <c r="W557" i="2" s="1"/>
  <c r="R558" i="2"/>
  <c r="W558" i="2" s="1"/>
  <c r="R559" i="2"/>
  <c r="W559" i="2" s="1"/>
  <c r="R560" i="2"/>
  <c r="W560" i="2" s="1"/>
  <c r="R561" i="2"/>
  <c r="W561" i="2" s="1"/>
  <c r="R562" i="2"/>
  <c r="R563" i="2"/>
  <c r="R564" i="2"/>
  <c r="R565" i="2"/>
  <c r="R566" i="2"/>
  <c r="R567" i="2"/>
  <c r="R568" i="2"/>
  <c r="W568" i="2" s="1"/>
  <c r="R569" i="2"/>
  <c r="R570" i="2"/>
  <c r="R571" i="2"/>
  <c r="R572" i="2"/>
  <c r="W572" i="2" s="1"/>
  <c r="R573" i="2"/>
  <c r="W573" i="2" s="1"/>
  <c r="R574" i="2"/>
  <c r="W574" i="2" s="1"/>
  <c r="R575" i="2"/>
  <c r="W575" i="2" s="1"/>
  <c r="R576" i="2"/>
  <c r="W576" i="2" s="1"/>
  <c r="R577" i="2"/>
  <c r="W577" i="2" s="1"/>
  <c r="R578" i="2"/>
  <c r="R579" i="2"/>
  <c r="R580" i="2"/>
  <c r="R581" i="2"/>
  <c r="R582" i="2"/>
  <c r="R583" i="2"/>
  <c r="R584" i="2"/>
  <c r="R585" i="2"/>
  <c r="R586" i="2"/>
  <c r="R587" i="2"/>
  <c r="R588" i="2"/>
  <c r="W588" i="2" s="1"/>
  <c r="R589" i="2"/>
  <c r="W589" i="2" s="1"/>
  <c r="R590" i="2"/>
  <c r="W590" i="2" s="1"/>
  <c r="R591" i="2"/>
  <c r="W591" i="2" s="1"/>
  <c r="R592" i="2"/>
  <c r="W592" i="2" s="1"/>
  <c r="R593" i="2"/>
  <c r="W593" i="2" s="1"/>
  <c r="R594" i="2"/>
  <c r="R595" i="2"/>
  <c r="R596" i="2"/>
  <c r="R597" i="2"/>
  <c r="R598" i="2"/>
  <c r="R599" i="2"/>
  <c r="R600" i="2"/>
  <c r="R601" i="2"/>
  <c r="R602" i="2"/>
  <c r="R603" i="2"/>
  <c r="R604" i="2"/>
  <c r="W604" i="2" s="1"/>
  <c r="R605" i="2"/>
  <c r="W605" i="2" s="1"/>
  <c r="R606" i="2"/>
  <c r="W606" i="2" s="1"/>
  <c r="R607" i="2"/>
  <c r="W607" i="2" s="1"/>
  <c r="R608" i="2"/>
  <c r="W608" i="2" s="1"/>
  <c r="R609" i="2"/>
  <c r="W609" i="2" s="1"/>
  <c r="R610" i="2"/>
  <c r="R611" i="2"/>
  <c r="R612" i="2"/>
  <c r="R613" i="2"/>
  <c r="R614" i="2"/>
  <c r="R615" i="2"/>
  <c r="R616" i="2"/>
  <c r="R617" i="2"/>
  <c r="R618" i="2"/>
  <c r="R619" i="2"/>
  <c r="R620" i="2"/>
  <c r="W620" i="2" s="1"/>
  <c r="R621" i="2"/>
  <c r="W621" i="2" s="1"/>
  <c r="R622" i="2"/>
  <c r="W622" i="2" s="1"/>
  <c r="R623" i="2"/>
  <c r="W623" i="2" s="1"/>
  <c r="R624" i="2"/>
  <c r="W624" i="2" s="1"/>
  <c r="R625" i="2"/>
  <c r="W625" i="2" s="1"/>
  <c r="R626" i="2"/>
  <c r="R627" i="2"/>
  <c r="R628" i="2"/>
  <c r="R629" i="2"/>
  <c r="R630" i="2"/>
  <c r="R631" i="2"/>
  <c r="R632" i="2"/>
  <c r="R633" i="2"/>
  <c r="R634" i="2"/>
  <c r="R635" i="2"/>
  <c r="R636" i="2"/>
  <c r="W636" i="2" s="1"/>
  <c r="R637" i="2"/>
  <c r="W637" i="2" s="1"/>
  <c r="R638" i="2"/>
  <c r="W638" i="2" s="1"/>
  <c r="R639" i="2"/>
  <c r="W639" i="2" s="1"/>
  <c r="R640" i="2"/>
  <c r="W640" i="2" s="1"/>
  <c r="R641" i="2"/>
  <c r="W641" i="2" s="1"/>
  <c r="R642" i="2"/>
  <c r="R643" i="2"/>
  <c r="R644" i="2"/>
  <c r="R645" i="2"/>
  <c r="R646" i="2"/>
  <c r="R647" i="2"/>
  <c r="R648" i="2"/>
  <c r="R649" i="2"/>
  <c r="R650" i="2"/>
  <c r="R651" i="2"/>
  <c r="R652" i="2"/>
  <c r="W652" i="2" s="1"/>
  <c r="R653" i="2"/>
  <c r="W653" i="2" s="1"/>
  <c r="R654" i="2"/>
  <c r="W654" i="2" s="1"/>
  <c r="R655" i="2"/>
  <c r="W655" i="2" s="1"/>
  <c r="R656" i="2"/>
  <c r="W656" i="2" s="1"/>
  <c r="R657" i="2"/>
  <c r="W657" i="2" s="1"/>
  <c r="R658" i="2"/>
  <c r="R659" i="2"/>
  <c r="R660" i="2"/>
  <c r="R661" i="2"/>
  <c r="R662" i="2"/>
  <c r="R663" i="2"/>
  <c r="R664" i="2"/>
  <c r="R665" i="2"/>
  <c r="R666" i="2"/>
  <c r="R667" i="2"/>
  <c r="R668" i="2"/>
  <c r="W668" i="2" s="1"/>
  <c r="R669" i="2"/>
  <c r="W669" i="2" s="1"/>
  <c r="R670" i="2"/>
  <c r="W670" i="2" s="1"/>
  <c r="R671" i="2"/>
  <c r="W671" i="2" s="1"/>
  <c r="R672" i="2"/>
  <c r="W672" i="2" s="1"/>
  <c r="R673" i="2"/>
  <c r="W673" i="2" s="1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W687" i="2" s="1"/>
  <c r="R688" i="2"/>
  <c r="W688" i="2" s="1"/>
  <c r="R689" i="2"/>
  <c r="W689" i="2" s="1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W704" i="2" s="1"/>
  <c r="R705" i="2"/>
  <c r="W705" i="2" s="1"/>
  <c r="R706" i="2"/>
  <c r="R707" i="2"/>
  <c r="R708" i="2"/>
  <c r="R709" i="2"/>
  <c r="R710" i="2"/>
  <c r="R711" i="2"/>
  <c r="R712" i="2"/>
  <c r="R713" i="2"/>
  <c r="W713" i="2" s="1"/>
  <c r="R714" i="2"/>
  <c r="R715" i="2"/>
  <c r="R716" i="2"/>
  <c r="W716" i="2" s="1"/>
  <c r="R717" i="2"/>
  <c r="W717" i="2" s="1"/>
  <c r="R718" i="2"/>
  <c r="W718" i="2" s="1"/>
  <c r="R719" i="2"/>
  <c r="W719" i="2" s="1"/>
  <c r="R720" i="2"/>
  <c r="W720" i="2" s="1"/>
  <c r="R721" i="2"/>
  <c r="W721" i="2" s="1"/>
  <c r="R722" i="2"/>
  <c r="R723" i="2"/>
  <c r="R724" i="2"/>
  <c r="R725" i="2"/>
  <c r="R726" i="2"/>
  <c r="R727" i="2"/>
  <c r="R728" i="2"/>
  <c r="R729" i="2"/>
  <c r="W729" i="2" s="1"/>
  <c r="R730" i="2"/>
  <c r="R731" i="2"/>
  <c r="R732" i="2"/>
  <c r="W732" i="2" s="1"/>
  <c r="R733" i="2"/>
  <c r="W733" i="2" s="1"/>
  <c r="R734" i="2"/>
  <c r="W734" i="2" s="1"/>
  <c r="R735" i="2"/>
  <c r="W735" i="2" s="1"/>
  <c r="R736" i="2"/>
  <c r="W736" i="2" s="1"/>
  <c r="R737" i="2"/>
  <c r="W737" i="2" s="1"/>
  <c r="R738" i="2"/>
  <c r="R739" i="2"/>
  <c r="R740" i="2"/>
  <c r="R741" i="2"/>
  <c r="R742" i="2"/>
  <c r="R743" i="2"/>
  <c r="R744" i="2"/>
  <c r="R745" i="2"/>
  <c r="W745" i="2" s="1"/>
  <c r="R746" i="2"/>
  <c r="R747" i="2"/>
  <c r="R748" i="2"/>
  <c r="W748" i="2" s="1"/>
  <c r="R749" i="2"/>
  <c r="W749" i="2" s="1"/>
  <c r="R750" i="2"/>
  <c r="W750" i="2" s="1"/>
  <c r="R751" i="2"/>
  <c r="W751" i="2" s="1"/>
  <c r="R752" i="2"/>
  <c r="W752" i="2" s="1"/>
  <c r="R753" i="2"/>
  <c r="W753" i="2" s="1"/>
  <c r="R754" i="2"/>
  <c r="R755" i="2"/>
  <c r="R756" i="2"/>
  <c r="R757" i="2"/>
  <c r="R758" i="2"/>
  <c r="R759" i="2"/>
  <c r="R760" i="2"/>
  <c r="R761" i="2"/>
  <c r="W761" i="2" s="1"/>
  <c r="R762" i="2"/>
  <c r="R763" i="2"/>
  <c r="R764" i="2"/>
  <c r="W764" i="2" s="1"/>
  <c r="R765" i="2"/>
  <c r="W765" i="2" s="1"/>
  <c r="R766" i="2"/>
  <c r="W766" i="2" s="1"/>
  <c r="R767" i="2"/>
  <c r="W767" i="2" s="1"/>
  <c r="R768" i="2"/>
  <c r="W768" i="2" s="1"/>
  <c r="R769" i="2"/>
  <c r="W769" i="2" s="1"/>
  <c r="R770" i="2"/>
  <c r="R771" i="2"/>
  <c r="R772" i="2"/>
  <c r="R773" i="2"/>
  <c r="R774" i="2"/>
  <c r="R775" i="2"/>
  <c r="R776" i="2"/>
  <c r="W776" i="2" s="1"/>
  <c r="R777" i="2"/>
  <c r="R778" i="2"/>
  <c r="R779" i="2"/>
  <c r="R780" i="2"/>
  <c r="W780" i="2" s="1"/>
  <c r="R781" i="2"/>
  <c r="W781" i="2" s="1"/>
  <c r="R782" i="2"/>
  <c r="W782" i="2" s="1"/>
  <c r="R783" i="2"/>
  <c r="W783" i="2" s="1"/>
  <c r="R784" i="2"/>
  <c r="W784" i="2" s="1"/>
  <c r="R785" i="2"/>
  <c r="W785" i="2" s="1"/>
  <c r="R786" i="2"/>
  <c r="R787" i="2"/>
  <c r="R788" i="2"/>
  <c r="R789" i="2"/>
  <c r="R790" i="2"/>
  <c r="R791" i="2"/>
  <c r="R792" i="2"/>
  <c r="W792" i="2" s="1"/>
  <c r="R793" i="2"/>
  <c r="W793" i="2" s="1"/>
  <c r="R794" i="2"/>
  <c r="R795" i="2"/>
  <c r="R796" i="2"/>
  <c r="W796" i="2" s="1"/>
  <c r="R797" i="2"/>
  <c r="R798" i="2"/>
  <c r="R799" i="2"/>
  <c r="W799" i="2" s="1"/>
  <c r="R800" i="2"/>
  <c r="W800" i="2" s="1"/>
  <c r="R801" i="2"/>
  <c r="W801" i="2" s="1"/>
  <c r="R802" i="2"/>
  <c r="R803" i="2"/>
  <c r="R804" i="2"/>
  <c r="R805" i="2"/>
  <c r="R806" i="2"/>
  <c r="R807" i="2"/>
  <c r="R808" i="2"/>
  <c r="R809" i="2"/>
  <c r="W809" i="2" s="1"/>
  <c r="R810" i="2"/>
  <c r="R811" i="2"/>
  <c r="R812" i="2"/>
  <c r="W812" i="2" s="1"/>
  <c r="R813" i="2"/>
  <c r="W813" i="2" s="1"/>
  <c r="R814" i="2"/>
  <c r="W814" i="2" s="1"/>
  <c r="R815" i="2"/>
  <c r="W815" i="2" s="1"/>
  <c r="R816" i="2"/>
  <c r="W816" i="2" s="1"/>
  <c r="R817" i="2"/>
  <c r="W817" i="2" s="1"/>
  <c r="R818" i="2"/>
  <c r="R819" i="2"/>
  <c r="R820" i="2"/>
  <c r="R821" i="2"/>
  <c r="R822" i="2"/>
  <c r="R823" i="2"/>
  <c r="R824" i="2"/>
  <c r="W824" i="2" s="1"/>
  <c r="R825" i="2"/>
  <c r="W825" i="2" s="1"/>
  <c r="R826" i="2"/>
  <c r="R827" i="2"/>
  <c r="R828" i="2"/>
  <c r="W828" i="2" s="1"/>
  <c r="R829" i="2"/>
  <c r="W829" i="2" s="1"/>
  <c r="R830" i="2"/>
  <c r="W830" i="2" s="1"/>
  <c r="R831" i="2"/>
  <c r="W831" i="2" s="1"/>
  <c r="R832" i="2"/>
  <c r="W832" i="2" s="1"/>
  <c r="R833" i="2"/>
  <c r="W833" i="2" s="1"/>
  <c r="R834" i="2"/>
  <c r="R835" i="2"/>
  <c r="R836" i="2"/>
  <c r="R837" i="2"/>
  <c r="R838" i="2"/>
  <c r="R839" i="2"/>
  <c r="R840" i="2"/>
  <c r="R841" i="2"/>
  <c r="W841" i="2" s="1"/>
  <c r="R842" i="2"/>
  <c r="R843" i="2"/>
  <c r="R844" i="2"/>
  <c r="W844" i="2" s="1"/>
  <c r="R845" i="2"/>
  <c r="W845" i="2" s="1"/>
  <c r="R846" i="2"/>
  <c r="W846" i="2" s="1"/>
  <c r="R847" i="2"/>
  <c r="W847" i="2" s="1"/>
  <c r="R848" i="2"/>
  <c r="W848" i="2" s="1"/>
  <c r="R849" i="2"/>
  <c r="W849" i="2" s="1"/>
  <c r="R850" i="2"/>
  <c r="R851" i="2"/>
  <c r="R852" i="2"/>
  <c r="R853" i="2"/>
  <c r="R854" i="2"/>
  <c r="R855" i="2"/>
  <c r="R856" i="2"/>
  <c r="R857" i="2"/>
  <c r="R858" i="2"/>
  <c r="R859" i="2"/>
  <c r="R860" i="2"/>
  <c r="W860" i="2" s="1"/>
  <c r="R861" i="2"/>
  <c r="W861" i="2" s="1"/>
  <c r="R862" i="2"/>
  <c r="R863" i="2"/>
  <c r="W863" i="2" s="1"/>
  <c r="R864" i="2"/>
  <c r="W864" i="2" s="1"/>
  <c r="R865" i="2"/>
  <c r="W865" i="2" s="1"/>
  <c r="R866" i="2"/>
  <c r="R867" i="2"/>
  <c r="R868" i="2"/>
  <c r="R869" i="2"/>
  <c r="R870" i="2"/>
  <c r="R871" i="2"/>
  <c r="R872" i="2"/>
  <c r="R873" i="2"/>
  <c r="W873" i="2" s="1"/>
  <c r="R874" i="2"/>
  <c r="R875" i="2"/>
  <c r="R876" i="2"/>
  <c r="W876" i="2" s="1"/>
  <c r="R877" i="2"/>
  <c r="W877" i="2" s="1"/>
  <c r="R878" i="2"/>
  <c r="W878" i="2" s="1"/>
  <c r="R879" i="2"/>
  <c r="W879" i="2" s="1"/>
  <c r="R880" i="2"/>
  <c r="W880" i="2" s="1"/>
  <c r="R881" i="2"/>
  <c r="W881" i="2" s="1"/>
  <c r="R882" i="2"/>
  <c r="R883" i="2"/>
  <c r="R884" i="2"/>
  <c r="R885" i="2"/>
  <c r="R886" i="2"/>
  <c r="R887" i="2"/>
  <c r="R888" i="2"/>
  <c r="R889" i="2"/>
  <c r="W889" i="2" s="1"/>
  <c r="R890" i="2"/>
  <c r="R891" i="2"/>
  <c r="R892" i="2"/>
  <c r="W892" i="2" s="1"/>
  <c r="R893" i="2"/>
  <c r="W893" i="2" s="1"/>
  <c r="R894" i="2"/>
  <c r="W894" i="2" s="1"/>
  <c r="R895" i="2"/>
  <c r="W895" i="2" s="1"/>
  <c r="R896" i="2"/>
  <c r="W896" i="2" s="1"/>
  <c r="R897" i="2"/>
  <c r="W897" i="2" s="1"/>
  <c r="R898" i="2"/>
  <c r="R899" i="2"/>
  <c r="R900" i="2"/>
  <c r="R901" i="2"/>
  <c r="R902" i="2"/>
  <c r="R903" i="2"/>
  <c r="R904" i="2"/>
  <c r="R905" i="2"/>
  <c r="R906" i="2"/>
  <c r="R907" i="2"/>
  <c r="R908" i="2"/>
  <c r="R909" i="2"/>
  <c r="W909" i="2" s="1"/>
  <c r="R910" i="2"/>
  <c r="W910" i="2" s="1"/>
  <c r="R911" i="2"/>
  <c r="W911" i="2" s="1"/>
  <c r="R912" i="2"/>
  <c r="W912" i="2" s="1"/>
  <c r="R913" i="2"/>
  <c r="W913" i="2" s="1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W926" i="2" s="1"/>
  <c r="R927" i="2"/>
  <c r="W927" i="2" s="1"/>
  <c r="R928" i="2"/>
  <c r="W928" i="2" s="1"/>
  <c r="R929" i="2"/>
  <c r="W929" i="2" s="1"/>
  <c r="R930" i="2"/>
  <c r="R931" i="2"/>
  <c r="R932" i="2"/>
  <c r="R933" i="2"/>
  <c r="R934" i="2"/>
  <c r="R935" i="2"/>
  <c r="R936" i="2"/>
  <c r="R937" i="2"/>
  <c r="W937" i="2" s="1"/>
  <c r="R938" i="2"/>
  <c r="R939" i="2"/>
  <c r="R940" i="2"/>
  <c r="W940" i="2" s="1"/>
  <c r="R941" i="2"/>
  <c r="W941" i="2" s="1"/>
  <c r="R942" i="2"/>
  <c r="W942" i="2" s="1"/>
  <c r="R943" i="2"/>
  <c r="W943" i="2" s="1"/>
  <c r="R944" i="2"/>
  <c r="W944" i="2" s="1"/>
  <c r="R945" i="2"/>
  <c r="W945" i="2" s="1"/>
  <c r="R946" i="2"/>
  <c r="R947" i="2"/>
  <c r="R948" i="2"/>
  <c r="R949" i="2"/>
  <c r="R950" i="2"/>
  <c r="R951" i="2"/>
  <c r="R952" i="2"/>
  <c r="R953" i="2"/>
  <c r="W953" i="2" s="1"/>
  <c r="R954" i="2"/>
  <c r="R955" i="2"/>
  <c r="R956" i="2"/>
  <c r="W956" i="2" s="1"/>
  <c r="R957" i="2"/>
  <c r="W957" i="2" s="1"/>
  <c r="R958" i="2"/>
  <c r="W958" i="2" s="1"/>
  <c r="R959" i="2"/>
  <c r="W959" i="2" s="1"/>
  <c r="R960" i="2"/>
  <c r="W960" i="2" s="1"/>
  <c r="R961" i="2"/>
  <c r="W961" i="2" s="1"/>
  <c r="R962" i="2"/>
  <c r="R963" i="2"/>
  <c r="R964" i="2"/>
  <c r="R965" i="2"/>
  <c r="R966" i="2"/>
  <c r="R967" i="2"/>
  <c r="R968" i="2"/>
  <c r="R969" i="2"/>
  <c r="R970" i="2"/>
  <c r="R971" i="2"/>
  <c r="R972" i="2"/>
  <c r="W972" i="2" s="1"/>
  <c r="R973" i="2"/>
  <c r="W973" i="2" s="1"/>
  <c r="R974" i="2"/>
  <c r="W974" i="2" s="1"/>
  <c r="R975" i="2"/>
  <c r="W975" i="2" s="1"/>
  <c r="R976" i="2"/>
  <c r="W976" i="2" s="1"/>
  <c r="R977" i="2"/>
  <c r="W977" i="2" s="1"/>
  <c r="R978" i="2"/>
  <c r="R979" i="2"/>
  <c r="R980" i="2"/>
  <c r="R981" i="2"/>
  <c r="R982" i="2"/>
  <c r="R983" i="2"/>
  <c r="R984" i="2"/>
  <c r="R985" i="2"/>
  <c r="R986" i="2"/>
  <c r="R987" i="2"/>
  <c r="R988" i="2"/>
  <c r="W988" i="2" s="1"/>
  <c r="R989" i="2"/>
  <c r="W989" i="2" s="1"/>
  <c r="R990" i="2"/>
  <c r="W990" i="2" s="1"/>
  <c r="R991" i="2"/>
  <c r="W991" i="2" s="1"/>
  <c r="R992" i="2"/>
  <c r="W992" i="2" s="1"/>
  <c r="R993" i="2"/>
  <c r="W993" i="2" s="1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W1005" i="2" s="1"/>
  <c r="R1006" i="2"/>
  <c r="W1006" i="2" s="1"/>
  <c r="R1007" i="2"/>
  <c r="W1007" i="2" s="1"/>
  <c r="R1008" i="2"/>
  <c r="W1008" i="2" s="1"/>
  <c r="R1009" i="2"/>
  <c r="W1009" i="2" s="1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W1022" i="2" s="1"/>
  <c r="R1023" i="2"/>
  <c r="W1023" i="2" s="1"/>
  <c r="R1024" i="2"/>
  <c r="W1024" i="2" s="1"/>
  <c r="R1025" i="2"/>
  <c r="W1025" i="2" s="1"/>
  <c r="R1026" i="2"/>
  <c r="R1027" i="2"/>
  <c r="R1028" i="2"/>
  <c r="R1029" i="2"/>
  <c r="R1030" i="2"/>
  <c r="R1031" i="2"/>
  <c r="R1032" i="2"/>
  <c r="W1032" i="2" s="1"/>
  <c r="R1033" i="2"/>
  <c r="R1034" i="2"/>
  <c r="R1035" i="2"/>
  <c r="R1036" i="2"/>
  <c r="R1037" i="2"/>
  <c r="R1038" i="2"/>
  <c r="R1039" i="2"/>
  <c r="R1040" i="2"/>
  <c r="W1040" i="2" s="1"/>
  <c r="R1041" i="2"/>
  <c r="W1041" i="2" s="1"/>
  <c r="R1042" i="2"/>
  <c r="R1043" i="2"/>
  <c r="R1044" i="2"/>
  <c r="R1045" i="2"/>
  <c r="R1046" i="2"/>
  <c r="R1047" i="2"/>
  <c r="R1048" i="2"/>
  <c r="W1048" i="2" s="1"/>
  <c r="R1049" i="2"/>
  <c r="W1049" i="2" s="1"/>
  <c r="R1050" i="2"/>
  <c r="R1051" i="2"/>
  <c r="R1052" i="2"/>
  <c r="W1052" i="2" s="1"/>
  <c r="R1053" i="2"/>
  <c r="W1053" i="2" s="1"/>
  <c r="R1054" i="2"/>
  <c r="W1054" i="2" s="1"/>
  <c r="R1055" i="2"/>
  <c r="W1055" i="2" s="1"/>
  <c r="R1056" i="2"/>
  <c r="W1056" i="2" s="1"/>
  <c r="R1057" i="2"/>
  <c r="W1057" i="2" s="1"/>
  <c r="R1058" i="2"/>
  <c r="R1059" i="2"/>
  <c r="R1060" i="2"/>
  <c r="R1061" i="2"/>
  <c r="R1062" i="2"/>
  <c r="R1063" i="2"/>
  <c r="R1064" i="2"/>
  <c r="R1065" i="2"/>
  <c r="W1065" i="2" s="1"/>
  <c r="R1066" i="2"/>
  <c r="R1067" i="2"/>
  <c r="R1068" i="2"/>
  <c r="W1068" i="2" s="1"/>
  <c r="R1069" i="2"/>
  <c r="W1069" i="2" s="1"/>
  <c r="R1070" i="2"/>
  <c r="W1070" i="2" s="1"/>
  <c r="R1071" i="2"/>
  <c r="W1071" i="2" s="1"/>
  <c r="R1072" i="2"/>
  <c r="W1072" i="2" s="1"/>
  <c r="R1073" i="2"/>
  <c r="W1073" i="2" s="1"/>
  <c r="R1074" i="2"/>
  <c r="R1075" i="2"/>
  <c r="R1076" i="2"/>
  <c r="R1077" i="2"/>
  <c r="R1078" i="2"/>
  <c r="R1079" i="2"/>
  <c r="R1080" i="2"/>
  <c r="W1080" i="2" s="1"/>
  <c r="R1081" i="2"/>
  <c r="W1081" i="2" s="1"/>
  <c r="R1082" i="2"/>
  <c r="R1083" i="2"/>
  <c r="R1084" i="2"/>
  <c r="W1084" i="2" s="1"/>
  <c r="R1085" i="2"/>
  <c r="W1085" i="2" s="1"/>
  <c r="R1086" i="2"/>
  <c r="W1086" i="2" s="1"/>
  <c r="R1087" i="2"/>
  <c r="W1087" i="2" s="1"/>
  <c r="R1088" i="2"/>
  <c r="W1088" i="2" s="1"/>
  <c r="R1089" i="2"/>
  <c r="W1089" i="2" s="1"/>
  <c r="R1090" i="2"/>
  <c r="R1091" i="2"/>
  <c r="R1092" i="2"/>
  <c r="R1093" i="2"/>
  <c r="R1094" i="2"/>
  <c r="R1095" i="2"/>
  <c r="R1096" i="2"/>
  <c r="R1097" i="2"/>
  <c r="W1097" i="2" s="1"/>
  <c r="R1098" i="2"/>
  <c r="R1099" i="2"/>
  <c r="R1100" i="2"/>
  <c r="W1100" i="2" s="1"/>
  <c r="R1101" i="2"/>
  <c r="W1101" i="2" s="1"/>
  <c r="R1102" i="2"/>
  <c r="W1102" i="2" s="1"/>
  <c r="R1103" i="2"/>
  <c r="W1103" i="2" s="1"/>
  <c r="R1104" i="2"/>
  <c r="W1104" i="2" s="1"/>
  <c r="R1105" i="2"/>
  <c r="W1105" i="2" s="1"/>
  <c r="R1106" i="2"/>
  <c r="R1107" i="2"/>
  <c r="R1108" i="2"/>
  <c r="R1109" i="2"/>
  <c r="R1110" i="2"/>
  <c r="R1111" i="2"/>
  <c r="R1112" i="2"/>
  <c r="R1113" i="2"/>
  <c r="R1114" i="2"/>
  <c r="R1115" i="2"/>
  <c r="R1116" i="2"/>
  <c r="W1116" i="2" s="1"/>
  <c r="R1117" i="2"/>
  <c r="W1117" i="2" s="1"/>
  <c r="R1118" i="2"/>
  <c r="W1118" i="2" s="1"/>
  <c r="R1119" i="2"/>
  <c r="W1119" i="2" s="1"/>
  <c r="R1120" i="2"/>
  <c r="W1120" i="2" s="1"/>
  <c r="R1121" i="2"/>
  <c r="W1121" i="2" s="1"/>
  <c r="R1122" i="2"/>
  <c r="R1123" i="2"/>
  <c r="R1124" i="2"/>
  <c r="R1125" i="2"/>
  <c r="R1126" i="2"/>
  <c r="R1127" i="2"/>
  <c r="R1128" i="2"/>
  <c r="R1129" i="2"/>
  <c r="R1130" i="2"/>
  <c r="R1131" i="2"/>
  <c r="R1132" i="2"/>
  <c r="W1132" i="2" s="1"/>
  <c r="R1133" i="2"/>
  <c r="W1133" i="2" s="1"/>
  <c r="R1134" i="2"/>
  <c r="W1134" i="2" s="1"/>
  <c r="R1135" i="2"/>
  <c r="R1136" i="2"/>
  <c r="R1137" i="2"/>
  <c r="W1137" i="2" s="1"/>
  <c r="R1138" i="2"/>
  <c r="R1139" i="2"/>
  <c r="R1140" i="2"/>
  <c r="R1141" i="2"/>
  <c r="R1142" i="2"/>
  <c r="R1143" i="2"/>
  <c r="R1144" i="2"/>
  <c r="R1145" i="2"/>
  <c r="W1145" i="2" s="1"/>
  <c r="R1146" i="2"/>
  <c r="R1147" i="2"/>
  <c r="R1148" i="2"/>
  <c r="W1148" i="2" s="1"/>
  <c r="R1149" i="2"/>
  <c r="W1149" i="2" s="1"/>
  <c r="R1150" i="2"/>
  <c r="W1150" i="2" s="1"/>
  <c r="R1151" i="2"/>
  <c r="W1151" i="2" s="1"/>
  <c r="R1152" i="2"/>
  <c r="W1152" i="2" s="1"/>
  <c r="R1153" i="2"/>
  <c r="W1153" i="2" s="1"/>
  <c r="R1154" i="2"/>
  <c r="R1155" i="2"/>
  <c r="R1156" i="2"/>
  <c r="R1157" i="2"/>
  <c r="R1158" i="2"/>
  <c r="R1159" i="2"/>
  <c r="R1160" i="2"/>
  <c r="R1161" i="2"/>
  <c r="W1161" i="2" s="1"/>
  <c r="R1162" i="2"/>
  <c r="R1163" i="2"/>
  <c r="R1164" i="2"/>
  <c r="W1164" i="2" s="1"/>
  <c r="R1165" i="2"/>
  <c r="W1165" i="2" s="1"/>
  <c r="R1166" i="2"/>
  <c r="W1166" i="2" s="1"/>
  <c r="R1167" i="2"/>
  <c r="W1167" i="2" s="1"/>
  <c r="R1168" i="2"/>
  <c r="W1168" i="2" s="1"/>
  <c r="R1169" i="2"/>
  <c r="W1169" i="2" s="1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W1181" i="2" s="1"/>
  <c r="R1182" i="2"/>
  <c r="W1182" i="2" s="1"/>
  <c r="R1183" i="2"/>
  <c r="W1183" i="2" s="1"/>
  <c r="R1184" i="2"/>
  <c r="W1184" i="2" s="1"/>
  <c r="R1185" i="2"/>
  <c r="W1185" i="2" s="1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W1199" i="2" s="1"/>
  <c r="R1200" i="2"/>
  <c r="W1200" i="2" s="1"/>
  <c r="R1201" i="2"/>
  <c r="W1201" i="2" s="1"/>
  <c r="R1202" i="2"/>
  <c r="R1203" i="2"/>
  <c r="R1204" i="2"/>
  <c r="R1205" i="2"/>
  <c r="R1206" i="2"/>
  <c r="R1207" i="2"/>
  <c r="R1208" i="2"/>
  <c r="R1209" i="2"/>
  <c r="W1209" i="2" s="1"/>
  <c r="R1210" i="2"/>
  <c r="R1211" i="2"/>
  <c r="R1212" i="2"/>
  <c r="W1212" i="2" s="1"/>
  <c r="R1213" i="2"/>
  <c r="W1213" i="2" s="1"/>
  <c r="R1214" i="2"/>
  <c r="W1214" i="2" s="1"/>
  <c r="R1215" i="2"/>
  <c r="W1215" i="2" s="1"/>
  <c r="R1216" i="2"/>
  <c r="W1216" i="2" s="1"/>
  <c r="R1217" i="2"/>
  <c r="W1217" i="2" s="1"/>
  <c r="R1218" i="2"/>
  <c r="R1219" i="2"/>
  <c r="R1220" i="2"/>
  <c r="R1221" i="2"/>
  <c r="R1222" i="2"/>
  <c r="R1223" i="2"/>
  <c r="R1224" i="2"/>
  <c r="R1225" i="2"/>
  <c r="W1225" i="2" s="1"/>
  <c r="R1226" i="2"/>
  <c r="R1227" i="2"/>
  <c r="R1228" i="2"/>
  <c r="W1228" i="2" s="1"/>
  <c r="R1229" i="2"/>
  <c r="W1229" i="2" s="1"/>
  <c r="R1230" i="2"/>
  <c r="W1230" i="2" s="1"/>
  <c r="R1231" i="2"/>
  <c r="W1231" i="2" s="1"/>
  <c r="R1232" i="2"/>
  <c r="W1232" i="2" s="1"/>
  <c r="R1233" i="2"/>
  <c r="W1233" i="2" s="1"/>
  <c r="R1234" i="2"/>
  <c r="R1235" i="2"/>
  <c r="R1236" i="2"/>
  <c r="R1237" i="2"/>
  <c r="R1238" i="2"/>
  <c r="R1239" i="2"/>
  <c r="R1240" i="2"/>
  <c r="R1241" i="2"/>
  <c r="W1241" i="2" s="1"/>
  <c r="R1242" i="2"/>
  <c r="R1243" i="2"/>
  <c r="W1243" i="2" s="1"/>
  <c r="R1244" i="2"/>
  <c r="W1244" i="2" s="1"/>
  <c r="R1245" i="2"/>
  <c r="W1245" i="2" s="1"/>
  <c r="R1246" i="2"/>
  <c r="W1246" i="2" s="1"/>
  <c r="R1247" i="2"/>
  <c r="W1247" i="2" s="1"/>
  <c r="R1248" i="2"/>
  <c r="W1248" i="2" s="1"/>
  <c r="R1249" i="2"/>
  <c r="W1249" i="2" s="1"/>
  <c r="R1250" i="2"/>
  <c r="R1251" i="2"/>
  <c r="R1252" i="2"/>
  <c r="R1253" i="2"/>
  <c r="R1254" i="2"/>
  <c r="R1255" i="2"/>
  <c r="R1256" i="2"/>
  <c r="R1257" i="2"/>
  <c r="W1257" i="2" s="1"/>
  <c r="R1258" i="2"/>
  <c r="R1259" i="2"/>
  <c r="W1259" i="2" s="1"/>
  <c r="R1260" i="2"/>
  <c r="W1260" i="2" s="1"/>
  <c r="R1261" i="2"/>
  <c r="W1261" i="2" s="1"/>
  <c r="R1262" i="2"/>
  <c r="W1262" i="2" s="1"/>
  <c r="R1263" i="2"/>
  <c r="W1263" i="2" s="1"/>
  <c r="R1264" i="2"/>
  <c r="W1264" i="2" s="1"/>
  <c r="R1265" i="2"/>
  <c r="W1265" i="2" s="1"/>
  <c r="R1266" i="2"/>
  <c r="R1267" i="2"/>
  <c r="R1268" i="2"/>
  <c r="R1269" i="2"/>
  <c r="R1270" i="2"/>
  <c r="R1271" i="2"/>
  <c r="R1272" i="2"/>
  <c r="R1273" i="2"/>
  <c r="W1273" i="2" s="1"/>
  <c r="R1274" i="2"/>
  <c r="R1275" i="2"/>
  <c r="W1275" i="2" s="1"/>
  <c r="R1276" i="2"/>
  <c r="W1276" i="2" s="1"/>
  <c r="R1277" i="2"/>
  <c r="W1277" i="2" s="1"/>
  <c r="R1278" i="2"/>
  <c r="W1278" i="2" s="1"/>
  <c r="R1279" i="2"/>
  <c r="W1279" i="2" s="1"/>
  <c r="R1280" i="2"/>
  <c r="W1280" i="2" s="1"/>
  <c r="R1281" i="2"/>
  <c r="W1281" i="2" s="1"/>
  <c r="R1282" i="2"/>
  <c r="R1283" i="2"/>
  <c r="R1284" i="2"/>
  <c r="R1285" i="2"/>
  <c r="R1286" i="2"/>
  <c r="R1287" i="2"/>
  <c r="R1288" i="2"/>
  <c r="W1288" i="2" s="1"/>
  <c r="R1289" i="2"/>
  <c r="R1290" i="2"/>
  <c r="R1291" i="2"/>
  <c r="W1291" i="2" s="1"/>
  <c r="R1292" i="2"/>
  <c r="W1292" i="2" s="1"/>
  <c r="R1293" i="2"/>
  <c r="W1293" i="2" s="1"/>
  <c r="R1294" i="2"/>
  <c r="W1294" i="2" s="1"/>
  <c r="R1295" i="2"/>
  <c r="W1295" i="2" s="1"/>
  <c r="R1296" i="2"/>
  <c r="W1296" i="2" s="1"/>
  <c r="R1297" i="2"/>
  <c r="W1297" i="2" s="1"/>
  <c r="R1298" i="2"/>
  <c r="R1299" i="2"/>
  <c r="R1300" i="2"/>
  <c r="R1301" i="2"/>
  <c r="R1302" i="2"/>
  <c r="R1303" i="2"/>
  <c r="R1304" i="2"/>
  <c r="W1304" i="2" s="1"/>
  <c r="R1305" i="2"/>
  <c r="W1305" i="2" s="1"/>
  <c r="R1306" i="2"/>
  <c r="R1307" i="2"/>
  <c r="R1308" i="2"/>
  <c r="R1309" i="2"/>
  <c r="R1310" i="2"/>
  <c r="W1310" i="2" s="1"/>
  <c r="R1311" i="2"/>
  <c r="W1311" i="2" s="1"/>
  <c r="R1312" i="2"/>
  <c r="W1312" i="2" s="1"/>
  <c r="R1313" i="2"/>
  <c r="W1313" i="2" s="1"/>
  <c r="R1314" i="2"/>
  <c r="R1315" i="2"/>
  <c r="R1316" i="2"/>
  <c r="R1317" i="2"/>
  <c r="R1318" i="2"/>
  <c r="R1319" i="2"/>
  <c r="R1320" i="2"/>
  <c r="R1321" i="2"/>
  <c r="W1321" i="2" s="1"/>
  <c r="R1322" i="2"/>
  <c r="R1323" i="2"/>
  <c r="R1324" i="2"/>
  <c r="R1325" i="2"/>
  <c r="R1326" i="2"/>
  <c r="R1327" i="2"/>
  <c r="R1328" i="2"/>
  <c r="W1328" i="2" s="1"/>
  <c r="R1329" i="2"/>
  <c r="W1329" i="2" s="1"/>
  <c r="R1330" i="2"/>
  <c r="R1331" i="2"/>
  <c r="R1332" i="2"/>
  <c r="R1333" i="2"/>
  <c r="R1334" i="2"/>
  <c r="R1335" i="2"/>
  <c r="R1336" i="2"/>
  <c r="W1336" i="2" s="1"/>
  <c r="R1337" i="2"/>
  <c r="W1337" i="2" s="1"/>
  <c r="R1338" i="2"/>
  <c r="R1339" i="2"/>
  <c r="W1339" i="2" s="1"/>
  <c r="R1340" i="2"/>
  <c r="W1340" i="2" s="1"/>
  <c r="R1341" i="2"/>
  <c r="W1341" i="2" s="1"/>
  <c r="R1342" i="2"/>
  <c r="W1342" i="2" s="1"/>
  <c r="R1343" i="2"/>
  <c r="W1343" i="2" s="1"/>
  <c r="R1344" i="2"/>
  <c r="W1344" i="2" s="1"/>
  <c r="R1345" i="2"/>
  <c r="W1345" i="2" s="1"/>
  <c r="R1346" i="2"/>
  <c r="R1347" i="2"/>
  <c r="R1348" i="2"/>
  <c r="R1349" i="2"/>
  <c r="R1350" i="2"/>
  <c r="R1351" i="2"/>
  <c r="R1352" i="2"/>
  <c r="R1353" i="2"/>
  <c r="W1353" i="2" s="1"/>
  <c r="R1354" i="2"/>
  <c r="R1355" i="2"/>
  <c r="W1355" i="2" s="1"/>
  <c r="R1356" i="2"/>
  <c r="W1356" i="2" s="1"/>
  <c r="R1357" i="2"/>
  <c r="W1357" i="2" s="1"/>
  <c r="R1358" i="2"/>
  <c r="W1358" i="2" s="1"/>
  <c r="R1359" i="2"/>
  <c r="W1359" i="2" s="1"/>
  <c r="R1360" i="2"/>
  <c r="W1360" i="2" s="1"/>
  <c r="R1361" i="2"/>
  <c r="W1361" i="2" s="1"/>
  <c r="R1362" i="2"/>
  <c r="R1363" i="2"/>
  <c r="R1364" i="2"/>
  <c r="R1365" i="2"/>
  <c r="R1366" i="2"/>
  <c r="R1367" i="2"/>
  <c r="R1368" i="2"/>
  <c r="R1369" i="2"/>
  <c r="W1369" i="2" s="1"/>
  <c r="R1370" i="2"/>
  <c r="R1371" i="2"/>
  <c r="W1371" i="2" s="1"/>
  <c r="R1372" i="2"/>
  <c r="W1372" i="2" s="1"/>
  <c r="R1373" i="2"/>
  <c r="W1373" i="2" s="1"/>
  <c r="R1374" i="2"/>
  <c r="W1374" i="2" s="1"/>
  <c r="R1375" i="2"/>
  <c r="W1375" i="2" s="1"/>
  <c r="R1376" i="2"/>
  <c r="W1376" i="2" s="1"/>
  <c r="R1377" i="2"/>
  <c r="W1377" i="2" s="1"/>
  <c r="R1378" i="2"/>
  <c r="R1379" i="2"/>
  <c r="R1380" i="2"/>
  <c r="R1381" i="2"/>
  <c r="R1382" i="2"/>
  <c r="R1383" i="2"/>
  <c r="R1384" i="2"/>
  <c r="R1385" i="2"/>
  <c r="W1385" i="2" s="1"/>
  <c r="R1386" i="2"/>
  <c r="R1387" i="2"/>
  <c r="W1387" i="2" s="1"/>
  <c r="R1388" i="2"/>
  <c r="W1388" i="2" s="1"/>
  <c r="R1389" i="2"/>
  <c r="R1390" i="2"/>
  <c r="W1390" i="2" s="1"/>
  <c r="R1391" i="2"/>
  <c r="W1391" i="2" s="1"/>
  <c r="R1392" i="2"/>
  <c r="W1392" i="2" s="1"/>
  <c r="R1393" i="2"/>
  <c r="W1393" i="2" s="1"/>
  <c r="R1394" i="2"/>
  <c r="R1395" i="2"/>
  <c r="R1396" i="2"/>
  <c r="R1397" i="2"/>
  <c r="R1398" i="2"/>
  <c r="R1399" i="2"/>
  <c r="R1400" i="2"/>
  <c r="R1401" i="2"/>
  <c r="W1401" i="2" s="1"/>
  <c r="R1402" i="2"/>
  <c r="R1403" i="2"/>
  <c r="W1403" i="2" s="1"/>
  <c r="R1404" i="2"/>
  <c r="W1404" i="2" s="1"/>
  <c r="R1405" i="2"/>
  <c r="R1406" i="2"/>
  <c r="R1407" i="2"/>
  <c r="R1408" i="2"/>
  <c r="R1409" i="2"/>
  <c r="W1409" i="2" s="1"/>
  <c r="R1410" i="2"/>
  <c r="R1411" i="2"/>
  <c r="R1412" i="2"/>
  <c r="R1413" i="2"/>
  <c r="R1414" i="2"/>
  <c r="R1415" i="2"/>
  <c r="R1416" i="2"/>
  <c r="R1417" i="2"/>
  <c r="W1417" i="2" s="1"/>
  <c r="R1418" i="2"/>
  <c r="R1419" i="2"/>
  <c r="W1419" i="2" s="1"/>
  <c r="R1420" i="2"/>
  <c r="W1420" i="2" s="1"/>
  <c r="R1421" i="2"/>
  <c r="W1421" i="2" s="1"/>
  <c r="R1422" i="2"/>
  <c r="W1422" i="2" s="1"/>
  <c r="R1423" i="2"/>
  <c r="W1423" i="2" s="1"/>
  <c r="R1424" i="2"/>
  <c r="W1424" i="2" s="1"/>
  <c r="R1425" i="2"/>
  <c r="W1425" i="2" s="1"/>
  <c r="R1426" i="2"/>
  <c r="R1427" i="2"/>
  <c r="R1428" i="2"/>
  <c r="R1429" i="2"/>
  <c r="R1430" i="2"/>
  <c r="R1431" i="2"/>
  <c r="R1432" i="2"/>
  <c r="R1433" i="2"/>
  <c r="W1433" i="2" s="1"/>
  <c r="R1434" i="2"/>
  <c r="R1435" i="2"/>
  <c r="W1435" i="2" s="1"/>
  <c r="R1436" i="2"/>
  <c r="W1436" i="2" s="1"/>
  <c r="R1437" i="2"/>
  <c r="W1437" i="2" s="1"/>
  <c r="R1438" i="2"/>
  <c r="W1438" i="2" s="1"/>
  <c r="R1439" i="2"/>
  <c r="W1439" i="2" s="1"/>
  <c r="R1440" i="2"/>
  <c r="W1440" i="2" s="1"/>
  <c r="R1441" i="2"/>
  <c r="W1441" i="2" s="1"/>
  <c r="R1442" i="2"/>
  <c r="R1443" i="2"/>
  <c r="R1444" i="2"/>
  <c r="R1445" i="2"/>
  <c r="R1446" i="2"/>
  <c r="R1447" i="2"/>
  <c r="R1448" i="2"/>
  <c r="R1449" i="2"/>
  <c r="W1449" i="2" s="1"/>
  <c r="R1450" i="2"/>
  <c r="R1451" i="2"/>
  <c r="W1451" i="2" s="1"/>
  <c r="R1452" i="2"/>
  <c r="W1452" i="2" s="1"/>
  <c r="R1453" i="2"/>
  <c r="W1453" i="2" s="1"/>
  <c r="R1454" i="2"/>
  <c r="W1454" i="2" s="1"/>
  <c r="R1455" i="2"/>
  <c r="W1455" i="2" s="1"/>
  <c r="R1456" i="2"/>
  <c r="W1456" i="2" s="1"/>
  <c r="R1457" i="2"/>
  <c r="W1457" i="2" s="1"/>
  <c r="R1458" i="2"/>
  <c r="R1459" i="2"/>
  <c r="R1460" i="2"/>
  <c r="R1461" i="2"/>
  <c r="R1462" i="2"/>
  <c r="R1463" i="2"/>
  <c r="R1464" i="2"/>
  <c r="R1465" i="2"/>
  <c r="W1465" i="2" s="1"/>
  <c r="R1466" i="2"/>
  <c r="R1467" i="2"/>
  <c r="W1467" i="2" s="1"/>
  <c r="R1468" i="2"/>
  <c r="W1468" i="2" s="1"/>
  <c r="R1469" i="2"/>
  <c r="W1469" i="2" s="1"/>
  <c r="R1470" i="2"/>
  <c r="W1470" i="2" s="1"/>
  <c r="R1471" i="2"/>
  <c r="W1471" i="2" s="1"/>
  <c r="R1472" i="2"/>
  <c r="W1472" i="2" s="1"/>
  <c r="R1473" i="2"/>
  <c r="W1473" i="2" s="1"/>
  <c r="R1474" i="2"/>
  <c r="R1475" i="2"/>
  <c r="R1476" i="2"/>
  <c r="R1477" i="2"/>
  <c r="R1478" i="2"/>
  <c r="R1479" i="2"/>
  <c r="R1480" i="2"/>
  <c r="R1481" i="2"/>
  <c r="W1481" i="2" s="1"/>
  <c r="R1482" i="2"/>
  <c r="R1483" i="2"/>
  <c r="W1483" i="2" s="1"/>
  <c r="R1484" i="2"/>
  <c r="W1484" i="2" s="1"/>
  <c r="R1485" i="2"/>
  <c r="R1486" i="2"/>
  <c r="R1487" i="2"/>
  <c r="R1488" i="2"/>
  <c r="W1488" i="2" s="1"/>
  <c r="R1489" i="2"/>
  <c r="W1489" i="2" s="1"/>
  <c r="R1490" i="2"/>
  <c r="R1491" i="2"/>
  <c r="R1492" i="2"/>
  <c r="R1493" i="2"/>
  <c r="R1494" i="2"/>
  <c r="R1495" i="2"/>
  <c r="R1496" i="2"/>
  <c r="R1497" i="2"/>
  <c r="W1497" i="2" s="1"/>
  <c r="R1498" i="2"/>
  <c r="R1499" i="2"/>
  <c r="W1499" i="2" s="1"/>
  <c r="R1500" i="2"/>
  <c r="W1500" i="2" s="1"/>
  <c r="R1501" i="2"/>
  <c r="W1501" i="2" s="1"/>
  <c r="R1502" i="2"/>
  <c r="W1502" i="2" s="1"/>
  <c r="R1503" i="2"/>
  <c r="W1503" i="2" s="1"/>
  <c r="R1504" i="2"/>
  <c r="W1504" i="2" s="1"/>
  <c r="R1505" i="2"/>
  <c r="W1505" i="2" s="1"/>
  <c r="R1506" i="2"/>
  <c r="R1507" i="2"/>
  <c r="R1508" i="2"/>
  <c r="R1509" i="2"/>
  <c r="R1510" i="2"/>
  <c r="R1511" i="2"/>
  <c r="R1512" i="2"/>
  <c r="R1513" i="2"/>
  <c r="W1513" i="2" s="1"/>
  <c r="R1514" i="2"/>
  <c r="R1515" i="2"/>
  <c r="W1515" i="2" s="1"/>
  <c r="R1516" i="2"/>
  <c r="W1516" i="2" s="1"/>
  <c r="R1517" i="2"/>
  <c r="W1517" i="2" s="1"/>
  <c r="R1518" i="2"/>
  <c r="W1518" i="2" s="1"/>
  <c r="R1519" i="2"/>
  <c r="W1519" i="2" s="1"/>
  <c r="R1520" i="2"/>
  <c r="W1520" i="2" s="1"/>
  <c r="R1521" i="2"/>
  <c r="W1521" i="2" s="1"/>
  <c r="R1522" i="2"/>
  <c r="R1523" i="2"/>
  <c r="R1524" i="2"/>
  <c r="R1525" i="2"/>
  <c r="R1526" i="2"/>
  <c r="R1527" i="2"/>
  <c r="R1528" i="2"/>
  <c r="R1529" i="2"/>
  <c r="W1529" i="2" s="1"/>
  <c r="R1530" i="2"/>
  <c r="R1531" i="2"/>
  <c r="W1531" i="2" s="1"/>
  <c r="R1532" i="2"/>
  <c r="W1532" i="2" s="1"/>
  <c r="R1533" i="2"/>
  <c r="W1533" i="2" s="1"/>
  <c r="R1534" i="2"/>
  <c r="W1534" i="2" s="1"/>
  <c r="R1535" i="2"/>
  <c r="W1535" i="2" s="1"/>
  <c r="R1536" i="2"/>
  <c r="W1536" i="2" s="1"/>
  <c r="R1537" i="2"/>
  <c r="W1537" i="2" s="1"/>
  <c r="R1538" i="2"/>
  <c r="R1539" i="2"/>
  <c r="R1540" i="2"/>
  <c r="R1541" i="2"/>
  <c r="R1542" i="2"/>
  <c r="R1543" i="2"/>
  <c r="R1544" i="2"/>
  <c r="R1545" i="2"/>
  <c r="W1545" i="2" s="1"/>
  <c r="R1546" i="2"/>
  <c r="R1547" i="2"/>
  <c r="W1547" i="2" s="1"/>
  <c r="R1548" i="2"/>
  <c r="W1548" i="2" s="1"/>
  <c r="R1549" i="2"/>
  <c r="W1549" i="2" s="1"/>
  <c r="R1550" i="2"/>
  <c r="W1550" i="2" s="1"/>
  <c r="R1551" i="2"/>
  <c r="W1551" i="2" s="1"/>
  <c r="R1552" i="2"/>
  <c r="W1552" i="2" s="1"/>
  <c r="R1553" i="2"/>
  <c r="W1553" i="2" s="1"/>
  <c r="R1554" i="2"/>
  <c r="R1555" i="2"/>
  <c r="R1556" i="2"/>
  <c r="R1557" i="2"/>
  <c r="R1558" i="2"/>
  <c r="R1559" i="2"/>
  <c r="R1560" i="2"/>
  <c r="R1561" i="2"/>
  <c r="W1561" i="2" s="1"/>
  <c r="R1562" i="2"/>
  <c r="R1563" i="2"/>
  <c r="W1563" i="2" s="1"/>
  <c r="R1564" i="2"/>
  <c r="W1564" i="2" s="1"/>
  <c r="R1565" i="2"/>
  <c r="R1566" i="2"/>
  <c r="R1567" i="2"/>
  <c r="W1567" i="2" s="1"/>
  <c r="R1568" i="2"/>
  <c r="W1568" i="2" s="1"/>
  <c r="R1569" i="2"/>
  <c r="W1569" i="2" s="1"/>
  <c r="R1570" i="2"/>
  <c r="R1571" i="2"/>
  <c r="R1572" i="2"/>
  <c r="R1573" i="2"/>
  <c r="R1574" i="2"/>
  <c r="R1575" i="2"/>
  <c r="R1576" i="2"/>
  <c r="R1577" i="2"/>
  <c r="W1577" i="2" s="1"/>
  <c r="R1578" i="2"/>
  <c r="R1579" i="2"/>
  <c r="W1579" i="2" s="1"/>
  <c r="R1580" i="2"/>
  <c r="W1580" i="2" s="1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W1593" i="2" s="1"/>
  <c r="R1594" i="2"/>
  <c r="R1595" i="2"/>
  <c r="W1595" i="2" s="1"/>
  <c r="R1596" i="2"/>
  <c r="W1596" i="2" s="1"/>
  <c r="R1597" i="2"/>
  <c r="W1597" i="2" s="1"/>
  <c r="R1598" i="2"/>
  <c r="W1598" i="2" s="1"/>
  <c r="R1599" i="2"/>
  <c r="W1599" i="2" s="1"/>
  <c r="R1600" i="2"/>
  <c r="W1600" i="2" s="1"/>
  <c r="R1601" i="2"/>
  <c r="W1601" i="2" s="1"/>
  <c r="R1602" i="2"/>
  <c r="R1603" i="2"/>
  <c r="R1604" i="2"/>
  <c r="R1605" i="2"/>
  <c r="R1606" i="2"/>
  <c r="R1607" i="2"/>
  <c r="R1608" i="2"/>
  <c r="R1609" i="2"/>
  <c r="W1609" i="2" s="1"/>
  <c r="R1610" i="2"/>
  <c r="R1611" i="2"/>
  <c r="W1611" i="2" s="1"/>
  <c r="R1612" i="2"/>
  <c r="W1612" i="2" s="1"/>
  <c r="R1613" i="2"/>
  <c r="W1613" i="2" s="1"/>
  <c r="R1614" i="2"/>
  <c r="W1614" i="2" s="1"/>
  <c r="R1615" i="2"/>
  <c r="W1615" i="2" s="1"/>
  <c r="R1616" i="2"/>
  <c r="W1616" i="2" s="1"/>
  <c r="R1617" i="2"/>
  <c r="W1617" i="2" s="1"/>
  <c r="R1618" i="2"/>
  <c r="R1619" i="2"/>
  <c r="R1620" i="2"/>
  <c r="R1621" i="2"/>
  <c r="R1622" i="2"/>
  <c r="R1623" i="2"/>
  <c r="R1624" i="2"/>
  <c r="R1625" i="2"/>
  <c r="W1625" i="2" s="1"/>
  <c r="R1626" i="2"/>
  <c r="R1627" i="2"/>
  <c r="W1627" i="2" s="1"/>
  <c r="R1628" i="2"/>
  <c r="W1628" i="2" s="1"/>
  <c r="R1629" i="2"/>
  <c r="W1629" i="2" s="1"/>
  <c r="R1630" i="2"/>
  <c r="W1630" i="2" s="1"/>
  <c r="R1631" i="2"/>
  <c r="W1631" i="2" s="1"/>
  <c r="R1632" i="2"/>
  <c r="W1632" i="2" s="1"/>
  <c r="R1633" i="2"/>
  <c r="W1633" i="2" s="1"/>
  <c r="R1634" i="2"/>
  <c r="R1635" i="2"/>
  <c r="R1636" i="2"/>
  <c r="R1637" i="2"/>
  <c r="R1638" i="2"/>
  <c r="R1639" i="2"/>
  <c r="R1640" i="2"/>
  <c r="R1641" i="2"/>
  <c r="W1641" i="2" s="1"/>
  <c r="R1642" i="2"/>
  <c r="R1643" i="2"/>
  <c r="W1643" i="2" s="1"/>
  <c r="R1644" i="2"/>
  <c r="W1644" i="2" s="1"/>
  <c r="R1645" i="2"/>
  <c r="R1646" i="2"/>
  <c r="W1646" i="2" s="1"/>
  <c r="R1647" i="2"/>
  <c r="W1647" i="2" s="1"/>
  <c r="R1648" i="2"/>
  <c r="W1648" i="2" s="1"/>
  <c r="R1649" i="2"/>
  <c r="W1649" i="2" s="1"/>
  <c r="R1650" i="2"/>
  <c r="R1651" i="2"/>
  <c r="R1652" i="2"/>
  <c r="R1653" i="2"/>
  <c r="R1654" i="2"/>
  <c r="R1655" i="2"/>
  <c r="R1656" i="2"/>
  <c r="R1657" i="2"/>
  <c r="W1657" i="2" s="1"/>
  <c r="R1658" i="2"/>
  <c r="R1659" i="2"/>
  <c r="W1659" i="2" s="1"/>
  <c r="R1660" i="2"/>
  <c r="W1660" i="2" s="1"/>
  <c r="R1661" i="2"/>
  <c r="R1662" i="2"/>
  <c r="R1663" i="2"/>
  <c r="R1664" i="2"/>
  <c r="R1665" i="2"/>
  <c r="W1665" i="2" s="1"/>
  <c r="R1666" i="2"/>
  <c r="R1667" i="2"/>
  <c r="R1668" i="2"/>
  <c r="R1669" i="2"/>
  <c r="R1670" i="2"/>
  <c r="R1671" i="2"/>
  <c r="R1672" i="2"/>
  <c r="R1673" i="2"/>
  <c r="W1673" i="2" s="1"/>
  <c r="R1674" i="2"/>
  <c r="R1675" i="2"/>
  <c r="W1675" i="2" s="1"/>
  <c r="R1676" i="2"/>
  <c r="W1676" i="2" s="1"/>
  <c r="R1677" i="2"/>
  <c r="W1677" i="2" s="1"/>
  <c r="R1678" i="2"/>
  <c r="W1678" i="2" s="1"/>
  <c r="R1679" i="2"/>
  <c r="W1679" i="2" s="1"/>
  <c r="R1680" i="2"/>
  <c r="W1680" i="2" s="1"/>
  <c r="R1681" i="2"/>
  <c r="W1681" i="2" s="1"/>
  <c r="R1682" i="2"/>
  <c r="R1683" i="2"/>
  <c r="R1684" i="2"/>
  <c r="R1685" i="2"/>
  <c r="R1686" i="2"/>
  <c r="R1687" i="2"/>
  <c r="R1688" i="2"/>
  <c r="R1689" i="2"/>
  <c r="W1689" i="2" s="1"/>
  <c r="R1690" i="2"/>
  <c r="R1691" i="2"/>
  <c r="W1691" i="2" s="1"/>
  <c r="R1692" i="2"/>
  <c r="W1692" i="2" s="1"/>
  <c r="R1693" i="2"/>
  <c r="W1693" i="2" s="1"/>
  <c r="R1694" i="2"/>
  <c r="W1694" i="2" s="1"/>
  <c r="R1695" i="2"/>
  <c r="W1695" i="2" s="1"/>
  <c r="R1696" i="2"/>
  <c r="W1696" i="2" s="1"/>
  <c r="R1697" i="2"/>
  <c r="W1697" i="2" s="1"/>
  <c r="R1698" i="2"/>
  <c r="R1699" i="2"/>
  <c r="R1700" i="2"/>
  <c r="R1701" i="2"/>
  <c r="R1702" i="2"/>
  <c r="R1703" i="2"/>
  <c r="R1704" i="2"/>
  <c r="R1705" i="2"/>
  <c r="W1705" i="2" s="1"/>
  <c r="R1706" i="2"/>
  <c r="R1707" i="2"/>
  <c r="W1707" i="2" s="1"/>
  <c r="R1708" i="2"/>
  <c r="W1708" i="2" s="1"/>
  <c r="R1709" i="2"/>
  <c r="W1709" i="2" s="1"/>
  <c r="R1710" i="2"/>
  <c r="W1710" i="2" s="1"/>
  <c r="R1711" i="2"/>
  <c r="W1711" i="2" s="1"/>
  <c r="R1712" i="2"/>
  <c r="W1712" i="2" s="1"/>
  <c r="R1713" i="2"/>
  <c r="W1713" i="2" s="1"/>
  <c r="R1714" i="2"/>
  <c r="R1715" i="2"/>
  <c r="R1716" i="2"/>
  <c r="R1717" i="2"/>
  <c r="R1718" i="2"/>
  <c r="R1719" i="2"/>
  <c r="R1720" i="2"/>
  <c r="R1721" i="2"/>
  <c r="W1721" i="2" s="1"/>
  <c r="R1722" i="2"/>
  <c r="R1723" i="2"/>
  <c r="W1723" i="2" s="1"/>
  <c r="R1724" i="2"/>
  <c r="W1724" i="2" s="1"/>
  <c r="R1725" i="2"/>
  <c r="W1725" i="2" s="1"/>
  <c r="R1726" i="2"/>
  <c r="W1726" i="2" s="1"/>
  <c r="R1727" i="2"/>
  <c r="W1727" i="2" s="1"/>
  <c r="R1728" i="2"/>
  <c r="W1728" i="2" s="1"/>
  <c r="R1729" i="2"/>
  <c r="W1729" i="2" s="1"/>
  <c r="R1730" i="2"/>
  <c r="R1731" i="2"/>
  <c r="R1732" i="2"/>
  <c r="R1733" i="2"/>
  <c r="R1734" i="2"/>
  <c r="R1735" i="2"/>
  <c r="R1736" i="2"/>
  <c r="R1737" i="2"/>
  <c r="W1737" i="2" s="1"/>
  <c r="R1738" i="2"/>
  <c r="R1739" i="2"/>
  <c r="W1739" i="2" s="1"/>
  <c r="R1740" i="2"/>
  <c r="W1740" i="2" s="1"/>
  <c r="R1741" i="2"/>
  <c r="R1742" i="2"/>
  <c r="R1743" i="2"/>
  <c r="R1744" i="2"/>
  <c r="W1744" i="2" s="1"/>
  <c r="R1745" i="2"/>
  <c r="W1745" i="2" s="1"/>
  <c r="R1746" i="2"/>
  <c r="R1747" i="2"/>
  <c r="R1748" i="2"/>
  <c r="R1749" i="2"/>
  <c r="R1750" i="2"/>
  <c r="R1751" i="2"/>
  <c r="R1752" i="2"/>
  <c r="R1753" i="2"/>
  <c r="W1753" i="2" s="1"/>
  <c r="R1754" i="2"/>
  <c r="R1755" i="2"/>
  <c r="W1755" i="2" s="1"/>
  <c r="R1756" i="2"/>
  <c r="W1756" i="2" s="1"/>
  <c r="R1757" i="2"/>
  <c r="W1757" i="2" s="1"/>
  <c r="R1758" i="2"/>
  <c r="W1758" i="2" s="1"/>
  <c r="R1759" i="2"/>
  <c r="W1759" i="2" s="1"/>
  <c r="R1760" i="2"/>
  <c r="W1760" i="2" s="1"/>
  <c r="R1761" i="2"/>
  <c r="W1761" i="2" s="1"/>
  <c r="R1762" i="2"/>
  <c r="R1763" i="2"/>
  <c r="R1764" i="2"/>
  <c r="R1765" i="2"/>
  <c r="R1766" i="2"/>
  <c r="R1767" i="2"/>
  <c r="R1768" i="2"/>
  <c r="R1769" i="2"/>
  <c r="W1769" i="2" s="1"/>
  <c r="R1770" i="2"/>
  <c r="R1771" i="2"/>
  <c r="W1771" i="2" s="1"/>
  <c r="R1772" i="2"/>
  <c r="W1772" i="2" s="1"/>
  <c r="R1773" i="2"/>
  <c r="W1773" i="2" s="1"/>
  <c r="R1774" i="2"/>
  <c r="W1774" i="2" s="1"/>
  <c r="R1775" i="2"/>
  <c r="W1775" i="2" s="1"/>
  <c r="R1776" i="2"/>
  <c r="W1776" i="2" s="1"/>
  <c r="R1777" i="2"/>
  <c r="W1777" i="2" s="1"/>
  <c r="R1778" i="2"/>
  <c r="R1779" i="2"/>
  <c r="R1780" i="2"/>
  <c r="R1781" i="2"/>
  <c r="R1782" i="2"/>
  <c r="R1783" i="2"/>
  <c r="R1784" i="2"/>
  <c r="R1785" i="2"/>
  <c r="W1785" i="2" s="1"/>
  <c r="R1786" i="2"/>
  <c r="R1787" i="2"/>
  <c r="W1787" i="2" s="1"/>
  <c r="R1788" i="2"/>
  <c r="W1788" i="2" s="1"/>
  <c r="R1789" i="2"/>
  <c r="W1789" i="2" s="1"/>
  <c r="R1790" i="2"/>
  <c r="W1790" i="2" s="1"/>
  <c r="R1791" i="2"/>
  <c r="W1791" i="2" s="1"/>
  <c r="R1792" i="2"/>
  <c r="W1792" i="2" s="1"/>
  <c r="R1793" i="2"/>
  <c r="W1793" i="2" s="1"/>
  <c r="R1794" i="2"/>
  <c r="R1795" i="2"/>
  <c r="R1796" i="2"/>
  <c r="R1797" i="2"/>
  <c r="R1798" i="2"/>
  <c r="R1799" i="2"/>
  <c r="R1800" i="2"/>
  <c r="R1801" i="2"/>
  <c r="W1801" i="2" s="1"/>
  <c r="R1802" i="2"/>
  <c r="R1803" i="2"/>
  <c r="W1803" i="2" s="1"/>
  <c r="R1804" i="2"/>
  <c r="W1804" i="2" s="1"/>
  <c r="R1805" i="2"/>
  <c r="W1805" i="2" s="1"/>
  <c r="R1806" i="2"/>
  <c r="W1806" i="2" s="1"/>
  <c r="R1807" i="2"/>
  <c r="W1807" i="2" s="1"/>
  <c r="R1808" i="2"/>
  <c r="W1808" i="2" s="1"/>
  <c r="R1809" i="2"/>
  <c r="W1809" i="2" s="1"/>
  <c r="R1810" i="2"/>
  <c r="R1811" i="2"/>
  <c r="R1812" i="2"/>
  <c r="R1813" i="2"/>
  <c r="R1814" i="2"/>
  <c r="R1815" i="2"/>
  <c r="R1816" i="2"/>
  <c r="R1817" i="2"/>
  <c r="W1817" i="2" s="1"/>
  <c r="R1818" i="2"/>
  <c r="R1819" i="2"/>
  <c r="W1819" i="2" s="1"/>
  <c r="R1820" i="2"/>
  <c r="W1820" i="2" s="1"/>
  <c r="R1821" i="2"/>
  <c r="R1822" i="2"/>
  <c r="R1823" i="2"/>
  <c r="W1823" i="2" s="1"/>
  <c r="R1824" i="2"/>
  <c r="W1824" i="2" s="1"/>
  <c r="R1825" i="2"/>
  <c r="W1825" i="2" s="1"/>
  <c r="R1826" i="2"/>
  <c r="R1827" i="2"/>
  <c r="R1828" i="2"/>
  <c r="R1829" i="2"/>
  <c r="R1830" i="2"/>
  <c r="R1831" i="2"/>
  <c r="R1832" i="2"/>
  <c r="R1833" i="2"/>
  <c r="W1833" i="2" s="1"/>
  <c r="R1834" i="2"/>
  <c r="R1835" i="2"/>
  <c r="W1835" i="2" s="1"/>
  <c r="R1836" i="2"/>
  <c r="W1836" i="2" s="1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W1849" i="2" s="1"/>
  <c r="R1850" i="2"/>
  <c r="R1851" i="2"/>
  <c r="W1851" i="2" s="1"/>
  <c r="R1852" i="2"/>
  <c r="W1852" i="2" s="1"/>
  <c r="R1853" i="2"/>
  <c r="W1853" i="2" s="1"/>
  <c r="R1854" i="2"/>
  <c r="W1854" i="2" s="1"/>
  <c r="R1855" i="2"/>
  <c r="W1855" i="2" s="1"/>
  <c r="R1856" i="2"/>
  <c r="W1856" i="2" s="1"/>
  <c r="R1857" i="2"/>
  <c r="W1857" i="2" s="1"/>
  <c r="R1858" i="2"/>
  <c r="R1859" i="2"/>
  <c r="R1860" i="2"/>
  <c r="R1861" i="2"/>
  <c r="R1862" i="2"/>
  <c r="R1863" i="2"/>
  <c r="R1864" i="2"/>
  <c r="R1865" i="2"/>
  <c r="W1865" i="2" s="1"/>
  <c r="R1866" i="2"/>
  <c r="R1867" i="2"/>
  <c r="W1867" i="2" s="1"/>
  <c r="R1868" i="2"/>
  <c r="W1868" i="2" s="1"/>
  <c r="R1869" i="2"/>
  <c r="W1869" i="2" s="1"/>
  <c r="R1870" i="2"/>
  <c r="W1870" i="2" s="1"/>
  <c r="R1871" i="2"/>
  <c r="W1871" i="2" s="1"/>
  <c r="R1872" i="2"/>
  <c r="W1872" i="2" s="1"/>
  <c r="R1873" i="2"/>
  <c r="W1873" i="2" s="1"/>
  <c r="R1874" i="2"/>
  <c r="R1875" i="2"/>
  <c r="R1876" i="2"/>
  <c r="R1877" i="2"/>
  <c r="R1878" i="2"/>
  <c r="R1879" i="2"/>
  <c r="R1880" i="2"/>
  <c r="R1881" i="2"/>
  <c r="W1881" i="2" s="1"/>
  <c r="R1882" i="2"/>
  <c r="R1883" i="2"/>
  <c r="W1883" i="2" s="1"/>
  <c r="R1884" i="2"/>
  <c r="W1884" i="2" s="1"/>
  <c r="R1885" i="2"/>
  <c r="W1885" i="2" s="1"/>
  <c r="R1886" i="2"/>
  <c r="W1886" i="2" s="1"/>
  <c r="R1887" i="2"/>
  <c r="W1887" i="2" s="1"/>
  <c r="R1888" i="2"/>
  <c r="W1888" i="2" s="1"/>
  <c r="R1889" i="2"/>
  <c r="W1889" i="2" s="1"/>
  <c r="R1890" i="2"/>
  <c r="R1891" i="2"/>
  <c r="R1892" i="2"/>
  <c r="R1893" i="2"/>
  <c r="R1894" i="2"/>
  <c r="R1895" i="2"/>
  <c r="R1896" i="2"/>
  <c r="R1897" i="2"/>
  <c r="W1897" i="2" s="1"/>
  <c r="R1898" i="2"/>
  <c r="R1899" i="2"/>
  <c r="W1899" i="2" s="1"/>
  <c r="R1900" i="2"/>
  <c r="W1900" i="2" s="1"/>
  <c r="R1901" i="2"/>
  <c r="R1902" i="2"/>
  <c r="W1902" i="2" s="1"/>
  <c r="R1903" i="2"/>
  <c r="W1903" i="2" s="1"/>
  <c r="R1904" i="2"/>
  <c r="W1904" i="2" s="1"/>
  <c r="R1905" i="2"/>
  <c r="W1905" i="2" s="1"/>
  <c r="R1906" i="2"/>
  <c r="R1907" i="2"/>
  <c r="R1908" i="2"/>
  <c r="R1909" i="2"/>
  <c r="R1910" i="2"/>
  <c r="R1911" i="2"/>
  <c r="R1912" i="2"/>
  <c r="R1913" i="2"/>
  <c r="W1913" i="2" s="1"/>
  <c r="R1914" i="2"/>
  <c r="R1915" i="2"/>
  <c r="W1915" i="2" s="1"/>
  <c r="R1916" i="2"/>
  <c r="W1916" i="2" s="1"/>
  <c r="R1917" i="2"/>
  <c r="R1918" i="2"/>
  <c r="R1919" i="2"/>
  <c r="R1920" i="2"/>
  <c r="R1921" i="2"/>
  <c r="W1921" i="2" s="1"/>
  <c r="R1922" i="2"/>
  <c r="R1923" i="2"/>
  <c r="R1924" i="2"/>
  <c r="R1925" i="2"/>
  <c r="R1926" i="2"/>
  <c r="R1927" i="2"/>
  <c r="R1928" i="2"/>
  <c r="R1929" i="2"/>
  <c r="W1929" i="2" s="1"/>
  <c r="R1930" i="2"/>
  <c r="R1931" i="2"/>
  <c r="W1931" i="2" s="1"/>
  <c r="R1932" i="2"/>
  <c r="W1932" i="2" s="1"/>
  <c r="R1933" i="2"/>
  <c r="W1933" i="2" s="1"/>
  <c r="R1934" i="2"/>
  <c r="W1934" i="2" s="1"/>
  <c r="R1935" i="2"/>
  <c r="W1935" i="2" s="1"/>
  <c r="R1936" i="2"/>
  <c r="W1936" i="2" s="1"/>
  <c r="R1937" i="2"/>
  <c r="W1937" i="2" s="1"/>
  <c r="R1938" i="2"/>
  <c r="R1939" i="2"/>
  <c r="R1940" i="2"/>
  <c r="R1941" i="2"/>
  <c r="R1942" i="2"/>
  <c r="R1943" i="2"/>
  <c r="R1944" i="2"/>
  <c r="R1945" i="2"/>
  <c r="W1945" i="2" s="1"/>
  <c r="R1946" i="2"/>
  <c r="R1947" i="2"/>
  <c r="W1947" i="2" s="1"/>
  <c r="R1948" i="2"/>
  <c r="W1948" i="2" s="1"/>
  <c r="R1949" i="2"/>
  <c r="W1949" i="2" s="1"/>
  <c r="R1950" i="2"/>
  <c r="W1950" i="2" s="1"/>
  <c r="R1951" i="2"/>
  <c r="W1951" i="2" s="1"/>
  <c r="R1952" i="2"/>
  <c r="W1952" i="2" s="1"/>
  <c r="R1953" i="2"/>
  <c r="W1953" i="2" s="1"/>
  <c r="R1954" i="2"/>
  <c r="R1955" i="2"/>
  <c r="R1956" i="2"/>
  <c r="R1957" i="2"/>
  <c r="R1958" i="2"/>
  <c r="R1959" i="2"/>
  <c r="R1960" i="2"/>
  <c r="R1961" i="2"/>
  <c r="W1961" i="2" s="1"/>
  <c r="R1962" i="2"/>
  <c r="R1963" i="2"/>
  <c r="W1963" i="2" s="1"/>
  <c r="R1964" i="2"/>
  <c r="W1964" i="2" s="1"/>
  <c r="R1965" i="2"/>
  <c r="W1965" i="2" s="1"/>
  <c r="R1966" i="2"/>
  <c r="W1966" i="2" s="1"/>
  <c r="R1967" i="2"/>
  <c r="W1967" i="2" s="1"/>
  <c r="R1968" i="2"/>
  <c r="W1968" i="2" s="1"/>
  <c r="R1969" i="2"/>
  <c r="W1969" i="2" s="1"/>
  <c r="R1970" i="2"/>
  <c r="R1971" i="2"/>
  <c r="R1972" i="2"/>
  <c r="R1973" i="2"/>
  <c r="R1974" i="2"/>
  <c r="R1975" i="2"/>
  <c r="R1976" i="2"/>
  <c r="R1977" i="2"/>
  <c r="W1977" i="2" s="1"/>
  <c r="R1978" i="2"/>
  <c r="R1979" i="2"/>
  <c r="W1979" i="2" s="1"/>
  <c r="R1980" i="2"/>
  <c r="W1980" i="2" s="1"/>
  <c r="R1981" i="2"/>
  <c r="W1981" i="2" s="1"/>
  <c r="R1982" i="2"/>
  <c r="W1982" i="2" s="1"/>
  <c r="R1983" i="2"/>
  <c r="W1983" i="2" s="1"/>
  <c r="R1984" i="2"/>
  <c r="W1984" i="2" s="1"/>
  <c r="R1985" i="2"/>
  <c r="W1985" i="2" s="1"/>
  <c r="R1986" i="2"/>
  <c r="R1987" i="2"/>
  <c r="R1988" i="2"/>
  <c r="R1989" i="2"/>
  <c r="R1990" i="2"/>
  <c r="R1991" i="2"/>
  <c r="R1992" i="2"/>
  <c r="R1993" i="2"/>
  <c r="W1993" i="2" s="1"/>
  <c r="R1994" i="2"/>
  <c r="R1995" i="2"/>
  <c r="W1995" i="2" s="1"/>
  <c r="R1996" i="2"/>
  <c r="W1996" i="2" s="1"/>
  <c r="R1997" i="2"/>
  <c r="R1998" i="2"/>
  <c r="R1999" i="2"/>
  <c r="R2000" i="2"/>
  <c r="W2000" i="2" s="1"/>
  <c r="R2001" i="2"/>
  <c r="W2001" i="2" s="1"/>
  <c r="C2" i="1"/>
  <c r="W3" i="2"/>
  <c r="W4" i="2"/>
  <c r="W5" i="2"/>
  <c r="W6" i="2"/>
  <c r="W7" i="2"/>
  <c r="W8" i="2"/>
  <c r="W9" i="2"/>
  <c r="W10" i="2"/>
  <c r="W11" i="2"/>
  <c r="W12" i="2"/>
  <c r="W15" i="2"/>
  <c r="W18" i="2"/>
  <c r="W19" i="2"/>
  <c r="W20" i="2"/>
  <c r="W21" i="2"/>
  <c r="W22" i="2"/>
  <c r="W23" i="2"/>
  <c r="W24" i="2"/>
  <c r="W25" i="2"/>
  <c r="W26" i="2"/>
  <c r="W27" i="2"/>
  <c r="W34" i="2"/>
  <c r="W35" i="2"/>
  <c r="W36" i="2"/>
  <c r="W37" i="2"/>
  <c r="W38" i="2"/>
  <c r="W39" i="2"/>
  <c r="W41" i="2"/>
  <c r="W42" i="2"/>
  <c r="W43" i="2"/>
  <c r="W50" i="2"/>
  <c r="W51" i="2"/>
  <c r="W52" i="2"/>
  <c r="W53" i="2"/>
  <c r="W54" i="2"/>
  <c r="W57" i="2"/>
  <c r="W58" i="2"/>
  <c r="W59" i="2"/>
  <c r="W66" i="2"/>
  <c r="W67" i="2"/>
  <c r="W68" i="2"/>
  <c r="W69" i="2"/>
  <c r="W70" i="2"/>
  <c r="W71" i="2"/>
  <c r="W72" i="2"/>
  <c r="W73" i="2"/>
  <c r="W74" i="2"/>
  <c r="W75" i="2"/>
  <c r="W82" i="2"/>
  <c r="W83" i="2"/>
  <c r="W84" i="2"/>
  <c r="W85" i="2"/>
  <c r="W86" i="2"/>
  <c r="W87" i="2"/>
  <c r="W88" i="2"/>
  <c r="W89" i="2"/>
  <c r="W90" i="2"/>
  <c r="W91" i="2"/>
  <c r="W98" i="2"/>
  <c r="W99" i="2"/>
  <c r="W100" i="2"/>
  <c r="W101" i="2"/>
  <c r="W102" i="2"/>
  <c r="W103" i="2"/>
  <c r="W104" i="2"/>
  <c r="W105" i="2"/>
  <c r="W106" i="2"/>
  <c r="W107" i="2"/>
  <c r="W114" i="2"/>
  <c r="W115" i="2"/>
  <c r="W116" i="2"/>
  <c r="W117" i="2"/>
  <c r="W118" i="2"/>
  <c r="W119" i="2"/>
  <c r="W120" i="2"/>
  <c r="W121" i="2"/>
  <c r="W122" i="2"/>
  <c r="W123" i="2"/>
  <c r="W130" i="2"/>
  <c r="W131" i="2"/>
  <c r="W132" i="2"/>
  <c r="W133" i="2"/>
  <c r="W134" i="2"/>
  <c r="W135" i="2"/>
  <c r="W136" i="2"/>
  <c r="W137" i="2"/>
  <c r="W138" i="2"/>
  <c r="W139" i="2"/>
  <c r="W146" i="2"/>
  <c r="W147" i="2"/>
  <c r="W148" i="2"/>
  <c r="W149" i="2"/>
  <c r="W150" i="2"/>
  <c r="W151" i="2"/>
  <c r="W152" i="2"/>
  <c r="W153" i="2"/>
  <c r="W154" i="2"/>
  <c r="W155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4" i="2"/>
  <c r="W195" i="2"/>
  <c r="W196" i="2"/>
  <c r="W197" i="2"/>
  <c r="W198" i="2"/>
  <c r="W199" i="2"/>
  <c r="W200" i="2"/>
  <c r="W201" i="2"/>
  <c r="W202" i="2"/>
  <c r="W203" i="2"/>
  <c r="W210" i="2"/>
  <c r="W211" i="2"/>
  <c r="W212" i="2"/>
  <c r="W213" i="2"/>
  <c r="W214" i="2"/>
  <c r="W215" i="2"/>
  <c r="W216" i="2"/>
  <c r="W217" i="2"/>
  <c r="W218" i="2"/>
  <c r="W219" i="2"/>
  <c r="W226" i="2"/>
  <c r="W227" i="2"/>
  <c r="W228" i="2"/>
  <c r="W229" i="2"/>
  <c r="W230" i="2"/>
  <c r="W231" i="2"/>
  <c r="W232" i="2"/>
  <c r="W233" i="2"/>
  <c r="W234" i="2"/>
  <c r="W235" i="2"/>
  <c r="W242" i="2"/>
  <c r="W243" i="2"/>
  <c r="W244" i="2"/>
  <c r="W245" i="2"/>
  <c r="W246" i="2"/>
  <c r="W247" i="2"/>
  <c r="W248" i="2"/>
  <c r="W249" i="2"/>
  <c r="W250" i="2"/>
  <c r="W251" i="2"/>
  <c r="W258" i="2"/>
  <c r="W259" i="2"/>
  <c r="W260" i="2"/>
  <c r="W261" i="2"/>
  <c r="W262" i="2"/>
  <c r="W263" i="2"/>
  <c r="W265" i="2"/>
  <c r="W266" i="2"/>
  <c r="W267" i="2"/>
  <c r="W274" i="2"/>
  <c r="W275" i="2"/>
  <c r="W276" i="2"/>
  <c r="W277" i="2"/>
  <c r="W278" i="2"/>
  <c r="W279" i="2"/>
  <c r="W281" i="2"/>
  <c r="W282" i="2"/>
  <c r="W283" i="2"/>
  <c r="W290" i="2"/>
  <c r="W291" i="2"/>
  <c r="W292" i="2"/>
  <c r="W293" i="2"/>
  <c r="W294" i="2"/>
  <c r="W297" i="2"/>
  <c r="W298" i="2"/>
  <c r="W299" i="2"/>
  <c r="W302" i="2"/>
  <c r="W303" i="2"/>
  <c r="W304" i="2"/>
  <c r="W306" i="2"/>
  <c r="W307" i="2"/>
  <c r="W308" i="2"/>
  <c r="W309" i="2"/>
  <c r="W310" i="2"/>
  <c r="W311" i="2"/>
  <c r="W313" i="2"/>
  <c r="W314" i="2"/>
  <c r="W315" i="2"/>
  <c r="W322" i="2"/>
  <c r="W323" i="2"/>
  <c r="W324" i="2"/>
  <c r="W325" i="2"/>
  <c r="W326" i="2"/>
  <c r="W327" i="2"/>
  <c r="W328" i="2"/>
  <c r="W329" i="2"/>
  <c r="W330" i="2"/>
  <c r="W331" i="2"/>
  <c r="W338" i="2"/>
  <c r="W339" i="2"/>
  <c r="W340" i="2"/>
  <c r="W341" i="2"/>
  <c r="W342" i="2"/>
  <c r="W343" i="2"/>
  <c r="W344" i="2"/>
  <c r="W345" i="2"/>
  <c r="W346" i="2"/>
  <c r="W347" i="2"/>
  <c r="W354" i="2"/>
  <c r="W355" i="2"/>
  <c r="W356" i="2"/>
  <c r="W357" i="2"/>
  <c r="W358" i="2"/>
  <c r="W359" i="2"/>
  <c r="W360" i="2"/>
  <c r="W361" i="2"/>
  <c r="W362" i="2"/>
  <c r="W363" i="2"/>
  <c r="W370" i="2"/>
  <c r="W371" i="2"/>
  <c r="W372" i="2"/>
  <c r="W373" i="2"/>
  <c r="W374" i="2"/>
  <c r="W375" i="2"/>
  <c r="W376" i="2"/>
  <c r="W377" i="2"/>
  <c r="W378" i="2"/>
  <c r="W379" i="2"/>
  <c r="W386" i="2"/>
  <c r="W387" i="2"/>
  <c r="W388" i="2"/>
  <c r="W389" i="2"/>
  <c r="W390" i="2"/>
  <c r="W391" i="2"/>
  <c r="W392" i="2"/>
  <c r="W393" i="2"/>
  <c r="W394" i="2"/>
  <c r="W395" i="2"/>
  <c r="W396" i="2"/>
  <c r="W402" i="2"/>
  <c r="W403" i="2"/>
  <c r="W404" i="2"/>
  <c r="W405" i="2"/>
  <c r="W406" i="2"/>
  <c r="W407" i="2"/>
  <c r="W408" i="2"/>
  <c r="W409" i="2"/>
  <c r="W410" i="2"/>
  <c r="W411" i="2"/>
  <c r="W418" i="2"/>
  <c r="W419" i="2"/>
  <c r="W420" i="2"/>
  <c r="W421" i="2"/>
  <c r="W422" i="2"/>
  <c r="W423" i="2"/>
  <c r="W424" i="2"/>
  <c r="W425" i="2"/>
  <c r="W426" i="2"/>
  <c r="W427" i="2"/>
  <c r="W434" i="2"/>
  <c r="W435" i="2"/>
  <c r="W436" i="2"/>
  <c r="W437" i="2"/>
  <c r="W438" i="2"/>
  <c r="W439" i="2"/>
  <c r="W440" i="2"/>
  <c r="W441" i="2"/>
  <c r="W442" i="2"/>
  <c r="W443" i="2"/>
  <c r="W450" i="2"/>
  <c r="W451" i="2"/>
  <c r="W452" i="2"/>
  <c r="W453" i="2"/>
  <c r="W454" i="2"/>
  <c r="W455" i="2"/>
  <c r="W456" i="2"/>
  <c r="W457" i="2"/>
  <c r="W458" i="2"/>
  <c r="W459" i="2"/>
  <c r="W466" i="2"/>
  <c r="W467" i="2"/>
  <c r="W468" i="2"/>
  <c r="W469" i="2"/>
  <c r="W470" i="2"/>
  <c r="W471" i="2"/>
  <c r="W472" i="2"/>
  <c r="W473" i="2"/>
  <c r="W474" i="2"/>
  <c r="W475" i="2"/>
  <c r="W476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4" i="2"/>
  <c r="W515" i="2"/>
  <c r="W516" i="2"/>
  <c r="W517" i="2"/>
  <c r="W518" i="2"/>
  <c r="W519" i="2"/>
  <c r="W521" i="2"/>
  <c r="W522" i="2"/>
  <c r="W523" i="2"/>
  <c r="W524" i="2"/>
  <c r="W525" i="2"/>
  <c r="W526" i="2"/>
  <c r="W527" i="2"/>
  <c r="W528" i="2"/>
  <c r="W530" i="2"/>
  <c r="W531" i="2"/>
  <c r="W532" i="2"/>
  <c r="W533" i="2"/>
  <c r="W534" i="2"/>
  <c r="W535" i="2"/>
  <c r="W537" i="2"/>
  <c r="W538" i="2"/>
  <c r="W539" i="2"/>
  <c r="W546" i="2"/>
  <c r="W547" i="2"/>
  <c r="W548" i="2"/>
  <c r="W549" i="2"/>
  <c r="W550" i="2"/>
  <c r="W553" i="2"/>
  <c r="W554" i="2"/>
  <c r="W555" i="2"/>
  <c r="W562" i="2"/>
  <c r="W563" i="2"/>
  <c r="W564" i="2"/>
  <c r="W565" i="2"/>
  <c r="W566" i="2"/>
  <c r="W567" i="2"/>
  <c r="W569" i="2"/>
  <c r="W570" i="2"/>
  <c r="W571" i="2"/>
  <c r="W578" i="2"/>
  <c r="W579" i="2"/>
  <c r="W580" i="2"/>
  <c r="W581" i="2"/>
  <c r="W582" i="2"/>
  <c r="W583" i="2"/>
  <c r="W584" i="2"/>
  <c r="W585" i="2"/>
  <c r="W586" i="2"/>
  <c r="W587" i="2"/>
  <c r="W594" i="2"/>
  <c r="W595" i="2"/>
  <c r="W596" i="2"/>
  <c r="W597" i="2"/>
  <c r="W598" i="2"/>
  <c r="W599" i="2"/>
  <c r="W600" i="2"/>
  <c r="W601" i="2"/>
  <c r="W602" i="2"/>
  <c r="W603" i="2"/>
  <c r="W610" i="2"/>
  <c r="W611" i="2"/>
  <c r="W612" i="2"/>
  <c r="W613" i="2"/>
  <c r="W614" i="2"/>
  <c r="W615" i="2"/>
  <c r="W616" i="2"/>
  <c r="W617" i="2"/>
  <c r="W618" i="2"/>
  <c r="W619" i="2"/>
  <c r="W626" i="2"/>
  <c r="W627" i="2"/>
  <c r="W628" i="2"/>
  <c r="W629" i="2"/>
  <c r="W630" i="2"/>
  <c r="W631" i="2"/>
  <c r="W632" i="2"/>
  <c r="W633" i="2"/>
  <c r="W634" i="2"/>
  <c r="W635" i="2"/>
  <c r="W642" i="2"/>
  <c r="W643" i="2"/>
  <c r="W644" i="2"/>
  <c r="W645" i="2"/>
  <c r="W646" i="2"/>
  <c r="W647" i="2"/>
  <c r="W648" i="2"/>
  <c r="W649" i="2"/>
  <c r="W650" i="2"/>
  <c r="W651" i="2"/>
  <c r="W658" i="2"/>
  <c r="W659" i="2"/>
  <c r="W660" i="2"/>
  <c r="W661" i="2"/>
  <c r="W662" i="2"/>
  <c r="W663" i="2"/>
  <c r="W664" i="2"/>
  <c r="W665" i="2"/>
  <c r="W666" i="2"/>
  <c r="W667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6" i="2"/>
  <c r="W707" i="2"/>
  <c r="W708" i="2"/>
  <c r="W709" i="2"/>
  <c r="W710" i="2"/>
  <c r="W711" i="2"/>
  <c r="W712" i="2"/>
  <c r="W714" i="2"/>
  <c r="W715" i="2"/>
  <c r="W722" i="2"/>
  <c r="W723" i="2"/>
  <c r="W724" i="2"/>
  <c r="W725" i="2"/>
  <c r="W726" i="2"/>
  <c r="W727" i="2"/>
  <c r="W728" i="2"/>
  <c r="W730" i="2"/>
  <c r="W731" i="2"/>
  <c r="W738" i="2"/>
  <c r="W739" i="2"/>
  <c r="W740" i="2"/>
  <c r="W741" i="2"/>
  <c r="W742" i="2"/>
  <c r="W743" i="2"/>
  <c r="W744" i="2"/>
  <c r="W746" i="2"/>
  <c r="W747" i="2"/>
  <c r="W754" i="2"/>
  <c r="W755" i="2"/>
  <c r="W756" i="2"/>
  <c r="W757" i="2"/>
  <c r="W758" i="2"/>
  <c r="W759" i="2"/>
  <c r="W760" i="2"/>
  <c r="W762" i="2"/>
  <c r="W763" i="2"/>
  <c r="W770" i="2"/>
  <c r="W771" i="2"/>
  <c r="W772" i="2"/>
  <c r="W773" i="2"/>
  <c r="W774" i="2"/>
  <c r="W775" i="2"/>
  <c r="W777" i="2"/>
  <c r="W778" i="2"/>
  <c r="W779" i="2"/>
  <c r="W786" i="2"/>
  <c r="W787" i="2"/>
  <c r="W788" i="2"/>
  <c r="W789" i="2"/>
  <c r="W790" i="2"/>
  <c r="W791" i="2"/>
  <c r="W794" i="2"/>
  <c r="W795" i="2"/>
  <c r="W797" i="2"/>
  <c r="W798" i="2"/>
  <c r="W802" i="2"/>
  <c r="W803" i="2"/>
  <c r="W804" i="2"/>
  <c r="W805" i="2"/>
  <c r="W806" i="2"/>
  <c r="W807" i="2"/>
  <c r="W808" i="2"/>
  <c r="W810" i="2"/>
  <c r="W811" i="2"/>
  <c r="W818" i="2"/>
  <c r="W819" i="2"/>
  <c r="W820" i="2"/>
  <c r="W821" i="2"/>
  <c r="W822" i="2"/>
  <c r="W823" i="2"/>
  <c r="W826" i="2"/>
  <c r="W827" i="2"/>
  <c r="W834" i="2"/>
  <c r="W835" i="2"/>
  <c r="W836" i="2"/>
  <c r="W837" i="2"/>
  <c r="W838" i="2"/>
  <c r="W839" i="2"/>
  <c r="W840" i="2"/>
  <c r="W842" i="2"/>
  <c r="W843" i="2"/>
  <c r="W850" i="2"/>
  <c r="W851" i="2"/>
  <c r="W852" i="2"/>
  <c r="W853" i="2"/>
  <c r="W854" i="2"/>
  <c r="W855" i="2"/>
  <c r="W856" i="2"/>
  <c r="W857" i="2"/>
  <c r="W858" i="2"/>
  <c r="W859" i="2"/>
  <c r="W862" i="2"/>
  <c r="W866" i="2"/>
  <c r="W867" i="2"/>
  <c r="W868" i="2"/>
  <c r="W869" i="2"/>
  <c r="W870" i="2"/>
  <c r="W871" i="2"/>
  <c r="W872" i="2"/>
  <c r="W874" i="2"/>
  <c r="W875" i="2"/>
  <c r="W882" i="2"/>
  <c r="W883" i="2"/>
  <c r="W884" i="2"/>
  <c r="W885" i="2"/>
  <c r="W886" i="2"/>
  <c r="W887" i="2"/>
  <c r="W888" i="2"/>
  <c r="W890" i="2"/>
  <c r="W891" i="2"/>
  <c r="W898" i="2"/>
  <c r="W899" i="2"/>
  <c r="W900" i="2"/>
  <c r="W901" i="2"/>
  <c r="W902" i="2"/>
  <c r="W903" i="2"/>
  <c r="W904" i="2"/>
  <c r="W905" i="2"/>
  <c r="W906" i="2"/>
  <c r="W907" i="2"/>
  <c r="W908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30" i="2"/>
  <c r="W931" i="2"/>
  <c r="W932" i="2"/>
  <c r="W933" i="2"/>
  <c r="W934" i="2"/>
  <c r="W935" i="2"/>
  <c r="W936" i="2"/>
  <c r="W938" i="2"/>
  <c r="W939" i="2"/>
  <c r="W946" i="2"/>
  <c r="W947" i="2"/>
  <c r="W948" i="2"/>
  <c r="W949" i="2"/>
  <c r="W950" i="2"/>
  <c r="W951" i="2"/>
  <c r="W952" i="2"/>
  <c r="W954" i="2"/>
  <c r="W955" i="2"/>
  <c r="W962" i="2"/>
  <c r="W963" i="2"/>
  <c r="W964" i="2"/>
  <c r="W965" i="2"/>
  <c r="W966" i="2"/>
  <c r="W967" i="2"/>
  <c r="W968" i="2"/>
  <c r="W969" i="2"/>
  <c r="W970" i="2"/>
  <c r="W971" i="2"/>
  <c r="W978" i="2"/>
  <c r="W979" i="2"/>
  <c r="W980" i="2"/>
  <c r="W981" i="2"/>
  <c r="W982" i="2"/>
  <c r="W983" i="2"/>
  <c r="W984" i="2"/>
  <c r="W985" i="2"/>
  <c r="W986" i="2"/>
  <c r="W987" i="2"/>
  <c r="W994" i="2"/>
  <c r="W995" i="2"/>
  <c r="W996" i="2"/>
  <c r="W997" i="2"/>
  <c r="W998" i="2"/>
  <c r="W999" i="2"/>
  <c r="W1000" i="2"/>
  <c r="W1001" i="2"/>
  <c r="W1002" i="2"/>
  <c r="W1003" i="2"/>
  <c r="W1004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6" i="2"/>
  <c r="W1027" i="2"/>
  <c r="W1028" i="2"/>
  <c r="W1029" i="2"/>
  <c r="W1030" i="2"/>
  <c r="W1031" i="2"/>
  <c r="W1033" i="2"/>
  <c r="W1034" i="2"/>
  <c r="W1035" i="2"/>
  <c r="W1036" i="2"/>
  <c r="W1037" i="2"/>
  <c r="W1038" i="2"/>
  <c r="W1039" i="2"/>
  <c r="W1042" i="2"/>
  <c r="W1043" i="2"/>
  <c r="W1044" i="2"/>
  <c r="W1045" i="2"/>
  <c r="W1046" i="2"/>
  <c r="W1047" i="2"/>
  <c r="W1050" i="2"/>
  <c r="W1051" i="2"/>
  <c r="W1058" i="2"/>
  <c r="W1059" i="2"/>
  <c r="W1060" i="2"/>
  <c r="W1061" i="2"/>
  <c r="W1062" i="2"/>
  <c r="W1063" i="2"/>
  <c r="W1064" i="2"/>
  <c r="W1066" i="2"/>
  <c r="W1067" i="2"/>
  <c r="W1074" i="2"/>
  <c r="W1075" i="2"/>
  <c r="W1076" i="2"/>
  <c r="W1077" i="2"/>
  <c r="W1078" i="2"/>
  <c r="W1079" i="2"/>
  <c r="W1082" i="2"/>
  <c r="W1083" i="2"/>
  <c r="W1090" i="2"/>
  <c r="W1091" i="2"/>
  <c r="W1092" i="2"/>
  <c r="W1093" i="2"/>
  <c r="W1094" i="2"/>
  <c r="W1095" i="2"/>
  <c r="W1096" i="2"/>
  <c r="W1098" i="2"/>
  <c r="W1099" i="2"/>
  <c r="W1106" i="2"/>
  <c r="W1107" i="2"/>
  <c r="W1108" i="2"/>
  <c r="W1109" i="2"/>
  <c r="W1110" i="2"/>
  <c r="W1111" i="2"/>
  <c r="W1112" i="2"/>
  <c r="W1113" i="2"/>
  <c r="W1114" i="2"/>
  <c r="W1115" i="2"/>
  <c r="W1122" i="2"/>
  <c r="W1123" i="2"/>
  <c r="W1124" i="2"/>
  <c r="W1125" i="2"/>
  <c r="W1126" i="2"/>
  <c r="W1127" i="2"/>
  <c r="W1128" i="2"/>
  <c r="W1129" i="2"/>
  <c r="W1130" i="2"/>
  <c r="W1131" i="2"/>
  <c r="W1135" i="2"/>
  <c r="W1136" i="2"/>
  <c r="W1138" i="2"/>
  <c r="W1139" i="2"/>
  <c r="W1140" i="2"/>
  <c r="W1141" i="2"/>
  <c r="W1142" i="2"/>
  <c r="W1143" i="2"/>
  <c r="W1144" i="2"/>
  <c r="W1146" i="2"/>
  <c r="W1147" i="2"/>
  <c r="W1154" i="2"/>
  <c r="W1155" i="2"/>
  <c r="W1156" i="2"/>
  <c r="W1157" i="2"/>
  <c r="W1158" i="2"/>
  <c r="W1159" i="2"/>
  <c r="W1160" i="2"/>
  <c r="W1162" i="2"/>
  <c r="W1163" i="2"/>
  <c r="W1170" i="2"/>
  <c r="W1171" i="2"/>
  <c r="W1172" i="2"/>
  <c r="W1173" i="2"/>
  <c r="W1174" i="2"/>
  <c r="W1175" i="2"/>
  <c r="W1176" i="2"/>
  <c r="W1177" i="2"/>
  <c r="W1178" i="2"/>
  <c r="W1179" i="2"/>
  <c r="W1180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202" i="2"/>
  <c r="W1203" i="2"/>
  <c r="W1204" i="2"/>
  <c r="W1205" i="2"/>
  <c r="W1206" i="2"/>
  <c r="W1207" i="2"/>
  <c r="W1208" i="2"/>
  <c r="W1210" i="2"/>
  <c r="W1211" i="2"/>
  <c r="W1218" i="2"/>
  <c r="W1219" i="2"/>
  <c r="W1220" i="2"/>
  <c r="W1221" i="2"/>
  <c r="W1222" i="2"/>
  <c r="W1223" i="2"/>
  <c r="W1224" i="2"/>
  <c r="W1226" i="2"/>
  <c r="W1227" i="2"/>
  <c r="W1234" i="2"/>
  <c r="W1235" i="2"/>
  <c r="W1236" i="2"/>
  <c r="W1237" i="2"/>
  <c r="W1238" i="2"/>
  <c r="W1239" i="2"/>
  <c r="W1240" i="2"/>
  <c r="W1242" i="2"/>
  <c r="W1250" i="2"/>
  <c r="W1251" i="2"/>
  <c r="W1252" i="2"/>
  <c r="W1253" i="2"/>
  <c r="W1254" i="2"/>
  <c r="W1255" i="2"/>
  <c r="W1256" i="2"/>
  <c r="W1258" i="2"/>
  <c r="W1266" i="2"/>
  <c r="W1267" i="2"/>
  <c r="W1268" i="2"/>
  <c r="W1269" i="2"/>
  <c r="W1270" i="2"/>
  <c r="W1271" i="2"/>
  <c r="W1272" i="2"/>
  <c r="W1274" i="2"/>
  <c r="W1282" i="2"/>
  <c r="W1283" i="2"/>
  <c r="W1284" i="2"/>
  <c r="W1285" i="2"/>
  <c r="W1286" i="2"/>
  <c r="W1287" i="2"/>
  <c r="W1289" i="2"/>
  <c r="W1290" i="2"/>
  <c r="W1298" i="2"/>
  <c r="W1299" i="2"/>
  <c r="W1300" i="2"/>
  <c r="W1301" i="2"/>
  <c r="W1302" i="2"/>
  <c r="W1303" i="2"/>
  <c r="W1306" i="2"/>
  <c r="W1307" i="2"/>
  <c r="W1308" i="2"/>
  <c r="W1309" i="2"/>
  <c r="W1314" i="2"/>
  <c r="W1315" i="2"/>
  <c r="W1316" i="2"/>
  <c r="W1317" i="2"/>
  <c r="W1318" i="2"/>
  <c r="W1319" i="2"/>
  <c r="W1320" i="2"/>
  <c r="W1322" i="2"/>
  <c r="W1323" i="2"/>
  <c r="W1324" i="2"/>
  <c r="W1325" i="2"/>
  <c r="W1326" i="2"/>
  <c r="W1327" i="2"/>
  <c r="W1330" i="2"/>
  <c r="W1331" i="2"/>
  <c r="W1332" i="2"/>
  <c r="W1333" i="2"/>
  <c r="W1334" i="2"/>
  <c r="W1335" i="2"/>
  <c r="W1338" i="2"/>
  <c r="W1346" i="2"/>
  <c r="W1347" i="2"/>
  <c r="W1348" i="2"/>
  <c r="W1349" i="2"/>
  <c r="W1350" i="2"/>
  <c r="W1351" i="2"/>
  <c r="W1352" i="2"/>
  <c r="W1354" i="2"/>
  <c r="W1362" i="2"/>
  <c r="W1363" i="2"/>
  <c r="W1364" i="2"/>
  <c r="W1365" i="2"/>
  <c r="W1366" i="2"/>
  <c r="W1367" i="2"/>
  <c r="W1368" i="2"/>
  <c r="W1370" i="2"/>
  <c r="W1378" i="2"/>
  <c r="W1379" i="2"/>
  <c r="W1380" i="2"/>
  <c r="W1381" i="2"/>
  <c r="W1382" i="2"/>
  <c r="W1383" i="2"/>
  <c r="W1384" i="2"/>
  <c r="W1386" i="2"/>
  <c r="W1389" i="2"/>
  <c r="W1394" i="2"/>
  <c r="W1395" i="2"/>
  <c r="W1396" i="2"/>
  <c r="W1397" i="2"/>
  <c r="W1398" i="2"/>
  <c r="W1399" i="2"/>
  <c r="W1400" i="2"/>
  <c r="W1402" i="2"/>
  <c r="W1405" i="2"/>
  <c r="W1406" i="2"/>
  <c r="W1407" i="2"/>
  <c r="W1408" i="2"/>
  <c r="W1410" i="2"/>
  <c r="W1411" i="2"/>
  <c r="W1412" i="2"/>
  <c r="W1413" i="2"/>
  <c r="W1414" i="2"/>
  <c r="W1415" i="2"/>
  <c r="W1416" i="2"/>
  <c r="W1418" i="2"/>
  <c r="W1426" i="2"/>
  <c r="W1427" i="2"/>
  <c r="W1428" i="2"/>
  <c r="W1429" i="2"/>
  <c r="W1430" i="2"/>
  <c r="W1431" i="2"/>
  <c r="W1432" i="2"/>
  <c r="W1434" i="2"/>
  <c r="W1442" i="2"/>
  <c r="W1443" i="2"/>
  <c r="W1444" i="2"/>
  <c r="W1445" i="2"/>
  <c r="W1446" i="2"/>
  <c r="W1447" i="2"/>
  <c r="W1448" i="2"/>
  <c r="W1450" i="2"/>
  <c r="W1458" i="2"/>
  <c r="W1459" i="2"/>
  <c r="W1460" i="2"/>
  <c r="W1461" i="2"/>
  <c r="W1462" i="2"/>
  <c r="W1463" i="2"/>
  <c r="W1464" i="2"/>
  <c r="W1466" i="2"/>
  <c r="W1474" i="2"/>
  <c r="W1475" i="2"/>
  <c r="W1476" i="2"/>
  <c r="W1477" i="2"/>
  <c r="W1478" i="2"/>
  <c r="W1479" i="2"/>
  <c r="W1480" i="2"/>
  <c r="W1482" i="2"/>
  <c r="W1485" i="2"/>
  <c r="W1486" i="2"/>
  <c r="W1487" i="2"/>
  <c r="W1490" i="2"/>
  <c r="W1491" i="2"/>
  <c r="W1492" i="2"/>
  <c r="W1493" i="2"/>
  <c r="W1494" i="2"/>
  <c r="W1495" i="2"/>
  <c r="W1496" i="2"/>
  <c r="W1498" i="2"/>
  <c r="W1506" i="2"/>
  <c r="W1507" i="2"/>
  <c r="W1508" i="2"/>
  <c r="W1509" i="2"/>
  <c r="W1510" i="2"/>
  <c r="W1511" i="2"/>
  <c r="W1512" i="2"/>
  <c r="W1514" i="2"/>
  <c r="W1522" i="2"/>
  <c r="W1523" i="2"/>
  <c r="W1524" i="2"/>
  <c r="W1525" i="2"/>
  <c r="W1526" i="2"/>
  <c r="W1527" i="2"/>
  <c r="W1528" i="2"/>
  <c r="W1530" i="2"/>
  <c r="W1538" i="2"/>
  <c r="W1539" i="2"/>
  <c r="W1540" i="2"/>
  <c r="W1541" i="2"/>
  <c r="W1542" i="2"/>
  <c r="W1543" i="2"/>
  <c r="W1544" i="2"/>
  <c r="W1546" i="2"/>
  <c r="W1554" i="2"/>
  <c r="W1555" i="2"/>
  <c r="W1556" i="2"/>
  <c r="W1557" i="2"/>
  <c r="W1558" i="2"/>
  <c r="W1559" i="2"/>
  <c r="W1560" i="2"/>
  <c r="W1562" i="2"/>
  <c r="W1565" i="2"/>
  <c r="W1566" i="2"/>
  <c r="W1570" i="2"/>
  <c r="W1571" i="2"/>
  <c r="W1572" i="2"/>
  <c r="W1573" i="2"/>
  <c r="W1574" i="2"/>
  <c r="W1575" i="2"/>
  <c r="W1576" i="2"/>
  <c r="W1578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4" i="2"/>
  <c r="W1602" i="2"/>
  <c r="W1603" i="2"/>
  <c r="W1604" i="2"/>
  <c r="W1605" i="2"/>
  <c r="W1606" i="2"/>
  <c r="W1607" i="2"/>
  <c r="W1608" i="2"/>
  <c r="W1610" i="2"/>
  <c r="W1618" i="2"/>
  <c r="W1619" i="2"/>
  <c r="W1620" i="2"/>
  <c r="W1621" i="2"/>
  <c r="W1622" i="2"/>
  <c r="W1623" i="2"/>
  <c r="W1624" i="2"/>
  <c r="W1626" i="2"/>
  <c r="W1634" i="2"/>
  <c r="W1635" i="2"/>
  <c r="W1636" i="2"/>
  <c r="W1637" i="2"/>
  <c r="W1638" i="2"/>
  <c r="W1639" i="2"/>
  <c r="W1640" i="2"/>
  <c r="W1642" i="2"/>
  <c r="W1645" i="2"/>
  <c r="W1650" i="2"/>
  <c r="W1651" i="2"/>
  <c r="W1652" i="2"/>
  <c r="W1653" i="2"/>
  <c r="W1654" i="2"/>
  <c r="W1655" i="2"/>
  <c r="W1656" i="2"/>
  <c r="W1658" i="2"/>
  <c r="W1661" i="2"/>
  <c r="W1662" i="2"/>
  <c r="W1663" i="2"/>
  <c r="W1664" i="2"/>
  <c r="W1666" i="2"/>
  <c r="W1667" i="2"/>
  <c r="W1668" i="2"/>
  <c r="W1669" i="2"/>
  <c r="W1670" i="2"/>
  <c r="W1671" i="2"/>
  <c r="W1672" i="2"/>
  <c r="W1674" i="2"/>
  <c r="W1682" i="2"/>
  <c r="W1683" i="2"/>
  <c r="W1684" i="2"/>
  <c r="W1685" i="2"/>
  <c r="W1686" i="2"/>
  <c r="W1687" i="2"/>
  <c r="W1688" i="2"/>
  <c r="W1690" i="2"/>
  <c r="W1698" i="2"/>
  <c r="W1699" i="2"/>
  <c r="W1700" i="2"/>
  <c r="W1701" i="2"/>
  <c r="W1702" i="2"/>
  <c r="W1703" i="2"/>
  <c r="W1704" i="2"/>
  <c r="W1706" i="2"/>
  <c r="W1714" i="2"/>
  <c r="W1715" i="2"/>
  <c r="W1716" i="2"/>
  <c r="W1717" i="2"/>
  <c r="W1718" i="2"/>
  <c r="W1719" i="2"/>
  <c r="W1720" i="2"/>
  <c r="W1722" i="2"/>
  <c r="W1730" i="2"/>
  <c r="W1731" i="2"/>
  <c r="W1732" i="2"/>
  <c r="W1733" i="2"/>
  <c r="W1734" i="2"/>
  <c r="W1735" i="2"/>
  <c r="W1736" i="2"/>
  <c r="W1738" i="2"/>
  <c r="W1741" i="2"/>
  <c r="W1742" i="2"/>
  <c r="W1743" i="2"/>
  <c r="W1746" i="2"/>
  <c r="W1747" i="2"/>
  <c r="W1748" i="2"/>
  <c r="W1749" i="2"/>
  <c r="W1750" i="2"/>
  <c r="W1751" i="2"/>
  <c r="W1752" i="2"/>
  <c r="W1754" i="2"/>
  <c r="W1762" i="2"/>
  <c r="W1763" i="2"/>
  <c r="W1764" i="2"/>
  <c r="W1765" i="2"/>
  <c r="W1766" i="2"/>
  <c r="W1767" i="2"/>
  <c r="W1768" i="2"/>
  <c r="W1770" i="2"/>
  <c r="W1778" i="2"/>
  <c r="W1779" i="2"/>
  <c r="W1780" i="2"/>
  <c r="W1781" i="2"/>
  <c r="W1782" i="2"/>
  <c r="W1783" i="2"/>
  <c r="W1784" i="2"/>
  <c r="W1786" i="2"/>
  <c r="W1794" i="2"/>
  <c r="W1795" i="2"/>
  <c r="W1796" i="2"/>
  <c r="W1797" i="2"/>
  <c r="W1798" i="2"/>
  <c r="W1799" i="2"/>
  <c r="W1800" i="2"/>
  <c r="W1802" i="2"/>
  <c r="W1810" i="2"/>
  <c r="W1811" i="2"/>
  <c r="W1812" i="2"/>
  <c r="W1813" i="2"/>
  <c r="W1814" i="2"/>
  <c r="W1815" i="2"/>
  <c r="W1816" i="2"/>
  <c r="W1818" i="2"/>
  <c r="W1821" i="2"/>
  <c r="W1822" i="2"/>
  <c r="W1826" i="2"/>
  <c r="W1827" i="2"/>
  <c r="W1828" i="2"/>
  <c r="W1829" i="2"/>
  <c r="W1830" i="2"/>
  <c r="W1831" i="2"/>
  <c r="W1832" i="2"/>
  <c r="W1834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50" i="2"/>
  <c r="W1858" i="2"/>
  <c r="W1859" i="2"/>
  <c r="W1860" i="2"/>
  <c r="W1861" i="2"/>
  <c r="W1862" i="2"/>
  <c r="W1863" i="2"/>
  <c r="W1864" i="2"/>
  <c r="W1866" i="2"/>
  <c r="W1874" i="2"/>
  <c r="W1875" i="2"/>
  <c r="W1876" i="2"/>
  <c r="W1877" i="2"/>
  <c r="W1878" i="2"/>
  <c r="W1879" i="2"/>
  <c r="W1880" i="2"/>
  <c r="W1882" i="2"/>
  <c r="W1890" i="2"/>
  <c r="W1891" i="2"/>
  <c r="W1892" i="2"/>
  <c r="W1893" i="2"/>
  <c r="W1894" i="2"/>
  <c r="W1895" i="2"/>
  <c r="W1896" i="2"/>
  <c r="W1898" i="2"/>
  <c r="W1901" i="2"/>
  <c r="W1906" i="2"/>
  <c r="W1907" i="2"/>
  <c r="W1908" i="2"/>
  <c r="W1909" i="2"/>
  <c r="W1910" i="2"/>
  <c r="W1911" i="2"/>
  <c r="W1912" i="2"/>
  <c r="W1914" i="2"/>
  <c r="W1917" i="2"/>
  <c r="W1918" i="2"/>
  <c r="W1919" i="2"/>
  <c r="W1920" i="2"/>
  <c r="W1922" i="2"/>
  <c r="W1923" i="2"/>
  <c r="W1924" i="2"/>
  <c r="W1925" i="2"/>
  <c r="W1926" i="2"/>
  <c r="W1927" i="2"/>
  <c r="W1928" i="2"/>
  <c r="W1930" i="2"/>
  <c r="W1938" i="2"/>
  <c r="W1939" i="2"/>
  <c r="W1940" i="2"/>
  <c r="W1941" i="2"/>
  <c r="W1942" i="2"/>
  <c r="W1943" i="2"/>
  <c r="W1944" i="2"/>
  <c r="W1946" i="2"/>
  <c r="W1954" i="2"/>
  <c r="W1955" i="2"/>
  <c r="W1956" i="2"/>
  <c r="W1957" i="2"/>
  <c r="W1958" i="2"/>
  <c r="W1959" i="2"/>
  <c r="W1960" i="2"/>
  <c r="W1962" i="2"/>
  <c r="W1970" i="2"/>
  <c r="W1971" i="2"/>
  <c r="W1972" i="2"/>
  <c r="W1973" i="2"/>
  <c r="W1974" i="2"/>
  <c r="W1975" i="2"/>
  <c r="W1976" i="2"/>
  <c r="W1978" i="2"/>
  <c r="W1986" i="2"/>
  <c r="W1987" i="2"/>
  <c r="W1988" i="2"/>
  <c r="W1989" i="2"/>
  <c r="W1990" i="2"/>
  <c r="W1991" i="2"/>
  <c r="W1992" i="2"/>
  <c r="W1994" i="2"/>
  <c r="W1997" i="2"/>
  <c r="W1998" i="2"/>
  <c r="W1999" i="2"/>
  <c r="W2" i="2"/>
  <c r="C94" i="1"/>
  <c r="C93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" i="2"/>
  <c r="U2" i="2"/>
  <c r="C89" i="1"/>
  <c r="C88" i="1"/>
  <c r="C87" i="1"/>
  <c r="C86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T2" i="2"/>
  <c r="C103" i="1" l="1"/>
  <c r="C102" i="1"/>
  <c r="C101" i="1"/>
  <c r="C100" i="1"/>
  <c r="C99" i="1"/>
  <c r="C81" i="1" l="1"/>
  <c r="C80" i="1"/>
  <c r="C79" i="1"/>
  <c r="C78" i="1"/>
  <c r="C77" i="1"/>
  <c r="C76" i="1"/>
  <c r="C75" i="1"/>
  <c r="E2" i="1"/>
  <c r="E3" i="1"/>
  <c r="D3" i="1"/>
  <c r="D2" i="1"/>
  <c r="C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" i="2"/>
  <c r="C67" i="1" s="1"/>
  <c r="B16" i="1"/>
  <c r="B11" i="1" l="1"/>
  <c r="B15" i="1"/>
  <c r="C66" i="1"/>
</calcChain>
</file>

<file path=xl/sharedStrings.xml><?xml version="1.0" encoding="utf-8"?>
<sst xmlns="http://schemas.openxmlformats.org/spreadsheetml/2006/main" count="10138" uniqueCount="3205">
  <si>
    <t>1. What is the average, minimum, and maximum mark in each subject?</t>
  </si>
  <si>
    <t>Subject</t>
  </si>
  <si>
    <t>Minimum</t>
  </si>
  <si>
    <t>Maximum</t>
  </si>
  <si>
    <t>Average</t>
  </si>
  <si>
    <t>Maths</t>
  </si>
  <si>
    <t>History</t>
  </si>
  <si>
    <t>Physics</t>
  </si>
  <si>
    <t>Chemistry</t>
  </si>
  <si>
    <t>Biology</t>
  </si>
  <si>
    <t>English</t>
  </si>
  <si>
    <t>Geography</t>
  </si>
  <si>
    <t>2. What is the overall average Total Marks of the class?</t>
  </si>
  <si>
    <t>3.Which student scored the highest and lowest in Total Marks?</t>
  </si>
  <si>
    <t>Student Name</t>
  </si>
  <si>
    <t>Score</t>
  </si>
  <si>
    <t>Discription</t>
  </si>
  <si>
    <t>Highest Total Score</t>
  </si>
  <si>
    <t>Lowest Total Score</t>
  </si>
  <si>
    <t>Jennifer Leblanc</t>
  </si>
  <si>
    <t>4.Which subject has the highest average marks across all students?</t>
  </si>
  <si>
    <t>5.Which subject shows the most variation (highest standard deviation)?</t>
  </si>
  <si>
    <t>SD</t>
  </si>
  <si>
    <t>6.How many students passed/failed each subject (e.g., pass mark = 50)?</t>
  </si>
  <si>
    <t>Pass</t>
  </si>
  <si>
    <t>Fail</t>
  </si>
  <si>
    <t>7. What percentage of students scored above 80% overall?</t>
  </si>
  <si>
    <t>8.How many students scored full marks (100) in any subject?</t>
  </si>
  <si>
    <t>No</t>
  </si>
  <si>
    <t>9.Is there any correlation between subjects (e.g., do good Math students also score well in Science)?</t>
  </si>
  <si>
    <t>Column1</t>
  </si>
  <si>
    <t>math_score</t>
  </si>
  <si>
    <t>history_score</t>
  </si>
  <si>
    <t>physics_score</t>
  </si>
  <si>
    <t>chemistry_score</t>
  </si>
  <si>
    <t>biology_score</t>
  </si>
  <si>
    <t>english_score</t>
  </si>
  <si>
    <t>geography_score</t>
  </si>
  <si>
    <t>10. Which subject contributes most to total marks variation?</t>
  </si>
  <si>
    <t>Max Contribution</t>
  </si>
  <si>
    <t>11. How does the average performance in Science compare to English?</t>
  </si>
  <si>
    <t>id</t>
  </si>
  <si>
    <t>first_name</t>
  </si>
  <si>
    <t>last_name</t>
  </si>
  <si>
    <t>email</t>
  </si>
  <si>
    <t>gender</t>
  </si>
  <si>
    <t>part_time_job</t>
  </si>
  <si>
    <t>absence_days</t>
  </si>
  <si>
    <t>extracurricular_activities</t>
  </si>
  <si>
    <t>weekly_self_study_hours</t>
  </si>
  <si>
    <t>career_aspiration</t>
  </si>
  <si>
    <t>Paul</t>
  </si>
  <si>
    <t>Casey</t>
  </si>
  <si>
    <t>paul.casey.1@gslingacademy.com</t>
  </si>
  <si>
    <t>male</t>
  </si>
  <si>
    <t>Lawyer</t>
  </si>
  <si>
    <t>Danielle</t>
  </si>
  <si>
    <t>Sandoval</t>
  </si>
  <si>
    <t>danielle.sandoval.2@gslingacademy.com</t>
  </si>
  <si>
    <t>female</t>
  </si>
  <si>
    <t>Doctor</t>
  </si>
  <si>
    <t>Tina</t>
  </si>
  <si>
    <t>Andrews</t>
  </si>
  <si>
    <t>tina.andrews.3@gslingacademy.com</t>
  </si>
  <si>
    <t>Government Officer</t>
  </si>
  <si>
    <t>Tara</t>
  </si>
  <si>
    <t>Clark</t>
  </si>
  <si>
    <t>tara.clark.4@gslingacademy.com</t>
  </si>
  <si>
    <t>Artist</t>
  </si>
  <si>
    <t>Anthony</t>
  </si>
  <si>
    <t>Campos</t>
  </si>
  <si>
    <t>anthony.campos.5@gslingacademy.com</t>
  </si>
  <si>
    <t>Unknown</t>
  </si>
  <si>
    <t>Kelly</t>
  </si>
  <si>
    <t>Wade</t>
  </si>
  <si>
    <t>kelly.wade.6@gslingacademy.com</t>
  </si>
  <si>
    <t>Smith</t>
  </si>
  <si>
    <t>anthony.smith.7@gslingacademy.com</t>
  </si>
  <si>
    <t>Software Engineer</t>
  </si>
  <si>
    <t>George</t>
  </si>
  <si>
    <t>Short</t>
  </si>
  <si>
    <t>george.short.8@gslingacademy.com</t>
  </si>
  <si>
    <t>Stanley</t>
  </si>
  <si>
    <t>Gutierrez</t>
  </si>
  <si>
    <t>stanley.gutierrez.9@gslingacademy.com</t>
  </si>
  <si>
    <t>Audrey</t>
  </si>
  <si>
    <t>Simpson</t>
  </si>
  <si>
    <t>audrey.simpson.10@gslingacademy.com</t>
  </si>
  <si>
    <t>Teacher</t>
  </si>
  <si>
    <t>Gabrielle</t>
  </si>
  <si>
    <t>White</t>
  </si>
  <si>
    <t>gabrielle.white.11@gslingacademy.com</t>
  </si>
  <si>
    <t>Clinton</t>
  </si>
  <si>
    <t>Randolph</t>
  </si>
  <si>
    <t>clinton.randolph.12@gslingacademy.com</t>
  </si>
  <si>
    <t>Patricia</t>
  </si>
  <si>
    <t>Gomez</t>
  </si>
  <si>
    <t>patricia.gomez.13@gslingacademy.com</t>
  </si>
  <si>
    <t>Business Owner</t>
  </si>
  <si>
    <t>Pamela</t>
  </si>
  <si>
    <t>Jackson</t>
  </si>
  <si>
    <t>pamela.jackson.14@gslingacademy.com</t>
  </si>
  <si>
    <t>Laura</t>
  </si>
  <si>
    <t>laura.jackson.15@gslingacademy.com</t>
  </si>
  <si>
    <t>Roger</t>
  </si>
  <si>
    <t>Wiley</t>
  </si>
  <si>
    <t>roger.wiley.16@gslingacademy.com</t>
  </si>
  <si>
    <t>Vicki</t>
  </si>
  <si>
    <t>Thompson</t>
  </si>
  <si>
    <t>vicki.thompson.17@gslingacademy.com</t>
  </si>
  <si>
    <t>Scientist</t>
  </si>
  <si>
    <t>Maxwell</t>
  </si>
  <si>
    <t>Davidson</t>
  </si>
  <si>
    <t>maxwell.davidson.18@gslingacademy.com</t>
  </si>
  <si>
    <t>Jonathan</t>
  </si>
  <si>
    <t>Werner</t>
  </si>
  <si>
    <t>jonathan.werner.19@gslingacademy.com</t>
  </si>
  <si>
    <t>Angela</t>
  </si>
  <si>
    <t>Rios</t>
  </si>
  <si>
    <t>angela.rios.20@gslingacademy.com</t>
  </si>
  <si>
    <t>Tim</t>
  </si>
  <si>
    <t>Nichols</t>
  </si>
  <si>
    <t>tim.nichols.21@gslingacademy.com</t>
  </si>
  <si>
    <t>Kyle</t>
  </si>
  <si>
    <t>Willis</t>
  </si>
  <si>
    <t>kyle.willis.22@gslingacademy.com</t>
  </si>
  <si>
    <t>Shannon</t>
  </si>
  <si>
    <t>shannon.simpson.23@gslingacademy.com</t>
  </si>
  <si>
    <t>Sean</t>
  </si>
  <si>
    <t>Griffin</t>
  </si>
  <si>
    <t>sean.griffin.24@gslingacademy.com</t>
  </si>
  <si>
    <t>Cassandra</t>
  </si>
  <si>
    <t>West</t>
  </si>
  <si>
    <t>cassandra.west.25@gslingacademy.com</t>
  </si>
  <si>
    <t>Chavez</t>
  </si>
  <si>
    <t>patricia.chavez.26@gslingacademy.com</t>
  </si>
  <si>
    <t>Jason</t>
  </si>
  <si>
    <t>Williams</t>
  </si>
  <si>
    <t>jason.williams.27@gslingacademy.com</t>
  </si>
  <si>
    <t>Banker</t>
  </si>
  <si>
    <t>Peter</t>
  </si>
  <si>
    <t>Gibbs</t>
  </si>
  <si>
    <t>peter.gibbs.28@gslingacademy.com</t>
  </si>
  <si>
    <t>Writer</t>
  </si>
  <si>
    <t>Jeffrey</t>
  </si>
  <si>
    <t>Blanchard</t>
  </si>
  <si>
    <t>jeffrey.blanchard.29@gslingacademy.com</t>
  </si>
  <si>
    <t>Accountant</t>
  </si>
  <si>
    <t>Carol</t>
  </si>
  <si>
    <t>Hill</t>
  </si>
  <si>
    <t>carol.hill.30@gslingacademy.com</t>
  </si>
  <si>
    <t>Angie</t>
  </si>
  <si>
    <t>Miller</t>
  </si>
  <si>
    <t>angie.miller.31@gslingacademy.com</t>
  </si>
  <si>
    <t>Cynthia</t>
  </si>
  <si>
    <t>Knapp</t>
  </si>
  <si>
    <t>cynthia.knapp.32@gslingacademy.com</t>
  </si>
  <si>
    <t>Designer</t>
  </si>
  <si>
    <t>Timothy</t>
  </si>
  <si>
    <t>Bryant</t>
  </si>
  <si>
    <t>timothy.bryant.33@gslingacademy.com</t>
  </si>
  <si>
    <t>Phyllis</t>
  </si>
  <si>
    <t>Diaz</t>
  </si>
  <si>
    <t>phyllis.diaz.34@gslingacademy.com</t>
  </si>
  <si>
    <t>Lisa</t>
  </si>
  <si>
    <t>Burns</t>
  </si>
  <si>
    <t>lisa.burns.35@gslingacademy.com</t>
  </si>
  <si>
    <t>Farley</t>
  </si>
  <si>
    <t>kelly.farley.36@gslingacademy.com</t>
  </si>
  <si>
    <t>Ryan</t>
  </si>
  <si>
    <t>Lee</t>
  </si>
  <si>
    <t>ryan.lee.37@gslingacademy.com</t>
  </si>
  <si>
    <t>Construction Engineer</t>
  </si>
  <si>
    <t>Michael</t>
  </si>
  <si>
    <t>Gilmore</t>
  </si>
  <si>
    <t>michael.gilmore.38@gslingacademy.com</t>
  </si>
  <si>
    <t>Miguel</t>
  </si>
  <si>
    <t>Martinez</t>
  </si>
  <si>
    <t>miguel.martinez.39@gslingacademy.com</t>
  </si>
  <si>
    <t>Christopher</t>
  </si>
  <si>
    <t>Taylor</t>
  </si>
  <si>
    <t>christopher.taylor.40@gslingacademy.com</t>
  </si>
  <si>
    <t>Emily</t>
  </si>
  <si>
    <t>Holloway</t>
  </si>
  <si>
    <t>emily.holloway.41@gslingacademy.com</t>
  </si>
  <si>
    <t>Jesus</t>
  </si>
  <si>
    <t>Rasmussen</t>
  </si>
  <si>
    <t>jesus.rasmussen.42@gslingacademy.com</t>
  </si>
  <si>
    <t>Lauren</t>
  </si>
  <si>
    <t>Farmer</t>
  </si>
  <si>
    <t>lauren.farmer.43@gslingacademy.com</t>
  </si>
  <si>
    <t>Cole</t>
  </si>
  <si>
    <t>pamela.cole.44@gslingacademy.com</t>
  </si>
  <si>
    <t>Game Developer</t>
  </si>
  <si>
    <t>David</t>
  </si>
  <si>
    <t>Gillespie</t>
  </si>
  <si>
    <t>david.gillespie.45@gslingacademy.com</t>
  </si>
  <si>
    <t>Kenneth</t>
  </si>
  <si>
    <t>Davis</t>
  </si>
  <si>
    <t>kenneth.davis.46@gslingacademy.com</t>
  </si>
  <si>
    <t>Elizabeth</t>
  </si>
  <si>
    <t>Martin</t>
  </si>
  <si>
    <t>elizabeth.martin.47@gslingacademy.com</t>
  </si>
  <si>
    <t>Billy</t>
  </si>
  <si>
    <t>Soto</t>
  </si>
  <si>
    <t>billy.soto.48@gslingacademy.com</t>
  </si>
  <si>
    <t>Stock Investor</t>
  </si>
  <si>
    <t>Kimberly</t>
  </si>
  <si>
    <t>kimberly.kelly.49@gslingacademy.com</t>
  </si>
  <si>
    <t>Sonia</t>
  </si>
  <si>
    <t>Noble</t>
  </si>
  <si>
    <t>sonia.noble.50@gslingacademy.com</t>
  </si>
  <si>
    <t>Stewart</t>
  </si>
  <si>
    <t>christopher.stewart.51@gslingacademy.com</t>
  </si>
  <si>
    <t>Sandra</t>
  </si>
  <si>
    <t>Thornton</t>
  </si>
  <si>
    <t>sandra.thornton.52@gslingacademy.com</t>
  </si>
  <si>
    <t>Luke</t>
  </si>
  <si>
    <t>luke.shannon.53@gslingacademy.com</t>
  </si>
  <si>
    <t>Lindsay</t>
  </si>
  <si>
    <t>Pruitt</t>
  </si>
  <si>
    <t>lindsay.pruitt.54@gslingacademy.com</t>
  </si>
  <si>
    <t>Jamie</t>
  </si>
  <si>
    <t>jamie.taylor.55@gslingacademy.com</t>
  </si>
  <si>
    <t>Jennifer</t>
  </si>
  <si>
    <t>Murphy</t>
  </si>
  <si>
    <t>jennifer.murphy.56@gslingacademy.com</t>
  </si>
  <si>
    <t>Melissa</t>
  </si>
  <si>
    <t>melissa.lee.57@gslingacademy.com</t>
  </si>
  <si>
    <t>Vaughn</t>
  </si>
  <si>
    <t>david.vaughn.58@gslingacademy.com</t>
  </si>
  <si>
    <t>Jacob</t>
  </si>
  <si>
    <t>Hanson</t>
  </si>
  <si>
    <t>jacob.hanson.59@gslingacademy.com</t>
  </si>
  <si>
    <t>May</t>
  </si>
  <si>
    <t>casey.may.60@gslingacademy.com</t>
  </si>
  <si>
    <t>Michelle</t>
  </si>
  <si>
    <t>Roman</t>
  </si>
  <si>
    <t>michelle.roman.61@gslingacademy.com</t>
  </si>
  <si>
    <t>Brittany</t>
  </si>
  <si>
    <t>Koch</t>
  </si>
  <si>
    <t>brittany.koch.62@gslingacademy.com</t>
  </si>
  <si>
    <t>Brian</t>
  </si>
  <si>
    <t>Lewis</t>
  </si>
  <si>
    <t>brian.lewis.63@gslingacademy.com</t>
  </si>
  <si>
    <t>Veronica</t>
  </si>
  <si>
    <t>Cameron</t>
  </si>
  <si>
    <t>veronica.cameron.64@gslingacademy.com</t>
  </si>
  <si>
    <t>Eric</t>
  </si>
  <si>
    <t>Reyes</t>
  </si>
  <si>
    <t>eric.reyes.65@gslingacademy.com</t>
  </si>
  <si>
    <t>Kristy</t>
  </si>
  <si>
    <t>Weber</t>
  </si>
  <si>
    <t>kristy.weber.66@gslingacademy.com</t>
  </si>
  <si>
    <t>anthony.smith.67@gslingacademy.com</t>
  </si>
  <si>
    <t>Steven</t>
  </si>
  <si>
    <t>Stephens</t>
  </si>
  <si>
    <t>steven.stephens.68@gslingacademy.com</t>
  </si>
  <si>
    <t>Real Estate Developer</t>
  </si>
  <si>
    <t>Henry</t>
  </si>
  <si>
    <t>henry.davis.69@gslingacademy.com</t>
  </si>
  <si>
    <t>Raymond</t>
  </si>
  <si>
    <t>Shea</t>
  </si>
  <si>
    <t>raymond.shea.70@gslingacademy.com</t>
  </si>
  <si>
    <t>Jill</t>
  </si>
  <si>
    <t>Perez</t>
  </si>
  <si>
    <t>jill.perez.71@gslingacademy.com</t>
  </si>
  <si>
    <t>Bonilla</t>
  </si>
  <si>
    <t>kimberly.bonilla.72@gslingacademy.com</t>
  </si>
  <si>
    <t>Louis</t>
  </si>
  <si>
    <t>Edwards</t>
  </si>
  <si>
    <t>louis.edwards.73@gslingacademy.com</t>
  </si>
  <si>
    <t>Hodge</t>
  </si>
  <si>
    <t>michael.hodge.74@gslingacademy.com</t>
  </si>
  <si>
    <t>Anna</t>
  </si>
  <si>
    <t>Li</t>
  </si>
  <si>
    <t>anna.li.75@gslingacademy.com</t>
  </si>
  <si>
    <t>Andrea</t>
  </si>
  <si>
    <t>Case</t>
  </si>
  <si>
    <t>andrea.case.76@gslingacademy.com</t>
  </si>
  <si>
    <t>Garcia</t>
  </si>
  <si>
    <t>jennifer.garcia.77@gslingacademy.com</t>
  </si>
  <si>
    <t>Rhonda</t>
  </si>
  <si>
    <t>Davenport</t>
  </si>
  <si>
    <t>rhonda.davenport.78@gslingacademy.com</t>
  </si>
  <si>
    <t>Chelsea</t>
  </si>
  <si>
    <t>Craig</t>
  </si>
  <si>
    <t>chelsea.craig.79@gslingacademy.com</t>
  </si>
  <si>
    <t>Shawn</t>
  </si>
  <si>
    <t>Chase</t>
  </si>
  <si>
    <t>shawn.chase.80@gslingacademy.com</t>
  </si>
  <si>
    <t>Calhoun</t>
  </si>
  <si>
    <t>elizabeth.calhoun.81@gslingacademy.com</t>
  </si>
  <si>
    <t>Harris</t>
  </si>
  <si>
    <t>lisa.harris.82@gslingacademy.com</t>
  </si>
  <si>
    <t>Snyder</t>
  </si>
  <si>
    <t>carol.snyder.83@gslingacademy.com</t>
  </si>
  <si>
    <t>Charles</t>
  </si>
  <si>
    <t>Butler</t>
  </si>
  <si>
    <t>charles.butler.84@gslingacademy.com</t>
  </si>
  <si>
    <t>James</t>
  </si>
  <si>
    <t>Dawson</t>
  </si>
  <si>
    <t>james.dawson.85@gslingacademy.com</t>
  </si>
  <si>
    <t>Dennis</t>
  </si>
  <si>
    <t>Kim</t>
  </si>
  <si>
    <t>dennis.kim.86@gslingacademy.com</t>
  </si>
  <si>
    <t>Berry</t>
  </si>
  <si>
    <t>jennifer.berry.87@gslingacademy.com</t>
  </si>
  <si>
    <t>Yvette</t>
  </si>
  <si>
    <t>Bridges</t>
  </si>
  <si>
    <t>yvette.bridges.88@gslingacademy.com</t>
  </si>
  <si>
    <t>Robert</t>
  </si>
  <si>
    <t>Atkins</t>
  </si>
  <si>
    <t>robert.atkins.89@gslingacademy.com</t>
  </si>
  <si>
    <t>William</t>
  </si>
  <si>
    <t>Brown</t>
  </si>
  <si>
    <t>william.brown.90@gslingacademy.com</t>
  </si>
  <si>
    <t>Patrick</t>
  </si>
  <si>
    <t>Parker</t>
  </si>
  <si>
    <t>patrick.parker.91@gslingacademy.com</t>
  </si>
  <si>
    <t>Santiago</t>
  </si>
  <si>
    <t>james.santiago.92@gslingacademy.com</t>
  </si>
  <si>
    <t>Parsons</t>
  </si>
  <si>
    <t>robert.parsons.93@gslingacademy.com</t>
  </si>
  <si>
    <t>jacob.brown.94@gslingacademy.com</t>
  </si>
  <si>
    <t>Natalie</t>
  </si>
  <si>
    <t>Robinson</t>
  </si>
  <si>
    <t>natalie.robinson.95@gslingacademy.com</t>
  </si>
  <si>
    <t>Victoria</t>
  </si>
  <si>
    <t>Jones</t>
  </si>
  <si>
    <t>victoria.jones.96@gslingacademy.com</t>
  </si>
  <si>
    <t>Natasha</t>
  </si>
  <si>
    <t>Hansen</t>
  </si>
  <si>
    <t>natasha.hansen.97@gslingacademy.com</t>
  </si>
  <si>
    <t>Thomas</t>
  </si>
  <si>
    <t>thomas.white.98@gslingacademy.com</t>
  </si>
  <si>
    <t>Derrick</t>
  </si>
  <si>
    <t>Figueroa</t>
  </si>
  <si>
    <t>derrick.figueroa.99@gslingacademy.com</t>
  </si>
  <si>
    <t>Ward</t>
  </si>
  <si>
    <t>kimberly.ward.100@gslingacademy.com</t>
  </si>
  <si>
    <t>rhonda.jones.101@gslingacademy.com</t>
  </si>
  <si>
    <t>Abigail</t>
  </si>
  <si>
    <t>abigail.perez.102@gslingacademy.com</t>
  </si>
  <si>
    <t>Yang</t>
  </si>
  <si>
    <t>james.yang.103@gslingacademy.com</t>
  </si>
  <si>
    <t>Stephen</t>
  </si>
  <si>
    <t>Patton</t>
  </si>
  <si>
    <t>stephen.patton.104@gslingacademy.com</t>
  </si>
  <si>
    <t>Emma</t>
  </si>
  <si>
    <t>Wright</t>
  </si>
  <si>
    <t>emma.wright.105@gslingacademy.com</t>
  </si>
  <si>
    <t>cynthia.brown.106@gslingacademy.com</t>
  </si>
  <si>
    <t>Erin</t>
  </si>
  <si>
    <t>Kelley</t>
  </si>
  <si>
    <t>erin.kelley.107@gslingacademy.com</t>
  </si>
  <si>
    <t>Benjamin</t>
  </si>
  <si>
    <t>Morse</t>
  </si>
  <si>
    <t>benjamin.morse.108@gslingacademy.com</t>
  </si>
  <si>
    <t>Alexandra</t>
  </si>
  <si>
    <t>Gibson</t>
  </si>
  <si>
    <t>alexandra.gibson.109@gslingacademy.com</t>
  </si>
  <si>
    <t>Phillip</t>
  </si>
  <si>
    <t>Allen</t>
  </si>
  <si>
    <t>phillip.allen.110@gslingacademy.com</t>
  </si>
  <si>
    <t>Joshua</t>
  </si>
  <si>
    <t>Gonzalez</t>
  </si>
  <si>
    <t>joshua.gonzalez.111@gslingacademy.com</t>
  </si>
  <si>
    <t>erin.jones.112@gslingacademy.com</t>
  </si>
  <si>
    <t>Hayes</t>
  </si>
  <si>
    <t>charles.hayes.113@gslingacademy.com</t>
  </si>
  <si>
    <t>Kelsey</t>
  </si>
  <si>
    <t>kelsey.brown.114@gslingacademy.com</t>
  </si>
  <si>
    <t>Turner</t>
  </si>
  <si>
    <t>robert.turner.115@gslingacademy.com</t>
  </si>
  <si>
    <t>robert.hill.116@gslingacademy.com</t>
  </si>
  <si>
    <t>Alyssa</t>
  </si>
  <si>
    <t>Ritter</t>
  </si>
  <si>
    <t>alyssa.ritter.117@gslingacademy.com</t>
  </si>
  <si>
    <t>Beth</t>
  </si>
  <si>
    <t>Bell</t>
  </si>
  <si>
    <t>beth.bell.118@gslingacademy.com</t>
  </si>
  <si>
    <t>Andrew</t>
  </si>
  <si>
    <t>Dixon</t>
  </si>
  <si>
    <t>andrew.dixon.119@gslingacademy.com</t>
  </si>
  <si>
    <t>Crystal</t>
  </si>
  <si>
    <t>Walker</t>
  </si>
  <si>
    <t>crystal.walker.120@gslingacademy.com</t>
  </si>
  <si>
    <t>Jordan</t>
  </si>
  <si>
    <t>Bennett</t>
  </si>
  <si>
    <t>jordan.bennett.121@gslingacademy.com</t>
  </si>
  <si>
    <t>Antonio</t>
  </si>
  <si>
    <t>Caldwell</t>
  </si>
  <si>
    <t>antonio.caldwell.122@gslingacademy.com</t>
  </si>
  <si>
    <t>jacob.reyes.123@gslingacademy.com</t>
  </si>
  <si>
    <t>Wendy</t>
  </si>
  <si>
    <t>wendy.lewis.124@gslingacademy.com</t>
  </si>
  <si>
    <t>jennifer.miller.125@gslingacademy.com</t>
  </si>
  <si>
    <t>Ware</t>
  </si>
  <si>
    <t>lisa.ware.126@gslingacademy.com</t>
  </si>
  <si>
    <t>brian.lee.127@gslingacademy.com</t>
  </si>
  <si>
    <t>Mario</t>
  </si>
  <si>
    <t>mario.taylor.128@gslingacademy.com</t>
  </si>
  <si>
    <t>Amanda</t>
  </si>
  <si>
    <t>Williamson</t>
  </si>
  <si>
    <t>amanda.williamson.129@gslingacademy.com</t>
  </si>
  <si>
    <t>michael.miller.130@gslingacademy.com</t>
  </si>
  <si>
    <t>Vasquez</t>
  </si>
  <si>
    <t>amanda.vasquez.131@gslingacademy.com</t>
  </si>
  <si>
    <t>Obrien</t>
  </si>
  <si>
    <t>chelsea.obrien.132@gslingacademy.com</t>
  </si>
  <si>
    <t>Perkins</t>
  </si>
  <si>
    <t>tina.perkins.133@gslingacademy.com</t>
  </si>
  <si>
    <t>Cory</t>
  </si>
  <si>
    <t>cory.perez.134@gslingacademy.com</t>
  </si>
  <si>
    <t>Jenkins</t>
  </si>
  <si>
    <t>christopher.jenkins.135@gslingacademy.com</t>
  </si>
  <si>
    <t>Joanne</t>
  </si>
  <si>
    <t>joanne.campos.136@gslingacademy.com</t>
  </si>
  <si>
    <t>Patel</t>
  </si>
  <si>
    <t>david.patel.137@gslingacademy.com</t>
  </si>
  <si>
    <t>michelle.hill.138@gslingacademy.com</t>
  </si>
  <si>
    <t>Jessica</t>
  </si>
  <si>
    <t>Boyd</t>
  </si>
  <si>
    <t>jessica.boyd.139@gslingacademy.com</t>
  </si>
  <si>
    <t>Lawrence</t>
  </si>
  <si>
    <t>Russell</t>
  </si>
  <si>
    <t>lawrence.russell.140@gslingacademy.com</t>
  </si>
  <si>
    <t>Singh</t>
  </si>
  <si>
    <t>james.singh.141@gslingacademy.com</t>
  </si>
  <si>
    <t>Marc</t>
  </si>
  <si>
    <t>Villanueva</t>
  </si>
  <si>
    <t>marc.villanueva.142@gslingacademy.com</t>
  </si>
  <si>
    <t>Cathy</t>
  </si>
  <si>
    <t>Wilson</t>
  </si>
  <si>
    <t>cathy.wilson.143@gslingacademy.com</t>
  </si>
  <si>
    <t>Adam</t>
  </si>
  <si>
    <t>Mitchell</t>
  </si>
  <si>
    <t>adam.mitchell.144@gslingacademy.com</t>
  </si>
  <si>
    <t>Sherry</t>
  </si>
  <si>
    <t>Phillips</t>
  </si>
  <si>
    <t>sherry.phillips.145@gslingacademy.com</t>
  </si>
  <si>
    <t>Victor</t>
  </si>
  <si>
    <t>victor.jones.146@gslingacademy.com</t>
  </si>
  <si>
    <t>Mark</t>
  </si>
  <si>
    <t>Young</t>
  </si>
  <si>
    <t>mark.young.147@gslingacademy.com</t>
  </si>
  <si>
    <t>Matthew</t>
  </si>
  <si>
    <t>matthew.jackson.148@gslingacademy.com</t>
  </si>
  <si>
    <t>Tanya</t>
  </si>
  <si>
    <t>tanya.nichols.149@gslingacademy.com</t>
  </si>
  <si>
    <t>Julie</t>
  </si>
  <si>
    <t>Gray</t>
  </si>
  <si>
    <t>julie.gray.150@gslingacademy.com</t>
  </si>
  <si>
    <t>Courtney</t>
  </si>
  <si>
    <t>Perry</t>
  </si>
  <si>
    <t>courtney.perry.151@gslingacademy.com</t>
  </si>
  <si>
    <t>Rodriguez</t>
  </si>
  <si>
    <t>stephen.rodriguez.152@gslingacademy.com</t>
  </si>
  <si>
    <t>elizabeth.robinson.153@gslingacademy.com</t>
  </si>
  <si>
    <t>Graves</t>
  </si>
  <si>
    <t>william.graves.154@gslingacademy.com</t>
  </si>
  <si>
    <t>Nancy</t>
  </si>
  <si>
    <t>Moore</t>
  </si>
  <si>
    <t>nancy.moore.155@gslingacademy.com</t>
  </si>
  <si>
    <t>Newman</t>
  </si>
  <si>
    <t>matthew.newman.156@gslingacademy.com</t>
  </si>
  <si>
    <t>Anita</t>
  </si>
  <si>
    <t>anita.moore.157@gslingacademy.com</t>
  </si>
  <si>
    <t>Sanchez</t>
  </si>
  <si>
    <t>brian.sanchez.158@gslingacademy.com</t>
  </si>
  <si>
    <t>dennis.phillips.159@gslingacademy.com</t>
  </si>
  <si>
    <t>Rivas</t>
  </si>
  <si>
    <t>michael.rivas.160@gslingacademy.com</t>
  </si>
  <si>
    <t>ryan.smith.161@gslingacademy.com</t>
  </si>
  <si>
    <t>Sullivan</t>
  </si>
  <si>
    <t>anthony.sullivan.162@gslingacademy.com</t>
  </si>
  <si>
    <t>Troy</t>
  </si>
  <si>
    <t>Shepherd</t>
  </si>
  <si>
    <t>troy.shepherd.163@gslingacademy.com</t>
  </si>
  <si>
    <t>Nicholas</t>
  </si>
  <si>
    <t>Clayton</t>
  </si>
  <si>
    <t>nicholas.clayton.164@gslingacademy.com</t>
  </si>
  <si>
    <t>Denise</t>
  </si>
  <si>
    <t>Schneider</t>
  </si>
  <si>
    <t>denise.schneider.165@gslingacademy.com</t>
  </si>
  <si>
    <t>Silva</t>
  </si>
  <si>
    <t>lisa.silva.166@gslingacademy.com</t>
  </si>
  <si>
    <t>Reilly</t>
  </si>
  <si>
    <t>laura.reilly.167@gslingacademy.com</t>
  </si>
  <si>
    <t>Amy</t>
  </si>
  <si>
    <t>Peterson</t>
  </si>
  <si>
    <t>amy.peterson.168@gslingacademy.com</t>
  </si>
  <si>
    <t>Fernando</t>
  </si>
  <si>
    <t>Sexton</t>
  </si>
  <si>
    <t>fernando.sexton.169@gslingacademy.com</t>
  </si>
  <si>
    <t>Evan</t>
  </si>
  <si>
    <t>Christian</t>
  </si>
  <si>
    <t>evan.christian.170@gslingacademy.com</t>
  </si>
  <si>
    <t>Rebecca</t>
  </si>
  <si>
    <t>Norris</t>
  </si>
  <si>
    <t>rebecca.norris.171@gslingacademy.com</t>
  </si>
  <si>
    <t>Erica</t>
  </si>
  <si>
    <t>Marks</t>
  </si>
  <si>
    <t>erica.marks.172@gslingacademy.com</t>
  </si>
  <si>
    <t>Webster</t>
  </si>
  <si>
    <t>rhonda.webster.173@gslingacademy.com</t>
  </si>
  <si>
    <t>John</t>
  </si>
  <si>
    <t>john.bennett.174@gslingacademy.com</t>
  </si>
  <si>
    <t>amanda.murphy.175@gslingacademy.com</t>
  </si>
  <si>
    <t>Jeremy</t>
  </si>
  <si>
    <t>Barnes</t>
  </si>
  <si>
    <t>jeremy.barnes.176@gslingacademy.com</t>
  </si>
  <si>
    <t>john.brown.177@gslingacademy.com</t>
  </si>
  <si>
    <t>Traci</t>
  </si>
  <si>
    <t>traci.boyd.178@gslingacademy.com</t>
  </si>
  <si>
    <t>elizabeth.butler.179@gslingacademy.com</t>
  </si>
  <si>
    <t>Alex</t>
  </si>
  <si>
    <t>alex.clark.180@gslingacademy.com</t>
  </si>
  <si>
    <t>Wolfe</t>
  </si>
  <si>
    <t>christopher.wolfe.181@gslingacademy.com</t>
  </si>
  <si>
    <t>jason.bell.182@gslingacademy.com</t>
  </si>
  <si>
    <t>Donaldson</t>
  </si>
  <si>
    <t>victoria.donaldson.183@gslingacademy.com</t>
  </si>
  <si>
    <t>Logan</t>
  </si>
  <si>
    <t>Cox</t>
  </si>
  <si>
    <t>logan.cox.184@gslingacademy.com</t>
  </si>
  <si>
    <t>Rachel</t>
  </si>
  <si>
    <t>rachel.hill.185@gslingacademy.com</t>
  </si>
  <si>
    <t>Jenny</t>
  </si>
  <si>
    <t>Lloyd</t>
  </si>
  <si>
    <t>jenny.lloyd.186@gslingacademy.com</t>
  </si>
  <si>
    <t>Joan</t>
  </si>
  <si>
    <t>Cohen</t>
  </si>
  <si>
    <t>joan.cohen.187@gslingacademy.com</t>
  </si>
  <si>
    <t>Lopez</t>
  </si>
  <si>
    <t>kimberly.lopez.188@gslingacademy.com</t>
  </si>
  <si>
    <t>steven.walker.189@gslingacademy.com</t>
  </si>
  <si>
    <t>Bowers</t>
  </si>
  <si>
    <t>sonia.bowers.190@gslingacademy.com</t>
  </si>
  <si>
    <t>Penny</t>
  </si>
  <si>
    <t>penny.perez.191@gslingacademy.com</t>
  </si>
  <si>
    <t>Mike</t>
  </si>
  <si>
    <t>mike.harris.192@gslingacademy.com</t>
  </si>
  <si>
    <t>Vanessa</t>
  </si>
  <si>
    <t>Sweeney</t>
  </si>
  <si>
    <t>vanessa.sweeney.193@gslingacademy.com</t>
  </si>
  <si>
    <t>adam.edwards.194@gslingacademy.com</t>
  </si>
  <si>
    <t>Angelica</t>
  </si>
  <si>
    <t>Johnson</t>
  </si>
  <si>
    <t>angelica.johnson.195@gslingacademy.com</t>
  </si>
  <si>
    <t>Tiffany</t>
  </si>
  <si>
    <t>Hernandez</t>
  </si>
  <si>
    <t>tiffany.hernandez.196@gslingacademy.com</t>
  </si>
  <si>
    <t>Myers</t>
  </si>
  <si>
    <t>mark.myers.197@gslingacademy.com</t>
  </si>
  <si>
    <t>Cochran</t>
  </si>
  <si>
    <t>erica.cochran.198@gslingacademy.com</t>
  </si>
  <si>
    <t>Karen</t>
  </si>
  <si>
    <t>Watson</t>
  </si>
  <si>
    <t>karen.watson.199@gslingacademy.com</t>
  </si>
  <si>
    <t>Kathryn</t>
  </si>
  <si>
    <t>Frazier</t>
  </si>
  <si>
    <t>kathryn.frazier.200@gslingacademy.com</t>
  </si>
  <si>
    <t>anthony.jackson.201@gslingacademy.com</t>
  </si>
  <si>
    <t>jordan.perez.202@gslingacademy.com</t>
  </si>
  <si>
    <t>Burgess</t>
  </si>
  <si>
    <t>jennifer.burgess.203@gslingacademy.com</t>
  </si>
  <si>
    <t>Christina</t>
  </si>
  <si>
    <t>christina.davis.204@gslingacademy.com</t>
  </si>
  <si>
    <t>April</t>
  </si>
  <si>
    <t>april.ryan.205@gslingacademy.com</t>
  </si>
  <si>
    <t>maxwell.davis.206@gslingacademy.com</t>
  </si>
  <si>
    <t>Guzman</t>
  </si>
  <si>
    <t>matthew.guzman.207@gslingacademy.com</t>
  </si>
  <si>
    <t>Mayer</t>
  </si>
  <si>
    <t>robert.mayer.208@gslingacademy.com</t>
  </si>
  <si>
    <t>amanda.willis.209@gslingacademy.com</t>
  </si>
  <si>
    <t>Michele</t>
  </si>
  <si>
    <t>michele.thomas.210@gslingacademy.com</t>
  </si>
  <si>
    <t>tim.turner.211@gslingacademy.com</t>
  </si>
  <si>
    <t>Joe</t>
  </si>
  <si>
    <t>Strickland</t>
  </si>
  <si>
    <t>joe.strickland.212@gslingacademy.com</t>
  </si>
  <si>
    <t>Trevor</t>
  </si>
  <si>
    <t>Cruz</t>
  </si>
  <si>
    <t>trevor.cruz.213@gslingacademy.com</t>
  </si>
  <si>
    <t>Roberts</t>
  </si>
  <si>
    <t>melissa.roberts.214@gslingacademy.com</t>
  </si>
  <si>
    <t>Tammy</t>
  </si>
  <si>
    <t>tammy.miller.215@gslingacademy.com</t>
  </si>
  <si>
    <t>Chad</t>
  </si>
  <si>
    <t>Morgan</t>
  </si>
  <si>
    <t>chad.morgan.216@gslingacademy.com</t>
  </si>
  <si>
    <t>Samantha</t>
  </si>
  <si>
    <t>Maldonado</t>
  </si>
  <si>
    <t>samantha.maldonado.217@gslingacademy.com</t>
  </si>
  <si>
    <t>Marie</t>
  </si>
  <si>
    <t>marie.martin.218@gslingacademy.com</t>
  </si>
  <si>
    <t>Theresa</t>
  </si>
  <si>
    <t>Tucker</t>
  </si>
  <si>
    <t>theresa.tucker.219@gslingacademy.com</t>
  </si>
  <si>
    <t>Joseph</t>
  </si>
  <si>
    <t>Morris</t>
  </si>
  <si>
    <t>joseph.morris.220@gslingacademy.com</t>
  </si>
  <si>
    <t>charles.parker.221@gslingacademy.com</t>
  </si>
  <si>
    <t>Alvarez</t>
  </si>
  <si>
    <t>rachel.alvarez.222@gslingacademy.com</t>
  </si>
  <si>
    <t>Robertson</t>
  </si>
  <si>
    <t>charles.robertson.223@gslingacademy.com</t>
  </si>
  <si>
    <t>York</t>
  </si>
  <si>
    <t>steven.york.224@gslingacademy.com</t>
  </si>
  <si>
    <t>Dougherty</t>
  </si>
  <si>
    <t>robert.dougherty.225@gslingacademy.com</t>
  </si>
  <si>
    <t>Wheeler</t>
  </si>
  <si>
    <t>vanessa.wheeler.226@gslingacademy.com</t>
  </si>
  <si>
    <t>Mcclure</t>
  </si>
  <si>
    <t>emily.mcclure.227@gslingacademy.com</t>
  </si>
  <si>
    <t>angela.thomas.228@gslingacademy.com</t>
  </si>
  <si>
    <t>Roberto</t>
  </si>
  <si>
    <t>Evans</t>
  </si>
  <si>
    <t>roberto.evans.229@gslingacademy.com</t>
  </si>
  <si>
    <t>christopher.perez.230@gslingacademy.com</t>
  </si>
  <si>
    <t>Torres</t>
  </si>
  <si>
    <t>william.torres.231@gslingacademy.com</t>
  </si>
  <si>
    <t>Gardner</t>
  </si>
  <si>
    <t>lisa.gardner.232@gslingacademy.com</t>
  </si>
  <si>
    <t>Catherine</t>
  </si>
  <si>
    <t>Owens</t>
  </si>
  <si>
    <t>catherine.owens.233@gslingacademy.com</t>
  </si>
  <si>
    <t>Keith</t>
  </si>
  <si>
    <t>Summers</t>
  </si>
  <si>
    <t>keith.summers.234@gslingacademy.com</t>
  </si>
  <si>
    <t>Linda</t>
  </si>
  <si>
    <t>Adams</t>
  </si>
  <si>
    <t>linda.adams.235@gslingacademy.com</t>
  </si>
  <si>
    <t>michael.wright.236@gslingacademy.com</t>
  </si>
  <si>
    <t>kyle.james.237@gslingacademy.com</t>
  </si>
  <si>
    <t>Cook</t>
  </si>
  <si>
    <t>christopher.cook.238@gslingacademy.com</t>
  </si>
  <si>
    <t>Conley</t>
  </si>
  <si>
    <t>john.conley.239@gslingacademy.com</t>
  </si>
  <si>
    <t>Barnett</t>
  </si>
  <si>
    <t>david.barnett.240@gslingacademy.com</t>
  </si>
  <si>
    <t>Garner</t>
  </si>
  <si>
    <t>peter.garner.241@gslingacademy.com</t>
  </si>
  <si>
    <t>Douglas</t>
  </si>
  <si>
    <t>douglas.stewart.242@gslingacademy.com</t>
  </si>
  <si>
    <t>Heidi</t>
  </si>
  <si>
    <t>heidi.jones.243@gslingacademy.com</t>
  </si>
  <si>
    <t>Daniels</t>
  </si>
  <si>
    <t>jeremy.daniels.244@gslingacademy.com</t>
  </si>
  <si>
    <t>Dustin</t>
  </si>
  <si>
    <t>Dodson</t>
  </si>
  <si>
    <t>dustin.dodson.245@gslingacademy.com</t>
  </si>
  <si>
    <t>christopher.cohen.246@gslingacademy.com</t>
  </si>
  <si>
    <t>Willie</t>
  </si>
  <si>
    <t>Ellis</t>
  </si>
  <si>
    <t>willie.ellis.247@gslingacademy.com</t>
  </si>
  <si>
    <t>Hawkins</t>
  </si>
  <si>
    <t>robert.hawkins.248@gslingacademy.com</t>
  </si>
  <si>
    <t>Stacy</t>
  </si>
  <si>
    <t>stacy.jordan.249@gslingacademy.com</t>
  </si>
  <si>
    <t>Swanson</t>
  </si>
  <si>
    <t>robert.swanson.250@gslingacademy.com</t>
  </si>
  <si>
    <t>Holly</t>
  </si>
  <si>
    <t>Henderson</t>
  </si>
  <si>
    <t>holly.henderson.251@gslingacademy.com</t>
  </si>
  <si>
    <t>Debra</t>
  </si>
  <si>
    <t>Valdez</t>
  </si>
  <si>
    <t>debra.valdez.252@gslingacademy.com</t>
  </si>
  <si>
    <t>Vincent</t>
  </si>
  <si>
    <t>vincent.robertson.253@gslingacademy.com</t>
  </si>
  <si>
    <t>Spencer</t>
  </si>
  <si>
    <t>karen.spencer.254@gslingacademy.com</t>
  </si>
  <si>
    <t>Nathan</t>
  </si>
  <si>
    <t>Riley</t>
  </si>
  <si>
    <t>nathan.riley.255@gslingacademy.com</t>
  </si>
  <si>
    <t>Sutton</t>
  </si>
  <si>
    <t>andrea.sutton.256@gslingacademy.com</t>
  </si>
  <si>
    <t>Tracey</t>
  </si>
  <si>
    <t>tracey.turner.257@gslingacademy.com</t>
  </si>
  <si>
    <t>Olsen</t>
  </si>
  <si>
    <t>tammy.olsen.258@gslingacademy.com</t>
  </si>
  <si>
    <t>Sheila</t>
  </si>
  <si>
    <t>Wilkinson</t>
  </si>
  <si>
    <t>sheila.wilkinson.259@gslingacademy.com</t>
  </si>
  <si>
    <t>Padilla</t>
  </si>
  <si>
    <t>nathan.padilla.260@gslingacademy.com</t>
  </si>
  <si>
    <t>Sarah</t>
  </si>
  <si>
    <t>sarah.santiago.261@gslingacademy.com</t>
  </si>
  <si>
    <t>christopher.cruz.262@gslingacademy.com</t>
  </si>
  <si>
    <t>Sanders</t>
  </si>
  <si>
    <t>nicholas.sanders.263@gslingacademy.com</t>
  </si>
  <si>
    <t>Waters</t>
  </si>
  <si>
    <t>jessica.waters.264@gslingacademy.com</t>
  </si>
  <si>
    <t>james.miller.265@gslingacademy.com</t>
  </si>
  <si>
    <t>Kane</t>
  </si>
  <si>
    <t>adam.kane.266@gslingacademy.com</t>
  </si>
  <si>
    <t>patricia.gonzalez.267@gslingacademy.com</t>
  </si>
  <si>
    <t>Whitney</t>
  </si>
  <si>
    <t>Holmes</t>
  </si>
  <si>
    <t>whitney.holmes.268@gslingacademy.com</t>
  </si>
  <si>
    <t>Hamilton</t>
  </si>
  <si>
    <t>rachel.hamilton.269@gslingacademy.com</t>
  </si>
  <si>
    <t>Marshall</t>
  </si>
  <si>
    <t>melissa.marshall.270@gslingacademy.com</t>
  </si>
  <si>
    <t>jacob.henderson.271@gslingacademy.com</t>
  </si>
  <si>
    <t>Huerta</t>
  </si>
  <si>
    <t>melissa.huerta.272@gslingacademy.com</t>
  </si>
  <si>
    <t>Kevin</t>
  </si>
  <si>
    <t>Camacho</t>
  </si>
  <si>
    <t>kevin.camacho.273@gslingacademy.com</t>
  </si>
  <si>
    <t>anthony.martinez.274@gslingacademy.com</t>
  </si>
  <si>
    <t>Randy</t>
  </si>
  <si>
    <t>randy.rodriguez.275@gslingacademy.com</t>
  </si>
  <si>
    <t>Vazquez</t>
  </si>
  <si>
    <t>patrick.vazquez.276@gslingacademy.com</t>
  </si>
  <si>
    <t>Flores</t>
  </si>
  <si>
    <t>kim.flores.277@gslingacademy.com</t>
  </si>
  <si>
    <t>Salazar</t>
  </si>
  <si>
    <t>robert.salazar.278@gslingacademy.com</t>
  </si>
  <si>
    <t>victoria.vasquez.279@gslingacademy.com</t>
  </si>
  <si>
    <t>Ricardo</t>
  </si>
  <si>
    <t>Macias</t>
  </si>
  <si>
    <t>ricardo.macias.280@gslingacademy.com</t>
  </si>
  <si>
    <t>Brandi</t>
  </si>
  <si>
    <t>Bauer</t>
  </si>
  <si>
    <t>brandi.bauer.281@gslingacademy.com</t>
  </si>
  <si>
    <t>Jorge</t>
  </si>
  <si>
    <t>Roth</t>
  </si>
  <si>
    <t>jorge.roth.282@gslingacademy.com</t>
  </si>
  <si>
    <t>benjamin.davis.283@gslingacademy.com</t>
  </si>
  <si>
    <t>Pierce</t>
  </si>
  <si>
    <t>nancy.pierce.284@gslingacademy.com</t>
  </si>
  <si>
    <t>Weiss</t>
  </si>
  <si>
    <t>catherine.weiss.285@gslingacademy.com</t>
  </si>
  <si>
    <t>jacob.perez.286@gslingacademy.com</t>
  </si>
  <si>
    <t>Zuniga</t>
  </si>
  <si>
    <t>penny.zuniga.287@gslingacademy.com</t>
  </si>
  <si>
    <t>anthony.cox.288@gslingacademy.com</t>
  </si>
  <si>
    <t>Nelson</t>
  </si>
  <si>
    <t>angela.nelson.289@gslingacademy.com</t>
  </si>
  <si>
    <t>lisa.white.290@gslingacademy.com</t>
  </si>
  <si>
    <t>Robin</t>
  </si>
  <si>
    <t>robin.parker.291@gslingacademy.com</t>
  </si>
  <si>
    <t>Shields</t>
  </si>
  <si>
    <t>cynthia.shields.292@gslingacademy.com</t>
  </si>
  <si>
    <t>pamela.wilkinson.293@gslingacademy.com</t>
  </si>
  <si>
    <t>Brenda</t>
  </si>
  <si>
    <t>brenda.nichols.294@gslingacademy.com</t>
  </si>
  <si>
    <t>laura.rodriguez.295@gslingacademy.com</t>
  </si>
  <si>
    <t>Carey</t>
  </si>
  <si>
    <t>julie.carey.296@gslingacademy.com</t>
  </si>
  <si>
    <t>Barbara</t>
  </si>
  <si>
    <t>barbara.andrews.297@gslingacademy.com</t>
  </si>
  <si>
    <t>Tracy</t>
  </si>
  <si>
    <t>tracy.johnson.298@gslingacademy.com</t>
  </si>
  <si>
    <t>Oconnor</t>
  </si>
  <si>
    <t>sarah.oconnor.299@gslingacademy.com</t>
  </si>
  <si>
    <t>Landry</t>
  </si>
  <si>
    <t>joseph.landry.300@gslingacademy.com</t>
  </si>
  <si>
    <t>Terry</t>
  </si>
  <si>
    <t>Chen</t>
  </si>
  <si>
    <t>terry.chen.301@gslingacademy.com</t>
  </si>
  <si>
    <t>Heather</t>
  </si>
  <si>
    <t>Faulkner</t>
  </si>
  <si>
    <t>heather.faulkner.302@gslingacademy.com</t>
  </si>
  <si>
    <t>Wanda</t>
  </si>
  <si>
    <t>Baxter</t>
  </si>
  <si>
    <t>wanda.baxter.303@gslingacademy.com</t>
  </si>
  <si>
    <t>amanda.davis.304@gslingacademy.com</t>
  </si>
  <si>
    <t>Gina</t>
  </si>
  <si>
    <t>Powell</t>
  </si>
  <si>
    <t>gina.powell.305@gslingacademy.com</t>
  </si>
  <si>
    <t>Sabrina</t>
  </si>
  <si>
    <t>Hall</t>
  </si>
  <si>
    <t>sabrina.hall.306@gslingacademy.com</t>
  </si>
  <si>
    <t>lauren.miller.307@gslingacademy.com</t>
  </si>
  <si>
    <t>jessica.diaz.308@gslingacademy.com</t>
  </si>
  <si>
    <t>Ashley</t>
  </si>
  <si>
    <t>ashley.garcia.309@gslingacademy.com</t>
  </si>
  <si>
    <t>Miranda</t>
  </si>
  <si>
    <t>miranda.johnson.310@gslingacademy.com</t>
  </si>
  <si>
    <t>Johnston</t>
  </si>
  <si>
    <t>tracy.johnston.311@gslingacademy.com</t>
  </si>
  <si>
    <t>Erik</t>
  </si>
  <si>
    <t>erik.butler.312@gslingacademy.com</t>
  </si>
  <si>
    <t>tiffany.jones.313@gslingacademy.com</t>
  </si>
  <si>
    <t>Brandy</t>
  </si>
  <si>
    <t>Campbell</t>
  </si>
  <si>
    <t>brandy.campbell.314@gslingacademy.com</t>
  </si>
  <si>
    <t>Joel</t>
  </si>
  <si>
    <t>Hicks</t>
  </si>
  <si>
    <t>joel.hicks.315@gslingacademy.com</t>
  </si>
  <si>
    <t>john.miller.316@gslingacademy.com</t>
  </si>
  <si>
    <t>nancy.jones.317@gslingacademy.com</t>
  </si>
  <si>
    <t>Jody</t>
  </si>
  <si>
    <t>Mueller</t>
  </si>
  <si>
    <t>jody.mueller.318@gslingacademy.com</t>
  </si>
  <si>
    <t>Fox</t>
  </si>
  <si>
    <t>steven.fox.319@gslingacademy.com</t>
  </si>
  <si>
    <t>Klein</t>
  </si>
  <si>
    <t>taylor.klein.320@gslingacademy.com</t>
  </si>
  <si>
    <t>Barron</t>
  </si>
  <si>
    <t>david.barron.321@gslingacademy.com</t>
  </si>
  <si>
    <t>kevin.thompson.322@gslingacademy.com</t>
  </si>
  <si>
    <t>Walters</t>
  </si>
  <si>
    <t>andrea.walters.323@gslingacademy.com</t>
  </si>
  <si>
    <t>david.wright.324@gslingacademy.com</t>
  </si>
  <si>
    <t>anthony.oconnor.325@gslingacademy.com</t>
  </si>
  <si>
    <t>laura.miller.326@gslingacademy.com</t>
  </si>
  <si>
    <t>Barrett</t>
  </si>
  <si>
    <t>steven.barrett.327@gslingacademy.com</t>
  </si>
  <si>
    <t>Ruiz</t>
  </si>
  <si>
    <t>miranda.ruiz.328@gslingacademy.com</t>
  </si>
  <si>
    <t>Anderson</t>
  </si>
  <si>
    <t>matthew.anderson.329@gslingacademy.com</t>
  </si>
  <si>
    <t>kenneth.flores.330@gslingacademy.com</t>
  </si>
  <si>
    <t>Sydney</t>
  </si>
  <si>
    <t>sydney.johnson.331@gslingacademy.com</t>
  </si>
  <si>
    <t>Carla</t>
  </si>
  <si>
    <t>carla.lewis.332@gslingacademy.com</t>
  </si>
  <si>
    <t>jeffrey.shannon.333@gslingacademy.com</t>
  </si>
  <si>
    <t>Park</t>
  </si>
  <si>
    <t>angela.park.334@gslingacademy.com</t>
  </si>
  <si>
    <t>Brandon</t>
  </si>
  <si>
    <t>brandon.smith.335@gslingacademy.com</t>
  </si>
  <si>
    <t>Moody</t>
  </si>
  <si>
    <t>kenneth.moody.336@gslingacademy.com</t>
  </si>
  <si>
    <t>Scott</t>
  </si>
  <si>
    <t>Hughes</t>
  </si>
  <si>
    <t>scott.hughes.337@gslingacademy.com</t>
  </si>
  <si>
    <t>Cody</t>
  </si>
  <si>
    <t>Jimenez</t>
  </si>
  <si>
    <t>cody.jimenez.338@gslingacademy.com</t>
  </si>
  <si>
    <t>allen.farmer.339@gslingacademy.com</t>
  </si>
  <si>
    <t>james.young.340@gslingacademy.com</t>
  </si>
  <si>
    <t>laura.dawson.341@gslingacademy.com</t>
  </si>
  <si>
    <t>Donald</t>
  </si>
  <si>
    <t>Carson</t>
  </si>
  <si>
    <t>donald.carson.342@gslingacademy.com</t>
  </si>
  <si>
    <t>Wayne</t>
  </si>
  <si>
    <t>Lane</t>
  </si>
  <si>
    <t>wayne.lane.343@gslingacademy.com</t>
  </si>
  <si>
    <t>robert.johnson.344@gslingacademy.com</t>
  </si>
  <si>
    <t>Le</t>
  </si>
  <si>
    <t>melissa.le.345@gslingacademy.com</t>
  </si>
  <si>
    <t>Rice</t>
  </si>
  <si>
    <t>david.rice.346@gslingacademy.com</t>
  </si>
  <si>
    <t>Dawn</t>
  </si>
  <si>
    <t>dawn.gomez.347@gslingacademy.com</t>
  </si>
  <si>
    <t>Ricky</t>
  </si>
  <si>
    <t>ricky.nichols.348@gslingacademy.com</t>
  </si>
  <si>
    <t>Pitts</t>
  </si>
  <si>
    <t>henry.pitts.349@gslingacademy.com</t>
  </si>
  <si>
    <t>Price</t>
  </si>
  <si>
    <t>christopher.price.350@gslingacademy.com</t>
  </si>
  <si>
    <t>Aimee</t>
  </si>
  <si>
    <t>aimee.adams.351@gslingacademy.com</t>
  </si>
  <si>
    <t>Barry</t>
  </si>
  <si>
    <t>tammy.barry.352@gslingacademy.com</t>
  </si>
  <si>
    <t>Hull</t>
  </si>
  <si>
    <t>ryan.hull.353@gslingacademy.com</t>
  </si>
  <si>
    <t>Samuel</t>
  </si>
  <si>
    <t>samuel.jackson.354@gslingacademy.com</t>
  </si>
  <si>
    <t>joshua.smith.355@gslingacademy.com</t>
  </si>
  <si>
    <t>Stevenson</t>
  </si>
  <si>
    <t>sydney.stevenson.356@gslingacademy.com</t>
  </si>
  <si>
    <t>christopher.rios.357@gslingacademy.com</t>
  </si>
  <si>
    <t>Collins</t>
  </si>
  <si>
    <t>brenda.collins.358@gslingacademy.com</t>
  </si>
  <si>
    <t>Diana</t>
  </si>
  <si>
    <t>diana.griffin.359@gslingacademy.com</t>
  </si>
  <si>
    <t>Gary</t>
  </si>
  <si>
    <t>gary.gray.360@gslingacademy.com</t>
  </si>
  <si>
    <t>kimberly.torres.361@gslingacademy.com</t>
  </si>
  <si>
    <t>Booker</t>
  </si>
  <si>
    <t>jeffrey.booker.362@gslingacademy.com</t>
  </si>
  <si>
    <t>Nicole</t>
  </si>
  <si>
    <t>Buchanan</t>
  </si>
  <si>
    <t>nicole.buchanan.363@gslingacademy.com</t>
  </si>
  <si>
    <t>Kristin</t>
  </si>
  <si>
    <t>kristin.johnson.364@gslingacademy.com</t>
  </si>
  <si>
    <t>emily.bell.365@gslingacademy.com</t>
  </si>
  <si>
    <t>Francis</t>
  </si>
  <si>
    <t>francis.nelson.366@gslingacademy.com</t>
  </si>
  <si>
    <t>tracy.harris.367@gslingacademy.com</t>
  </si>
  <si>
    <t>Sosa</t>
  </si>
  <si>
    <t>sheila.sosa.368@gslingacademy.com</t>
  </si>
  <si>
    <t>Mendez</t>
  </si>
  <si>
    <t>ashley.mendez.369@gslingacademy.com</t>
  </si>
  <si>
    <t>matthew.griffin.370@gslingacademy.com</t>
  </si>
  <si>
    <t>Mann</t>
  </si>
  <si>
    <t>timothy.mann.371@gslingacademy.com</t>
  </si>
  <si>
    <t>Christine</t>
  </si>
  <si>
    <t>Foster</t>
  </si>
  <si>
    <t>christine.foster.372@gslingacademy.com</t>
  </si>
  <si>
    <t>Yates</t>
  </si>
  <si>
    <t>julie.yates.373@gslingacademy.com</t>
  </si>
  <si>
    <t>Ballard</t>
  </si>
  <si>
    <t>william.ballard.374@gslingacademy.com</t>
  </si>
  <si>
    <t>Kristen</t>
  </si>
  <si>
    <t>kristen.adams.375@gslingacademy.com</t>
  </si>
  <si>
    <t>chelsea.mitchell.376@gslingacademy.com</t>
  </si>
  <si>
    <t>Everett</t>
  </si>
  <si>
    <t>patrick.everett.377@gslingacademy.com</t>
  </si>
  <si>
    <t>carla.parker.378@gslingacademy.com</t>
  </si>
  <si>
    <t>Galvan</t>
  </si>
  <si>
    <t>casey.galvan.379@gslingacademy.com</t>
  </si>
  <si>
    <t>Moran</t>
  </si>
  <si>
    <t>eric.moran.380@gslingacademy.com</t>
  </si>
  <si>
    <t>Tabitha</t>
  </si>
  <si>
    <t>Hudson</t>
  </si>
  <si>
    <t>tabitha.hudson.381@gslingacademy.com</t>
  </si>
  <si>
    <t>Lance</t>
  </si>
  <si>
    <t>lance.salazar.382@gslingacademy.com</t>
  </si>
  <si>
    <t>melissa.williamson.383@gslingacademy.com</t>
  </si>
  <si>
    <t>Castro</t>
  </si>
  <si>
    <t>james.castro.384@gslingacademy.com</t>
  </si>
  <si>
    <t>joseph.johnson.385@gslingacademy.com</t>
  </si>
  <si>
    <t>Gene</t>
  </si>
  <si>
    <t>Woodward</t>
  </si>
  <si>
    <t>gene.woodward.386@gslingacademy.com</t>
  </si>
  <si>
    <t>patricia.watson.387@gslingacademy.com</t>
  </si>
  <si>
    <t>john.carey.388@gslingacademy.com</t>
  </si>
  <si>
    <t>Sara</t>
  </si>
  <si>
    <t>sara.cochran.389@gslingacademy.com</t>
  </si>
  <si>
    <t>Suarez</t>
  </si>
  <si>
    <t>jamie.suarez.390@gslingacademy.com</t>
  </si>
  <si>
    <t>steven.frazier.391@gslingacademy.com</t>
  </si>
  <si>
    <t>Hart</t>
  </si>
  <si>
    <t>nicholas.hart.392@gslingacademy.com</t>
  </si>
  <si>
    <t>Cheryl</t>
  </si>
  <si>
    <t>Arias</t>
  </si>
  <si>
    <t>cheryl.arias.393@gslingacademy.com</t>
  </si>
  <si>
    <t>Brock</t>
  </si>
  <si>
    <t>marc.brock.394@gslingacademy.com</t>
  </si>
  <si>
    <t>timothy.perez.395@gslingacademy.com</t>
  </si>
  <si>
    <t>courtney.rodriguez.396@gslingacademy.com</t>
  </si>
  <si>
    <t>samantha.clark.397@gslingacademy.com</t>
  </si>
  <si>
    <t>Francisco</t>
  </si>
  <si>
    <t>francisco.reilly.398@gslingacademy.com</t>
  </si>
  <si>
    <t>denise.young.399@gslingacademy.com</t>
  </si>
  <si>
    <t>Darrell</t>
  </si>
  <si>
    <t>darrell.williams.400@gslingacademy.com</t>
  </si>
  <si>
    <t>andrew.smith.401@gslingacademy.com</t>
  </si>
  <si>
    <t>Teresa</t>
  </si>
  <si>
    <t>Stafford</t>
  </si>
  <si>
    <t>teresa.stafford.402@gslingacademy.com</t>
  </si>
  <si>
    <t>cory.harris.403@gslingacademy.com</t>
  </si>
  <si>
    <t>Irwin</t>
  </si>
  <si>
    <t>douglas.irwin.404@gslingacademy.com</t>
  </si>
  <si>
    <t>Deborah</t>
  </si>
  <si>
    <t>deborah.miller.405@gslingacademy.com</t>
  </si>
  <si>
    <t>Autumn</t>
  </si>
  <si>
    <t>autumn.hernandez.406@gslingacademy.com</t>
  </si>
  <si>
    <t>Serrano</t>
  </si>
  <si>
    <t>paul.serrano.407@gslingacademy.com</t>
  </si>
  <si>
    <t>matthew.griffin.408@gslingacademy.com</t>
  </si>
  <si>
    <t>evan.holmes.409@gslingacademy.com</t>
  </si>
  <si>
    <t>Baker</t>
  </si>
  <si>
    <t>cynthia.baker.410@gslingacademy.com</t>
  </si>
  <si>
    <t>Melendez</t>
  </si>
  <si>
    <t>sandra.melendez.411@gslingacademy.com</t>
  </si>
  <si>
    <t>Claudia</t>
  </si>
  <si>
    <t>Munoz</t>
  </si>
  <si>
    <t>claudia.munoz.412@gslingacademy.com</t>
  </si>
  <si>
    <t>Nguyen</t>
  </si>
  <si>
    <t>christopher.nguyen.413@gslingacademy.com</t>
  </si>
  <si>
    <t>Jennings</t>
  </si>
  <si>
    <t>david.jennings.414@gslingacademy.com</t>
  </si>
  <si>
    <t>joel.morris.415@gslingacademy.com</t>
  </si>
  <si>
    <t>Bradley</t>
  </si>
  <si>
    <t>rhonda.bradley.416@gslingacademy.com</t>
  </si>
  <si>
    <t>melissa.brown.417@gslingacademy.com</t>
  </si>
  <si>
    <t>Kramer</t>
  </si>
  <si>
    <t>matthew.kramer.418@gslingacademy.com</t>
  </si>
  <si>
    <t>Austin</t>
  </si>
  <si>
    <t>Bass</t>
  </si>
  <si>
    <t>austin.bass.419@gslingacademy.com</t>
  </si>
  <si>
    <t>jennifer.west.420@gslingacademy.com</t>
  </si>
  <si>
    <t>Mccormick</t>
  </si>
  <si>
    <t>patricia.mccormick.421@gslingacademy.com</t>
  </si>
  <si>
    <t>Jacobs</t>
  </si>
  <si>
    <t>sandra.jacobs.422@gslingacademy.com</t>
  </si>
  <si>
    <t>Jasmine</t>
  </si>
  <si>
    <t>jasmine.clark.423@gslingacademy.com</t>
  </si>
  <si>
    <t>jeffrey.young.424@gslingacademy.com</t>
  </si>
  <si>
    <t>jason.hernandez.425@gslingacademy.com</t>
  </si>
  <si>
    <t>christopher.hamilton.426@gslingacademy.com</t>
  </si>
  <si>
    <t>Monique</t>
  </si>
  <si>
    <t>monique.peterson.427@gslingacademy.com</t>
  </si>
  <si>
    <t>jill.sexton.428@gslingacademy.com</t>
  </si>
  <si>
    <t>Kemp</t>
  </si>
  <si>
    <t>jennifer.kemp.429@gslingacademy.com</t>
  </si>
  <si>
    <t>david.harris.430@gslingacademy.com</t>
  </si>
  <si>
    <t>cheryl.snyder.431@gslingacademy.com</t>
  </si>
  <si>
    <t>Armstrong</t>
  </si>
  <si>
    <t>nathan.armstrong.432@gslingacademy.com</t>
  </si>
  <si>
    <t>patrick.ryan.433@gslingacademy.com</t>
  </si>
  <si>
    <t>Wilkins</t>
  </si>
  <si>
    <t>christian.wilkins.434@gslingacademy.com</t>
  </si>
  <si>
    <t>clinton.martin.435@gslingacademy.com</t>
  </si>
  <si>
    <t>Adriana</t>
  </si>
  <si>
    <t>adriana.sandoval.436@gslingacademy.com</t>
  </si>
  <si>
    <t>Harvey</t>
  </si>
  <si>
    <t>jeremy.harvey.437@gslingacademy.com</t>
  </si>
  <si>
    <t>Caitlin</t>
  </si>
  <si>
    <t>Murillo</t>
  </si>
  <si>
    <t>caitlin.murillo.438@gslingacademy.com</t>
  </si>
  <si>
    <t>Green</t>
  </si>
  <si>
    <t>andrew.green.439@gslingacademy.com</t>
  </si>
  <si>
    <t>Rodney</t>
  </si>
  <si>
    <t>rodney.bennett.440@gslingacademy.com</t>
  </si>
  <si>
    <t>Megan</t>
  </si>
  <si>
    <t>Moyer</t>
  </si>
  <si>
    <t>megan.moyer.441@gslingacademy.com</t>
  </si>
  <si>
    <t>Mathew</t>
  </si>
  <si>
    <t>mathew.burns.442@gslingacademy.com</t>
  </si>
  <si>
    <t>Tammie</t>
  </si>
  <si>
    <t>tammie.stanley.443@gslingacademy.com</t>
  </si>
  <si>
    <t>Glover</t>
  </si>
  <si>
    <t>james.glover.444@gslingacademy.com</t>
  </si>
  <si>
    <t>Reeves</t>
  </si>
  <si>
    <t>michelle.reeves.445@gslingacademy.com</t>
  </si>
  <si>
    <t>rhonda.hall.446@gslingacademy.com</t>
  </si>
  <si>
    <t>Kidd</t>
  </si>
  <si>
    <t>matthew.kidd.447@gslingacademy.com</t>
  </si>
  <si>
    <t>Stone</t>
  </si>
  <si>
    <t>joseph.stone.448@gslingacademy.com</t>
  </si>
  <si>
    <t>Mendoza</t>
  </si>
  <si>
    <t>jessica.mendoza.449@gslingacademy.com</t>
  </si>
  <si>
    <t>Susan</t>
  </si>
  <si>
    <t>susan.brown.450@gslingacademy.com</t>
  </si>
  <si>
    <t>Lori</t>
  </si>
  <si>
    <t>lori.ryan.451@gslingacademy.com</t>
  </si>
  <si>
    <t>ryan.cruz.452@gslingacademy.com</t>
  </si>
  <si>
    <t>nicholas.johnson.453@gslingacademy.com</t>
  </si>
  <si>
    <t>Schmidt</t>
  </si>
  <si>
    <t>joseph.schmidt.454@gslingacademy.com</t>
  </si>
  <si>
    <t>Daniel</t>
  </si>
  <si>
    <t>daniel.brown.455@gslingacademy.com</t>
  </si>
  <si>
    <t>Harold</t>
  </si>
  <si>
    <t>harold.vazquez.456@gslingacademy.com</t>
  </si>
  <si>
    <t>lance.parsons.457@gslingacademy.com</t>
  </si>
  <si>
    <t>Mathews</t>
  </si>
  <si>
    <t>jill.mathews.458@gslingacademy.com</t>
  </si>
  <si>
    <t>crystal.nguyen.459@gslingacademy.com</t>
  </si>
  <si>
    <t>susan.perez.460@gslingacademy.com</t>
  </si>
  <si>
    <t>Powers</t>
  </si>
  <si>
    <t>brenda.powers.461@gslingacademy.com</t>
  </si>
  <si>
    <t>samuel.thompson.462@gslingacademy.com</t>
  </si>
  <si>
    <t>taylor.nelson.463@gslingacademy.com</t>
  </si>
  <si>
    <t>kimberly.west.464@gslingacademy.com</t>
  </si>
  <si>
    <t>Brad</t>
  </si>
  <si>
    <t>brad.lee.465@gslingacademy.com</t>
  </si>
  <si>
    <t>clayton.green.466@gslingacademy.com</t>
  </si>
  <si>
    <t>Richard</t>
  </si>
  <si>
    <t>richard.anderson.467@gslingacademy.com</t>
  </si>
  <si>
    <t>antonio.flores.468@gslingacademy.com</t>
  </si>
  <si>
    <t>Margaret</t>
  </si>
  <si>
    <t>Mullins</t>
  </si>
  <si>
    <t>margaret.mullins.469@gslingacademy.com</t>
  </si>
  <si>
    <t>Ball</t>
  </si>
  <si>
    <t>michael.ball.470@gslingacademy.com</t>
  </si>
  <si>
    <t>Booth</t>
  </si>
  <si>
    <t>allen.booth.471@gslingacademy.com</t>
  </si>
  <si>
    <t>Stephanie</t>
  </si>
  <si>
    <t>stephanie.clark.472@gslingacademy.com</t>
  </si>
  <si>
    <t>Sharon</t>
  </si>
  <si>
    <t>sharon.nelson.473@gslingacademy.com</t>
  </si>
  <si>
    <t>Marco</t>
  </si>
  <si>
    <t>marco.clark.474@gslingacademy.com</t>
  </si>
  <si>
    <t>victor.smith.475@gslingacademy.com</t>
  </si>
  <si>
    <t>Patterson</t>
  </si>
  <si>
    <t>christina.patterson.476@gslingacademy.com</t>
  </si>
  <si>
    <t>Jerry</t>
  </si>
  <si>
    <t>Knight</t>
  </si>
  <si>
    <t>jerry.knight.477@gslingacademy.com</t>
  </si>
  <si>
    <t>Madison</t>
  </si>
  <si>
    <t>madison.jacobs.478@gslingacademy.com</t>
  </si>
  <si>
    <t>douglas.watson.479@gslingacademy.com</t>
  </si>
  <si>
    <t>Manuel</t>
  </si>
  <si>
    <t>manuel.barrett.480@gslingacademy.com</t>
  </si>
  <si>
    <t>Janet</t>
  </si>
  <si>
    <t>janet.martin.481@gslingacademy.com</t>
  </si>
  <si>
    <t>teresa.flores.482@gslingacademy.com</t>
  </si>
  <si>
    <t>anthony.mullins.483@gslingacademy.com</t>
  </si>
  <si>
    <t>Zamora</t>
  </si>
  <si>
    <t>julie.zamora.484@gslingacademy.com</t>
  </si>
  <si>
    <t>Maria</t>
  </si>
  <si>
    <t>maria.nguyen.485@gslingacademy.com</t>
  </si>
  <si>
    <t>Selena</t>
  </si>
  <si>
    <t>selena.castro.486@gslingacademy.com</t>
  </si>
  <si>
    <t>whitney.miller.487@gslingacademy.com</t>
  </si>
  <si>
    <t>Mooney</t>
  </si>
  <si>
    <t>brenda.mooney.488@gslingacademy.com</t>
  </si>
  <si>
    <t>angela.allen.489@gslingacademy.com</t>
  </si>
  <si>
    <t>erica.cohen.490@gslingacademy.com</t>
  </si>
  <si>
    <t>kelly.sanders.491@gslingacademy.com</t>
  </si>
  <si>
    <t>michael.clark.492@gslingacademy.com</t>
  </si>
  <si>
    <t>Fields</t>
  </si>
  <si>
    <t>tammy.fields.493@gslingacademy.com</t>
  </si>
  <si>
    <t>Pennington</t>
  </si>
  <si>
    <t>steven.pennington.494@gslingacademy.com</t>
  </si>
  <si>
    <t>matthew.chavez.495@gslingacademy.com</t>
  </si>
  <si>
    <t>Gallagher</t>
  </si>
  <si>
    <t>stephen.gallagher.496@gslingacademy.com</t>
  </si>
  <si>
    <t>victoria.anderson.497@gslingacademy.com</t>
  </si>
  <si>
    <t>Schroeder</t>
  </si>
  <si>
    <t>thomas.schroeder.498@gslingacademy.com</t>
  </si>
  <si>
    <t>mark.sanchez.499@gslingacademy.com</t>
  </si>
  <si>
    <t>Katelyn</t>
  </si>
  <si>
    <t>Moses</t>
  </si>
  <si>
    <t>katelyn.moses.500@gslingacademy.com</t>
  </si>
  <si>
    <t>Corey</t>
  </si>
  <si>
    <t>corey.davis.501@gslingacademy.com</t>
  </si>
  <si>
    <t>susan.klein.502@gslingacademy.com</t>
  </si>
  <si>
    <t>john.martinez.503@gslingacademy.com</t>
  </si>
  <si>
    <t>Kendra</t>
  </si>
  <si>
    <t>kendra.robertson.504@gslingacademy.com</t>
  </si>
  <si>
    <t>Tamara</t>
  </si>
  <si>
    <t>Olson</t>
  </si>
  <si>
    <t>tamara.olson.505@gslingacademy.com</t>
  </si>
  <si>
    <t>sara.frazier.506@gslingacademy.com</t>
  </si>
  <si>
    <t>morgan.moore.507@gslingacademy.com</t>
  </si>
  <si>
    <t>eric.snyder.508@gslingacademy.com</t>
  </si>
  <si>
    <t>Hale</t>
  </si>
  <si>
    <t>paul.hale.509@gslingacademy.com</t>
  </si>
  <si>
    <t>Dale</t>
  </si>
  <si>
    <t>dale.martinez.510@gslingacademy.com</t>
  </si>
  <si>
    <t>Prince</t>
  </si>
  <si>
    <t>sandra.prince.511@gslingacademy.com</t>
  </si>
  <si>
    <t>Poole</t>
  </si>
  <si>
    <t>dawn.poole.512@gslingacademy.com</t>
  </si>
  <si>
    <t>emily.jordan.513@gslingacademy.com</t>
  </si>
  <si>
    <t>Owen</t>
  </si>
  <si>
    <t>john.owen.514@gslingacademy.com</t>
  </si>
  <si>
    <t>Best</t>
  </si>
  <si>
    <t>andrew.best.515@gslingacademy.com</t>
  </si>
  <si>
    <t>holly.burns.516@gslingacademy.com</t>
  </si>
  <si>
    <t>Alicia</t>
  </si>
  <si>
    <t>alicia.rodriguez.517@gslingacademy.com</t>
  </si>
  <si>
    <t>Ray</t>
  </si>
  <si>
    <t>erin.ray.518@gslingacademy.com</t>
  </si>
  <si>
    <t>Todd</t>
  </si>
  <si>
    <t>Griffith</t>
  </si>
  <si>
    <t>todd.griffith.519@gslingacademy.com</t>
  </si>
  <si>
    <t>Melinda</t>
  </si>
  <si>
    <t>Payne</t>
  </si>
  <si>
    <t>melinda.payne.520@gslingacademy.com</t>
  </si>
  <si>
    <t>cynthia.williams.521@gslingacademy.com</t>
  </si>
  <si>
    <t>Washington</t>
  </si>
  <si>
    <t>jenny.washington.522@gslingacademy.com</t>
  </si>
  <si>
    <t>Joyce</t>
  </si>
  <si>
    <t>angela.joyce.523@gslingacademy.com</t>
  </si>
  <si>
    <t>Alvarado</t>
  </si>
  <si>
    <t>william.alvarado.524@gslingacademy.com</t>
  </si>
  <si>
    <t>Mercer</t>
  </si>
  <si>
    <t>michael.mercer.525@gslingacademy.com</t>
  </si>
  <si>
    <t>erin.miller.526@gslingacademy.com</t>
  </si>
  <si>
    <t>Heath</t>
  </si>
  <si>
    <t>robert.heath.527@gslingacademy.com</t>
  </si>
  <si>
    <t>Rojas</t>
  </si>
  <si>
    <t>deborah.rojas.528@gslingacademy.com</t>
  </si>
  <si>
    <t>diana.jones.529@gslingacademy.com</t>
  </si>
  <si>
    <t>Meredith</t>
  </si>
  <si>
    <t>meredith.clark.530@gslingacademy.com</t>
  </si>
  <si>
    <t>Garrett</t>
  </si>
  <si>
    <t>christina.garrett.531@gslingacademy.com</t>
  </si>
  <si>
    <t>daniel.jackson.532@gslingacademy.com</t>
  </si>
  <si>
    <t>bradley.robinson.533@gslingacademy.com</t>
  </si>
  <si>
    <t>phyllis.schneider.534@gslingacademy.com</t>
  </si>
  <si>
    <t>thomas.clark.535@gslingacademy.com</t>
  </si>
  <si>
    <t>Gregory</t>
  </si>
  <si>
    <t>gregory.gonzalez.536@gslingacademy.com</t>
  </si>
  <si>
    <t>michelle.roth.537@gslingacademy.com</t>
  </si>
  <si>
    <t>christopher.murphy.538@gslingacademy.com</t>
  </si>
  <si>
    <t>mark.davis.539@gslingacademy.com</t>
  </si>
  <si>
    <t>Harrington</t>
  </si>
  <si>
    <t>lauren.harrington.540@gslingacademy.com</t>
  </si>
  <si>
    <t>michelle.owens.541@gslingacademy.com</t>
  </si>
  <si>
    <t>Weaver</t>
  </si>
  <si>
    <t>scott.weaver.542@gslingacademy.com</t>
  </si>
  <si>
    <t>Monica</t>
  </si>
  <si>
    <t>monica.williams.543@gslingacademy.com</t>
  </si>
  <si>
    <t>Hampton</t>
  </si>
  <si>
    <t>kathryn.hampton.544@gslingacademy.com</t>
  </si>
  <si>
    <t>christina.shields.545@gslingacademy.com</t>
  </si>
  <si>
    <t>andrew.thomas.546@gslingacademy.com</t>
  </si>
  <si>
    <t>holly.sexton.547@gslingacademy.com</t>
  </si>
  <si>
    <t>christopher.peterson.548@gslingacademy.com</t>
  </si>
  <si>
    <t>Murray</t>
  </si>
  <si>
    <t>eric.murray.549@gslingacademy.com</t>
  </si>
  <si>
    <t>Kristina</t>
  </si>
  <si>
    <t>kristina.watson.550@gslingacademy.com</t>
  </si>
  <si>
    <t>Greg</t>
  </si>
  <si>
    <t>greg.martin.551@gslingacademy.com</t>
  </si>
  <si>
    <t>Shaffer</t>
  </si>
  <si>
    <t>paul.shaffer.552@gslingacademy.com</t>
  </si>
  <si>
    <t>Alexander</t>
  </si>
  <si>
    <t>alexander.daniel.553@gslingacademy.com</t>
  </si>
  <si>
    <t>carla.davis.554@gslingacademy.com</t>
  </si>
  <si>
    <t>chelsea.clark.555@gslingacademy.com</t>
  </si>
  <si>
    <t>Justin</t>
  </si>
  <si>
    <t>justin.douglas.556@gslingacademy.com</t>
  </si>
  <si>
    <t>Reid</t>
  </si>
  <si>
    <t>charles.reid.557@gslingacademy.com</t>
  </si>
  <si>
    <t>Moreno</t>
  </si>
  <si>
    <t>courtney.moreno.558@gslingacademy.com</t>
  </si>
  <si>
    <t>justin.mitchell.559@gslingacademy.com</t>
  </si>
  <si>
    <t>Bruce</t>
  </si>
  <si>
    <t>Woods</t>
  </si>
  <si>
    <t>bruce.woods.560@gslingacademy.com</t>
  </si>
  <si>
    <t>Hines</t>
  </si>
  <si>
    <t>christopher.hines.561@gslingacademy.com</t>
  </si>
  <si>
    <t>Theodore</t>
  </si>
  <si>
    <t>theodore.williams.562@gslingacademy.com</t>
  </si>
  <si>
    <t>jennifer.valdez.563@gslingacademy.com</t>
  </si>
  <si>
    <t>Day</t>
  </si>
  <si>
    <t>alexandra.day.564@gslingacademy.com</t>
  </si>
  <si>
    <t>Pacheco</t>
  </si>
  <si>
    <t>john.pacheco.565@gslingacademy.com</t>
  </si>
  <si>
    <t>sherry.brown.566@gslingacademy.com</t>
  </si>
  <si>
    <t>douglas.clark.567@gslingacademy.com</t>
  </si>
  <si>
    <t>alex.farmer.568@gslingacademy.com</t>
  </si>
  <si>
    <t>Gonzales</t>
  </si>
  <si>
    <t>brandon.gonzales.569@gslingacademy.com</t>
  </si>
  <si>
    <t>Trevino</t>
  </si>
  <si>
    <t>wayne.trevino.570@gslingacademy.com</t>
  </si>
  <si>
    <t>Horne</t>
  </si>
  <si>
    <t>pamela.horne.571@gslingacademy.com</t>
  </si>
  <si>
    <t>Schaefer</t>
  </si>
  <si>
    <t>michael.schaefer.572@gslingacademy.com</t>
  </si>
  <si>
    <t>Carlos</t>
  </si>
  <si>
    <t>Ramirez</t>
  </si>
  <si>
    <t>carlos.ramirez.573@gslingacademy.com</t>
  </si>
  <si>
    <t>Lucero</t>
  </si>
  <si>
    <t>antonio.lucero.574@gslingacademy.com</t>
  </si>
  <si>
    <t>terry.ashley.575@gslingacademy.com</t>
  </si>
  <si>
    <t>Rita</t>
  </si>
  <si>
    <t>rita.cochran.576@gslingacademy.com</t>
  </si>
  <si>
    <t>joseph.gregory.577@gslingacademy.com</t>
  </si>
  <si>
    <t>alexandra.robinson.578@gslingacademy.com</t>
  </si>
  <si>
    <t>Sparks</t>
  </si>
  <si>
    <t>tina.sparks.579@gslingacademy.com</t>
  </si>
  <si>
    <t>christopher.buchanan.580@gslingacademy.com</t>
  </si>
  <si>
    <t>Guerrero</t>
  </si>
  <si>
    <t>christina.guerrero.581@gslingacademy.com</t>
  </si>
  <si>
    <t>Hutchinson</t>
  </si>
  <si>
    <t>jessica.hutchinson.582@gslingacademy.com</t>
  </si>
  <si>
    <t>Tyler</t>
  </si>
  <si>
    <t>Carrillo</t>
  </si>
  <si>
    <t>tyler.carrillo.583@gslingacademy.com</t>
  </si>
  <si>
    <t>Brady</t>
  </si>
  <si>
    <t>lindsay.brady.584@gslingacademy.com</t>
  </si>
  <si>
    <t>Rivera</t>
  </si>
  <si>
    <t>gary.rivera.585@gslingacademy.com</t>
  </si>
  <si>
    <t>luke.moore.586@gslingacademy.com</t>
  </si>
  <si>
    <t>tanya.green.587@gslingacademy.com</t>
  </si>
  <si>
    <t>Bryan</t>
  </si>
  <si>
    <t>bryan.lee.588@gslingacademy.com</t>
  </si>
  <si>
    <t>Melanie</t>
  </si>
  <si>
    <t>melanie.bridges.589@gslingacademy.com</t>
  </si>
  <si>
    <t>eric.bowers.590@gslingacademy.com</t>
  </si>
  <si>
    <t>Reed</t>
  </si>
  <si>
    <t>meredith.reed.591@gslingacademy.com</t>
  </si>
  <si>
    <t>david.brown.592@gslingacademy.com</t>
  </si>
  <si>
    <t>Johns</t>
  </si>
  <si>
    <t>william.johns.593@gslingacademy.com</t>
  </si>
  <si>
    <t>eric.patton.594@gslingacademy.com</t>
  </si>
  <si>
    <t>Warner</t>
  </si>
  <si>
    <t>wendy.warner.595@gslingacademy.com</t>
  </si>
  <si>
    <t>timothy.powell.596@gslingacademy.com</t>
  </si>
  <si>
    <t>victoria.thompson.597@gslingacademy.com</t>
  </si>
  <si>
    <t>jeremy.brown.598@gslingacademy.com</t>
  </si>
  <si>
    <t>barbara.schneider.599@gslingacademy.com</t>
  </si>
  <si>
    <t>Morales</t>
  </si>
  <si>
    <t>lindsay.morales.600@gslingacademy.com</t>
  </si>
  <si>
    <t>gary.patel.601@gslingacademy.com</t>
  </si>
  <si>
    <t>Ortiz</t>
  </si>
  <si>
    <t>michelle.ortiz.602@gslingacademy.com</t>
  </si>
  <si>
    <t>Lynch</t>
  </si>
  <si>
    <t>susan.lynch.603@gslingacademy.com</t>
  </si>
  <si>
    <t>tammy.hernandez.604@gslingacademy.com</t>
  </si>
  <si>
    <t>Guerra</t>
  </si>
  <si>
    <t>jennifer.guerra.605@gslingacademy.com</t>
  </si>
  <si>
    <t>Schwartz</t>
  </si>
  <si>
    <t>kelly.schwartz.606@gslingacademy.com</t>
  </si>
  <si>
    <t>Orozco</t>
  </si>
  <si>
    <t>brittany.orozco.607@gslingacademy.com</t>
  </si>
  <si>
    <t>samantha.alvarado.608@gslingacademy.com</t>
  </si>
  <si>
    <t>christopher.anderson.609@gslingacademy.com</t>
  </si>
  <si>
    <t>william.smith.610@gslingacademy.com</t>
  </si>
  <si>
    <t>courtney.patterson.611@gslingacademy.com</t>
  </si>
  <si>
    <t>Hess</t>
  </si>
  <si>
    <t>kevin.hess.612@gslingacademy.com</t>
  </si>
  <si>
    <t>Higgins</t>
  </si>
  <si>
    <t>melissa.higgins.613@gslingacademy.com</t>
  </si>
  <si>
    <t>elizabeth.chavez.614@gslingacademy.com</t>
  </si>
  <si>
    <t>Mary</t>
  </si>
  <si>
    <t>mary.taylor.615@gslingacademy.com</t>
  </si>
  <si>
    <t>joshua.parker.616@gslingacademy.com</t>
  </si>
  <si>
    <t>joshua.kelly.617@gslingacademy.com</t>
  </si>
  <si>
    <t>Travis</t>
  </si>
  <si>
    <t>Ross</t>
  </si>
  <si>
    <t>travis.ross.618@gslingacademy.com</t>
  </si>
  <si>
    <t>kenneth.buchanan.619@gslingacademy.com</t>
  </si>
  <si>
    <t>Clarke</t>
  </si>
  <si>
    <t>ryan.clarke.620@gslingacademy.com</t>
  </si>
  <si>
    <t>Solomon</t>
  </si>
  <si>
    <t>gina.solomon.621@gslingacademy.com</t>
  </si>
  <si>
    <t>Madden</t>
  </si>
  <si>
    <t>david.madden.622@gslingacademy.com</t>
  </si>
  <si>
    <t>Brennan</t>
  </si>
  <si>
    <t>william.brennan.623@gslingacademy.com</t>
  </si>
  <si>
    <t>Judy</t>
  </si>
  <si>
    <t>Mckenzie</t>
  </si>
  <si>
    <t>judy.mckenzie.624@gslingacademy.com</t>
  </si>
  <si>
    <t>Lindsey</t>
  </si>
  <si>
    <t>logan.lindsey.625@gslingacademy.com</t>
  </si>
  <si>
    <t>kyle.williams.626@gslingacademy.com</t>
  </si>
  <si>
    <t>mark.padilla.627@gslingacademy.com</t>
  </si>
  <si>
    <t>Eugene</t>
  </si>
  <si>
    <t>eugene.clark.628@gslingacademy.com</t>
  </si>
  <si>
    <t>Wagner</t>
  </si>
  <si>
    <t>sean.wagner.629@gslingacademy.com</t>
  </si>
  <si>
    <t>Larson</t>
  </si>
  <si>
    <t>christine.larson.630@gslingacademy.com</t>
  </si>
  <si>
    <t>Freeman</t>
  </si>
  <si>
    <t>melinda.freeman.631@gslingacademy.com</t>
  </si>
  <si>
    <t>elizabeth.smith.632@gslingacademy.com</t>
  </si>
  <si>
    <t>Walter</t>
  </si>
  <si>
    <t>King</t>
  </si>
  <si>
    <t>walter.king.633@gslingacademy.com</t>
  </si>
  <si>
    <t>Bean</t>
  </si>
  <si>
    <t>lisa.bean.634@gslingacademy.com</t>
  </si>
  <si>
    <t>douglas.hayes.635@gslingacademy.com</t>
  </si>
  <si>
    <t>Jefferson</t>
  </si>
  <si>
    <t>heather.jefferson.636@gslingacademy.com</t>
  </si>
  <si>
    <t>Byrd</t>
  </si>
  <si>
    <t>melinda.byrd.637@gslingacademy.com</t>
  </si>
  <si>
    <t>Burnett</t>
  </si>
  <si>
    <t>alexander.burnett.638@gslingacademy.com</t>
  </si>
  <si>
    <t>maria.campos.639@gslingacademy.com</t>
  </si>
  <si>
    <t>lindsey.anthony.640@gslingacademy.com</t>
  </si>
  <si>
    <t>Darryl</t>
  </si>
  <si>
    <t>Schultz</t>
  </si>
  <si>
    <t>darryl.schultz.641@gslingacademy.com</t>
  </si>
  <si>
    <t>Bethany</t>
  </si>
  <si>
    <t>French</t>
  </si>
  <si>
    <t>bethany.french.642@gslingacademy.com</t>
  </si>
  <si>
    <t>tyler.scott.643@gslingacademy.com</t>
  </si>
  <si>
    <t>patricia.hall.644@gslingacademy.com</t>
  </si>
  <si>
    <t>ryan.williams.645@gslingacademy.com</t>
  </si>
  <si>
    <t>Levi</t>
  </si>
  <si>
    <t>Mason</t>
  </si>
  <si>
    <t>levi.mason.646@gslingacademy.com</t>
  </si>
  <si>
    <t>Vang</t>
  </si>
  <si>
    <t>michael.vang.647@gslingacademy.com</t>
  </si>
  <si>
    <t>Humphrey</t>
  </si>
  <si>
    <t>april.humphrey.648@gslingacademy.com</t>
  </si>
  <si>
    <t>Hancock</t>
  </si>
  <si>
    <t>steven.hancock.649@gslingacademy.com</t>
  </si>
  <si>
    <t>chelsea.olson.650@gslingacademy.com</t>
  </si>
  <si>
    <t>Huang</t>
  </si>
  <si>
    <t>emily.huang.651@gslingacademy.com</t>
  </si>
  <si>
    <t>rachel.jones.652@gslingacademy.com</t>
  </si>
  <si>
    <t>Philip</t>
  </si>
  <si>
    <t>philip.walker.653@gslingacademy.com</t>
  </si>
  <si>
    <t>laura.rivera.654@gslingacademy.com</t>
  </si>
  <si>
    <t>pamela.henry.655@gslingacademy.com</t>
  </si>
  <si>
    <t>nicole.davidson.656@gslingacademy.com</t>
  </si>
  <si>
    <t>Jeffery</t>
  </si>
  <si>
    <t>jeffery.parker.657@gslingacademy.com</t>
  </si>
  <si>
    <t>Banks</t>
  </si>
  <si>
    <t>christopher.banks.658@gslingacademy.com</t>
  </si>
  <si>
    <t>tara.griffin.659@gslingacademy.com</t>
  </si>
  <si>
    <t>lisa.lloyd.660@gslingacademy.com</t>
  </si>
  <si>
    <t>elizabeth.maldonado.661@gslingacademy.com</t>
  </si>
  <si>
    <t>samuel.anderson.662@gslingacademy.com</t>
  </si>
  <si>
    <t>Xavier</t>
  </si>
  <si>
    <t>xavier.johnson.663@gslingacademy.com</t>
  </si>
  <si>
    <t>Cordova</t>
  </si>
  <si>
    <t>lauren.cordova.664@gslingacademy.com</t>
  </si>
  <si>
    <t>amanda.hawkins.665@gslingacademy.com</t>
  </si>
  <si>
    <t>Coleman</t>
  </si>
  <si>
    <t>donald.coleman.666@gslingacademy.com</t>
  </si>
  <si>
    <t>phillip.bennett.667@gslingacademy.com</t>
  </si>
  <si>
    <t>john.george.668@gslingacademy.com</t>
  </si>
  <si>
    <t>Katherine</t>
  </si>
  <si>
    <t>katherine.moore.669@gslingacademy.com</t>
  </si>
  <si>
    <t>Jose</t>
  </si>
  <si>
    <t>Dominguez</t>
  </si>
  <si>
    <t>jose.dominguez.670@gslingacademy.com</t>
  </si>
  <si>
    <t>Morrow</t>
  </si>
  <si>
    <t>lauren.morrow.671@gslingacademy.com</t>
  </si>
  <si>
    <t>Katie</t>
  </si>
  <si>
    <t>katie.davenport.672@gslingacademy.com</t>
  </si>
  <si>
    <t>michelle.martinez.673@gslingacademy.com</t>
  </si>
  <si>
    <t>Jeremiah</t>
  </si>
  <si>
    <t>jeremiah.stanley.674@gslingacademy.com</t>
  </si>
  <si>
    <t>Isaac</t>
  </si>
  <si>
    <t>isaac.tucker.675@gslingacademy.com</t>
  </si>
  <si>
    <t>Hannah</t>
  </si>
  <si>
    <t>hannah.garcia.676@gslingacademy.com</t>
  </si>
  <si>
    <t>thomas.nelson.677@gslingacademy.com</t>
  </si>
  <si>
    <t>Kennedy</t>
  </si>
  <si>
    <t>william.kennedy.678@gslingacademy.com</t>
  </si>
  <si>
    <t>jennifer.williams.679@gslingacademy.com</t>
  </si>
  <si>
    <t>jeffrey.price.680@gslingacademy.com</t>
  </si>
  <si>
    <t>Zachary</t>
  </si>
  <si>
    <t>zachary.burns.681@gslingacademy.com</t>
  </si>
  <si>
    <t>Curtis</t>
  </si>
  <si>
    <t>Duffy</t>
  </si>
  <si>
    <t>curtis.duffy.682@gslingacademy.com</t>
  </si>
  <si>
    <t>Allison</t>
  </si>
  <si>
    <t>allison.alvarado.683@gslingacademy.com</t>
  </si>
  <si>
    <t>jeffery.kelley.684@gslingacademy.com</t>
  </si>
  <si>
    <t>kenneth.clark.685@gslingacademy.com</t>
  </si>
  <si>
    <t>Hayley</t>
  </si>
  <si>
    <t>hayley.case.686@gslingacademy.com</t>
  </si>
  <si>
    <t>vanessa.martinez.687@gslingacademy.com</t>
  </si>
  <si>
    <t>tara.thomas.688@gslingacademy.com</t>
  </si>
  <si>
    <t>Aaron</t>
  </si>
  <si>
    <t>aaron.williamson.689@gslingacademy.com</t>
  </si>
  <si>
    <t>phillip.nelson.690@gslingacademy.com</t>
  </si>
  <si>
    <t>Hinton</t>
  </si>
  <si>
    <t>michael.hinton.691@gslingacademy.com</t>
  </si>
  <si>
    <t>Shelton</t>
  </si>
  <si>
    <t>alex.shelton.692@gslingacademy.com</t>
  </si>
  <si>
    <t>Esparza</t>
  </si>
  <si>
    <t>ross.esparza.693@gslingacademy.com</t>
  </si>
  <si>
    <t>lisa.murphy.694@gslingacademy.com</t>
  </si>
  <si>
    <t>richard.gibson.695@gslingacademy.com</t>
  </si>
  <si>
    <t>jackson.olson.696@gslingacademy.com</t>
  </si>
  <si>
    <t>michael.waters.697@gslingacademy.com</t>
  </si>
  <si>
    <t>Mcneil</t>
  </si>
  <si>
    <t>daniel.mcneil.698@gslingacademy.com</t>
  </si>
  <si>
    <t>Mcgee</t>
  </si>
  <si>
    <t>james.mcgee.699@gslingacademy.com</t>
  </si>
  <si>
    <t>dennis.park.700@gslingacademy.com</t>
  </si>
  <si>
    <t>gregory.jones.701@gslingacademy.com</t>
  </si>
  <si>
    <t>Petersen</t>
  </si>
  <si>
    <t>barbara.petersen.702@gslingacademy.com</t>
  </si>
  <si>
    <t>andrea.baker.703@gslingacademy.com</t>
  </si>
  <si>
    <t>robert.holmes.704@gslingacademy.com</t>
  </si>
  <si>
    <t>autumn.jones.705@gslingacademy.com</t>
  </si>
  <si>
    <t>richard.davis.706@gslingacademy.com</t>
  </si>
  <si>
    <t>anthony.armstrong.707@gslingacademy.com</t>
  </si>
  <si>
    <t>Julian</t>
  </si>
  <si>
    <t>julian.ortiz.708@gslingacademy.com</t>
  </si>
  <si>
    <t>melinda.sanchez.709@gslingacademy.com</t>
  </si>
  <si>
    <t>Carter</t>
  </si>
  <si>
    <t>james.carter.710@gslingacademy.com</t>
  </si>
  <si>
    <t>Alejandra</t>
  </si>
  <si>
    <t>alejandra.johns.711@gslingacademy.com</t>
  </si>
  <si>
    <t>Long</t>
  </si>
  <si>
    <t>susan.long.712@gslingacademy.com</t>
  </si>
  <si>
    <t>sharon.allen.713@gslingacademy.com</t>
  </si>
  <si>
    <t>Leah</t>
  </si>
  <si>
    <t>leah.brown.714@gslingacademy.com</t>
  </si>
  <si>
    <t>Barker</t>
  </si>
  <si>
    <t>maria.barker.715@gslingacademy.com</t>
  </si>
  <si>
    <t>Church</t>
  </si>
  <si>
    <t>kelly.church.716@gslingacademy.com</t>
  </si>
  <si>
    <t>Walsh</t>
  </si>
  <si>
    <t>michael.walsh.717@gslingacademy.com</t>
  </si>
  <si>
    <t>alyssa.gallagher.718@gslingacademy.com</t>
  </si>
  <si>
    <t>kelly.morris.719@gslingacademy.com</t>
  </si>
  <si>
    <t>ryan.brown.720@gslingacademy.com</t>
  </si>
  <si>
    <t>maria.hall.721@gslingacademy.com</t>
  </si>
  <si>
    <t>mark.brown.722@gslingacademy.com</t>
  </si>
  <si>
    <t>Kerr</t>
  </si>
  <si>
    <t>william.kerr.723@gslingacademy.com</t>
  </si>
  <si>
    <t>Jake</t>
  </si>
  <si>
    <t>jake.gonzalez.724@gslingacademy.com</t>
  </si>
  <si>
    <t>theresa.gray.725@gslingacademy.com</t>
  </si>
  <si>
    <t>Ayers</t>
  </si>
  <si>
    <t>ashley.ayers.726@gslingacademy.com</t>
  </si>
  <si>
    <t>Ann</t>
  </si>
  <si>
    <t>Mccann</t>
  </si>
  <si>
    <t>ann.mccann.727@gslingacademy.com</t>
  </si>
  <si>
    <t>curtis.bennett.728@gslingacademy.com</t>
  </si>
  <si>
    <t>debra.gutierrez.729@gslingacademy.com</t>
  </si>
  <si>
    <t>linda.west.730@gslingacademy.com</t>
  </si>
  <si>
    <t>justin.hughes.731@gslingacademy.com</t>
  </si>
  <si>
    <t>jose.jackson.732@gslingacademy.com</t>
  </si>
  <si>
    <t>Larry</t>
  </si>
  <si>
    <t>larry.smith.733@gslingacademy.com</t>
  </si>
  <si>
    <t>Dunn</t>
  </si>
  <si>
    <t>austin.dunn.734@gslingacademy.com</t>
  </si>
  <si>
    <t>michael.heath.735@gslingacademy.com</t>
  </si>
  <si>
    <t>Acosta</t>
  </si>
  <si>
    <t>beth.acosta.736@gslingacademy.com</t>
  </si>
  <si>
    <t>Tracie</t>
  </si>
  <si>
    <t>Weeks</t>
  </si>
  <si>
    <t>tracie.weeks.737@gslingacademy.com</t>
  </si>
  <si>
    <t>brandi.ray.738@gslingacademy.com</t>
  </si>
  <si>
    <t>Brandt</t>
  </si>
  <si>
    <t>carla.brandt.739@gslingacademy.com</t>
  </si>
  <si>
    <t>thomas.cruz.740@gslingacademy.com</t>
  </si>
  <si>
    <t>nicholas.martin.741@gslingacademy.com</t>
  </si>
  <si>
    <t>Breanna</t>
  </si>
  <si>
    <t>breanna.lee.742@gslingacademy.com</t>
  </si>
  <si>
    <t>angie.white.743@gslingacademy.com</t>
  </si>
  <si>
    <t>Lester</t>
  </si>
  <si>
    <t>william.lester.744@gslingacademy.com</t>
  </si>
  <si>
    <t>joshua.miller.745@gslingacademy.com</t>
  </si>
  <si>
    <t>thomas.stone.746@gslingacademy.com</t>
  </si>
  <si>
    <t>sarah.king.747@gslingacademy.com</t>
  </si>
  <si>
    <t>Carlson</t>
  </si>
  <si>
    <t>jeffery.carlson.748@gslingacademy.com</t>
  </si>
  <si>
    <t>ashley.gutierrez.749@gslingacademy.com</t>
  </si>
  <si>
    <t>Herring</t>
  </si>
  <si>
    <t>adam.herring.750@gslingacademy.com</t>
  </si>
  <si>
    <t>david.ramirez.751@gslingacademy.com</t>
  </si>
  <si>
    <t>angela.brown.752@gslingacademy.com</t>
  </si>
  <si>
    <t>eric.jones.753@gslingacademy.com</t>
  </si>
  <si>
    <t>Angel</t>
  </si>
  <si>
    <t>angel.garner.754@gslingacademy.com</t>
  </si>
  <si>
    <t>Cowan</t>
  </si>
  <si>
    <t>lisa.cowan.755@gslingacademy.com</t>
  </si>
  <si>
    <t>nicole.perry.756@gslingacademy.com</t>
  </si>
  <si>
    <t>Annette</t>
  </si>
  <si>
    <t>Wells</t>
  </si>
  <si>
    <t>annette.wells.757@gslingacademy.com</t>
  </si>
  <si>
    <t>Ian</t>
  </si>
  <si>
    <t>ian.scott.758@gslingacademy.com</t>
  </si>
  <si>
    <t>Kari</t>
  </si>
  <si>
    <t>kari.hernandez.759@gslingacademy.com</t>
  </si>
  <si>
    <t>Haynes</t>
  </si>
  <si>
    <t>mary.haynes.760@gslingacademy.com</t>
  </si>
  <si>
    <t>raymond.smith.761@gslingacademy.com</t>
  </si>
  <si>
    <t>Ayala</t>
  </si>
  <si>
    <t>christopher.ayala.762@gslingacademy.com</t>
  </si>
  <si>
    <t>Jacqueline</t>
  </si>
  <si>
    <t>jacqueline.frazier.763@gslingacademy.com</t>
  </si>
  <si>
    <t>Jesse</t>
  </si>
  <si>
    <t>jesse.kelly.764@gslingacademy.com</t>
  </si>
  <si>
    <t>teresa.lee.765@gslingacademy.com</t>
  </si>
  <si>
    <t>Aguirre</t>
  </si>
  <si>
    <t>michael.aguirre.766@gslingacademy.com</t>
  </si>
  <si>
    <t>Delgado</t>
  </si>
  <si>
    <t>april.delgado.767@gslingacademy.com</t>
  </si>
  <si>
    <t>troy.prince.768@gslingacademy.com</t>
  </si>
  <si>
    <t>Martha</t>
  </si>
  <si>
    <t>martha.summers.769@gslingacademy.com</t>
  </si>
  <si>
    <t>Dean</t>
  </si>
  <si>
    <t>william.dean.770@gslingacademy.com</t>
  </si>
  <si>
    <t>cheryl.gutierrez.771@gslingacademy.com</t>
  </si>
  <si>
    <t>Diane</t>
  </si>
  <si>
    <t>Spears</t>
  </si>
  <si>
    <t>diane.spears.772@gslingacademy.com</t>
  </si>
  <si>
    <t>brian.david.773@gslingacademy.com</t>
  </si>
  <si>
    <t>Brooks</t>
  </si>
  <si>
    <t>heather.brooks.774@gslingacademy.com</t>
  </si>
  <si>
    <t>Rodgers</t>
  </si>
  <si>
    <t>pamela.rodgers.775@gslingacademy.com</t>
  </si>
  <si>
    <t>Betty</t>
  </si>
  <si>
    <t>Nash</t>
  </si>
  <si>
    <t>betty.nash.776@gslingacademy.com</t>
  </si>
  <si>
    <t>heather.donaldson.777@gslingacademy.com</t>
  </si>
  <si>
    <t>Ebony</t>
  </si>
  <si>
    <t>ebony.shepherd.778@gslingacademy.com</t>
  </si>
  <si>
    <t>sean.thomas.779@gslingacademy.com</t>
  </si>
  <si>
    <t>Howard</t>
  </si>
  <si>
    <t>todd.howard.780@gslingacademy.com</t>
  </si>
  <si>
    <t>Julia</t>
  </si>
  <si>
    <t>Richmond</t>
  </si>
  <si>
    <t>julia.richmond.781@gslingacademy.com</t>
  </si>
  <si>
    <t>mary.mccormick.782@gslingacademy.com</t>
  </si>
  <si>
    <t>Jimmy</t>
  </si>
  <si>
    <t>Warren</t>
  </si>
  <si>
    <t>jimmy.warren.783@gslingacademy.com</t>
  </si>
  <si>
    <t>henry.spencer.784@gslingacademy.com</t>
  </si>
  <si>
    <t>peter.yates.785@gslingacademy.com</t>
  </si>
  <si>
    <t>robert.campbell.786@gslingacademy.com</t>
  </si>
  <si>
    <t>Conway</t>
  </si>
  <si>
    <t>matthew.conway.787@gslingacademy.com</t>
  </si>
  <si>
    <t>Calderon</t>
  </si>
  <si>
    <t>tyler.calderon.788@gslingacademy.com</t>
  </si>
  <si>
    <t>Brittney</t>
  </si>
  <si>
    <t>Moon</t>
  </si>
  <si>
    <t>brittney.moon.789@gslingacademy.com</t>
  </si>
  <si>
    <t>tracy.white.790@gslingacademy.com</t>
  </si>
  <si>
    <t>Welch</t>
  </si>
  <si>
    <t>gregory.welch.791@gslingacademy.com</t>
  </si>
  <si>
    <t>Caroline</t>
  </si>
  <si>
    <t>Cooper</t>
  </si>
  <si>
    <t>caroline.cooper.792@gslingacademy.com</t>
  </si>
  <si>
    <t>kelly.rivera.793@gslingacademy.com</t>
  </si>
  <si>
    <t>Stacey</t>
  </si>
  <si>
    <t>stacey.wilson.794@gslingacademy.com</t>
  </si>
  <si>
    <t>Graham</t>
  </si>
  <si>
    <t>craig.graham.795@gslingacademy.com</t>
  </si>
  <si>
    <t>Earl</t>
  </si>
  <si>
    <t>Santana</t>
  </si>
  <si>
    <t>earl.santana.796@gslingacademy.com</t>
  </si>
  <si>
    <t>lisa.mitchell.797@gslingacademy.com</t>
  </si>
  <si>
    <t>michael.williams.798@gslingacademy.com</t>
  </si>
  <si>
    <t>jerry.jones.799@gslingacademy.com</t>
  </si>
  <si>
    <t>Miles</t>
  </si>
  <si>
    <t>matthew.miles.800@gslingacademy.com</t>
  </si>
  <si>
    <t>mary.cox.801@gslingacademy.com</t>
  </si>
  <si>
    <t>jessica.young.802@gslingacademy.com</t>
  </si>
  <si>
    <t>Small</t>
  </si>
  <si>
    <t>tiffany.small.803@gslingacademy.com</t>
  </si>
  <si>
    <t>Wyatt</t>
  </si>
  <si>
    <t>mary.wyatt.804@gslingacademy.com</t>
  </si>
  <si>
    <t>maria.mercer.805@gslingacademy.com</t>
  </si>
  <si>
    <t>erin.moore.806@gslingacademy.com</t>
  </si>
  <si>
    <t>Dalton</t>
  </si>
  <si>
    <t>kendra.dalton.807@gslingacademy.com</t>
  </si>
  <si>
    <t>anthony.gomez.808@gslingacademy.com</t>
  </si>
  <si>
    <t>Molly</t>
  </si>
  <si>
    <t>molly.jackson.809@gslingacademy.com</t>
  </si>
  <si>
    <t>Brianna</t>
  </si>
  <si>
    <t>brianna.gutierrez.810@gslingacademy.com</t>
  </si>
  <si>
    <t>john.henderson.811@gslingacademy.com</t>
  </si>
  <si>
    <t>steven.martin.812@gslingacademy.com</t>
  </si>
  <si>
    <t>tina.bowers.813@gslingacademy.com</t>
  </si>
  <si>
    <t>Luis</t>
  </si>
  <si>
    <t>luis.jones.814@gslingacademy.com</t>
  </si>
  <si>
    <t>jeffrey.thomas.815@gslingacademy.com</t>
  </si>
  <si>
    <t>jeffrey.cox.816@gslingacademy.com</t>
  </si>
  <si>
    <t>Bautista</t>
  </si>
  <si>
    <t>jennifer.bautista.817@gslingacademy.com</t>
  </si>
  <si>
    <t>Pugh</t>
  </si>
  <si>
    <t>judy.pugh.818@gslingacademy.com</t>
  </si>
  <si>
    <t>henry.craig.819@gslingacademy.com</t>
  </si>
  <si>
    <t>steven.alvarez.820@gslingacademy.com</t>
  </si>
  <si>
    <t>Mckay</t>
  </si>
  <si>
    <t>rebecca.mckay.821@gslingacademy.com</t>
  </si>
  <si>
    <t>Reynolds</t>
  </si>
  <si>
    <t>james.reynolds.822@gslingacademy.com</t>
  </si>
  <si>
    <t>Bentley</t>
  </si>
  <si>
    <t>heather.bentley.823@gslingacademy.com</t>
  </si>
  <si>
    <t>Alexis</t>
  </si>
  <si>
    <t>alexis.hall.824@gslingacademy.com</t>
  </si>
  <si>
    <t>ryan.soto.825@gslingacademy.com</t>
  </si>
  <si>
    <t>Brent</t>
  </si>
  <si>
    <t>Clements</t>
  </si>
  <si>
    <t>brent.clements.826@gslingacademy.com</t>
  </si>
  <si>
    <t>thomas.hernandez.827@gslingacademy.com</t>
  </si>
  <si>
    <t>Mack</t>
  </si>
  <si>
    <t>kevin.mack.828@gslingacademy.com</t>
  </si>
  <si>
    <t>Kirk</t>
  </si>
  <si>
    <t>patrick.kirk.829@gslingacademy.com</t>
  </si>
  <si>
    <t>christopher.jenkins.830@gslingacademy.com</t>
  </si>
  <si>
    <t>Hodges</t>
  </si>
  <si>
    <t>cassandra.hodges.831@gslingacademy.com</t>
  </si>
  <si>
    <t>christian.powers.832@gslingacademy.com</t>
  </si>
  <si>
    <t>Collier</t>
  </si>
  <si>
    <t>brittany.collier.833@gslingacademy.com</t>
  </si>
  <si>
    <t>james.bridges.834@gslingacademy.com</t>
  </si>
  <si>
    <t>Fowler</t>
  </si>
  <si>
    <t>alexander.fowler.835@gslingacademy.com</t>
  </si>
  <si>
    <t>Wong</t>
  </si>
  <si>
    <t>andrew.wong.836@gslingacademy.com</t>
  </si>
  <si>
    <t>Bobby</t>
  </si>
  <si>
    <t>bobby.valdez.837@gslingacademy.com</t>
  </si>
  <si>
    <t>Bird</t>
  </si>
  <si>
    <t>mary.bird.838@gslingacademy.com</t>
  </si>
  <si>
    <t>andrew.rodriguez.839@gslingacademy.com</t>
  </si>
  <si>
    <t>melanie.carter.840@gslingacademy.com</t>
  </si>
  <si>
    <t>randy.lopez.841@gslingacademy.com</t>
  </si>
  <si>
    <t>david.cole.842@gslingacademy.com</t>
  </si>
  <si>
    <t>jennifer.baxter.843@gslingacademy.com</t>
  </si>
  <si>
    <t>shannon.graham.844@gslingacademy.com</t>
  </si>
  <si>
    <t>Bush</t>
  </si>
  <si>
    <t>stephanie.bush.845@gslingacademy.com</t>
  </si>
  <si>
    <t>Tanner</t>
  </si>
  <si>
    <t>keith.tanner.846@gslingacademy.com</t>
  </si>
  <si>
    <t>robert.anderson.847@gslingacademy.com</t>
  </si>
  <si>
    <t>Cantu</t>
  </si>
  <si>
    <t>matthew.cantu.848@gslingacademy.com</t>
  </si>
  <si>
    <t>heather.johnson.849@gslingacademy.com</t>
  </si>
  <si>
    <t>lee.taylor.850@gslingacademy.com</t>
  </si>
  <si>
    <t>jessica.williams.851@gslingacademy.com</t>
  </si>
  <si>
    <t>holly.sanchez.852@gslingacademy.com</t>
  </si>
  <si>
    <t>james.ray.853@gslingacademy.com</t>
  </si>
  <si>
    <t>william.hernandez.854@gslingacademy.com</t>
  </si>
  <si>
    <t>lisa.brown.855@gslingacademy.com</t>
  </si>
  <si>
    <t>kevin.york.856@gslingacademy.com</t>
  </si>
  <si>
    <t>benjamin.davis.857@gslingacademy.com</t>
  </si>
  <si>
    <t>Nielsen</t>
  </si>
  <si>
    <t>sarah.nielsen.858@gslingacademy.com</t>
  </si>
  <si>
    <t>Parks</t>
  </si>
  <si>
    <t>elizabeth.parks.859@gslingacademy.com</t>
  </si>
  <si>
    <t>deborah.moore.860@gslingacademy.com</t>
  </si>
  <si>
    <t>michael.anderson.861@gslingacademy.com</t>
  </si>
  <si>
    <t>brian.adams.862@gslingacademy.com</t>
  </si>
  <si>
    <t>anthony.silva.863@gslingacademy.com</t>
  </si>
  <si>
    <t>Velazquez</t>
  </si>
  <si>
    <t>melinda.velazquez.864@gslingacademy.com</t>
  </si>
  <si>
    <t>Andre</t>
  </si>
  <si>
    <t>Hoffman</t>
  </si>
  <si>
    <t>andre.hoffman.865@gslingacademy.com</t>
  </si>
  <si>
    <t>vanessa.coleman.866@gslingacademy.com</t>
  </si>
  <si>
    <t>stephanie.hernandez.867@gslingacademy.com</t>
  </si>
  <si>
    <t>timothy.david.868@gslingacademy.com</t>
  </si>
  <si>
    <t>Cortez</t>
  </si>
  <si>
    <t>carol.cortez.869@gslingacademy.com</t>
  </si>
  <si>
    <t>justin.kelly.870@gslingacademy.com</t>
  </si>
  <si>
    <t>george.king.871@gslingacademy.com</t>
  </si>
  <si>
    <t>ashley.craig.872@gslingacademy.com</t>
  </si>
  <si>
    <t>patricia.sullivan.873@gslingacademy.com</t>
  </si>
  <si>
    <t>david.jones.874@gslingacademy.com</t>
  </si>
  <si>
    <t>cody.smith.875@gslingacademy.com</t>
  </si>
  <si>
    <t>joseph.jackson.876@gslingacademy.com</t>
  </si>
  <si>
    <t>adam.edwards.877@gslingacademy.com</t>
  </si>
  <si>
    <t>brian.morales.878@gslingacademy.com</t>
  </si>
  <si>
    <t>Fry</t>
  </si>
  <si>
    <t>melissa.fry.879@gslingacademy.com</t>
  </si>
  <si>
    <t>Jacobson</t>
  </si>
  <si>
    <t>lori.jacobson.880@gslingacademy.com</t>
  </si>
  <si>
    <t>jessica.shannon.881@gslingacademy.com</t>
  </si>
  <si>
    <t>sharon.ramirez.882@gslingacademy.com</t>
  </si>
  <si>
    <t>nicole.rice.883@gslingacademy.com</t>
  </si>
  <si>
    <t>Alison</t>
  </si>
  <si>
    <t>alison.webster.884@gslingacademy.com</t>
  </si>
  <si>
    <t>alexander.mitchell.885@gslingacademy.com</t>
  </si>
  <si>
    <t>Grimes</t>
  </si>
  <si>
    <t>bryan.grimes.886@gslingacademy.com</t>
  </si>
  <si>
    <t>Mcdonald</t>
  </si>
  <si>
    <t>nicole.mcdonald.887@gslingacademy.com</t>
  </si>
  <si>
    <t>christopher.ramirez.888@gslingacademy.com</t>
  </si>
  <si>
    <t>lawrence.fields.889@gslingacademy.com</t>
  </si>
  <si>
    <t>Molina</t>
  </si>
  <si>
    <t>rebecca.molina.890@gslingacademy.com</t>
  </si>
  <si>
    <t>Castillo</t>
  </si>
  <si>
    <t>john.castillo.891@gslingacademy.com</t>
  </si>
  <si>
    <t>sandra.davis.892@gslingacademy.com</t>
  </si>
  <si>
    <t>andrew.smith.893@gslingacademy.com</t>
  </si>
  <si>
    <t>elizabeth.smith.894@gslingacademy.com</t>
  </si>
  <si>
    <t>scott.schultz.895@gslingacademy.com</t>
  </si>
  <si>
    <t>Harper</t>
  </si>
  <si>
    <t>joseph.harper.896@gslingacademy.com</t>
  </si>
  <si>
    <t>ryan.salazar.897@gslingacademy.com</t>
  </si>
  <si>
    <t>brenda.davis.898@gslingacademy.com</t>
  </si>
  <si>
    <t>chad.taylor.899@gslingacademy.com</t>
  </si>
  <si>
    <t>natasha.edwards.900@gslingacademy.com</t>
  </si>
  <si>
    <t>pamela.edwards.901@gslingacademy.com</t>
  </si>
  <si>
    <t>Richardson</t>
  </si>
  <si>
    <t>cynthia.richardson.902@gslingacademy.com</t>
  </si>
  <si>
    <t>robert.johnson.903@gslingacademy.com</t>
  </si>
  <si>
    <t>kevin.ryan.904@gslingacademy.com</t>
  </si>
  <si>
    <t>Eileen</t>
  </si>
  <si>
    <t>Nicholson</t>
  </si>
  <si>
    <t>eileen.nicholson.905@gslingacademy.com</t>
  </si>
  <si>
    <t>robert.torres.906@gslingacademy.com</t>
  </si>
  <si>
    <t>Beltran</t>
  </si>
  <si>
    <t>alicia.beltran.907@gslingacademy.com</t>
  </si>
  <si>
    <t>jessica.wong.908@gslingacademy.com</t>
  </si>
  <si>
    <t>Ruben</t>
  </si>
  <si>
    <t>Meyer</t>
  </si>
  <si>
    <t>ruben.meyer.909@gslingacademy.com</t>
  </si>
  <si>
    <t>megan.alexander.910@gslingacademy.com</t>
  </si>
  <si>
    <t>jennifer.gonzalez.911@gslingacademy.com</t>
  </si>
  <si>
    <t>Carl</t>
  </si>
  <si>
    <t>Ferguson</t>
  </si>
  <si>
    <t>carl.ferguson.912@gslingacademy.com</t>
  </si>
  <si>
    <t>Valerie</t>
  </si>
  <si>
    <t>Romero</t>
  </si>
  <si>
    <t>valerie.romero.913@gslingacademy.com</t>
  </si>
  <si>
    <t>laura.romero.914@gslingacademy.com</t>
  </si>
  <si>
    <t>heidi.adams.915@gslingacademy.com</t>
  </si>
  <si>
    <t>Regina</t>
  </si>
  <si>
    <t>regina.spencer.916@gslingacademy.com</t>
  </si>
  <si>
    <t>lee.campbell.917@gslingacademy.com</t>
  </si>
  <si>
    <t>Noah</t>
  </si>
  <si>
    <t>Mcdaniel</t>
  </si>
  <si>
    <t>noah.mcdaniel.918@gslingacademy.com</t>
  </si>
  <si>
    <t>Dorothy</t>
  </si>
  <si>
    <t>dorothy.mitchell.919@gslingacademy.com</t>
  </si>
  <si>
    <t>Mccarthy</t>
  </si>
  <si>
    <t>michael.mccarthy.920@gslingacademy.com</t>
  </si>
  <si>
    <t>matthew.jones.921@gslingacademy.com</t>
  </si>
  <si>
    <t>john.riley.922@gslingacademy.com</t>
  </si>
  <si>
    <t>Shelly</t>
  </si>
  <si>
    <t>shelly.dominguez.923@gslingacademy.com</t>
  </si>
  <si>
    <t>ann.evans.924@gslingacademy.com</t>
  </si>
  <si>
    <t>david.perez.925@gslingacademy.com</t>
  </si>
  <si>
    <t>nicole.bell.926@gslingacademy.com</t>
  </si>
  <si>
    <t>amanda.garcia.927@gslingacademy.com</t>
  </si>
  <si>
    <t>charles.owens.928@gslingacademy.com</t>
  </si>
  <si>
    <t>teresa.henry.929@gslingacademy.com</t>
  </si>
  <si>
    <t>Frank</t>
  </si>
  <si>
    <t>luis.frank.930@gslingacademy.com</t>
  </si>
  <si>
    <t>timothy.booth.931@gslingacademy.com</t>
  </si>
  <si>
    <t>michael.moon.932@gslingacademy.com</t>
  </si>
  <si>
    <t>rachel.hall.933@gslingacademy.com</t>
  </si>
  <si>
    <t>thomas.nguyen.934@gslingacademy.com</t>
  </si>
  <si>
    <t>tiffany.fields.935@gslingacademy.com</t>
  </si>
  <si>
    <t>jessica.marshall.936@gslingacademy.com</t>
  </si>
  <si>
    <t>Maurice</t>
  </si>
  <si>
    <t>maurice.nguyen.937@gslingacademy.com</t>
  </si>
  <si>
    <t>william.kelly.938@gslingacademy.com</t>
  </si>
  <si>
    <t>Harry</t>
  </si>
  <si>
    <t>Hunter</t>
  </si>
  <si>
    <t>harry.hunter.939@gslingacademy.com</t>
  </si>
  <si>
    <t>Gentry</t>
  </si>
  <si>
    <t>gary.gentry.940@gslingacademy.com</t>
  </si>
  <si>
    <t>Malone</t>
  </si>
  <si>
    <t>maria.malone.941@gslingacademy.com</t>
  </si>
  <si>
    <t>jason.vazquez.942@gslingacademy.com</t>
  </si>
  <si>
    <t>patrick.west.943@gslingacademy.com</t>
  </si>
  <si>
    <t>alexandra.brown.944@gslingacademy.com</t>
  </si>
  <si>
    <t>jennifer.torres.945@gslingacademy.com</t>
  </si>
  <si>
    <t>daniel.smith.946@gslingacademy.com</t>
  </si>
  <si>
    <t>Boyle</t>
  </si>
  <si>
    <t>catherine.boyle.947@gslingacademy.com</t>
  </si>
  <si>
    <t>amanda.bush.948@gslingacademy.com</t>
  </si>
  <si>
    <t>Copeland</t>
  </si>
  <si>
    <t>emma.copeland.949@gslingacademy.com</t>
  </si>
  <si>
    <t>Avery</t>
  </si>
  <si>
    <t>bradley.avery.950@gslingacademy.com</t>
  </si>
  <si>
    <t>danielle.martinez.951@gslingacademy.com</t>
  </si>
  <si>
    <t>Wolf</t>
  </si>
  <si>
    <t>anna.wolf.952@gslingacademy.com</t>
  </si>
  <si>
    <t>Whitaker</t>
  </si>
  <si>
    <t>megan.whitaker.953@gslingacademy.com</t>
  </si>
  <si>
    <t>melissa.richard.954@gslingacademy.com</t>
  </si>
  <si>
    <t>richard.small.955@gslingacademy.com</t>
  </si>
  <si>
    <t>victor.phillips.956@gslingacademy.com</t>
  </si>
  <si>
    <t>Callahan</t>
  </si>
  <si>
    <t>madison.callahan.957@gslingacademy.com</t>
  </si>
  <si>
    <t>Connor</t>
  </si>
  <si>
    <t>connor.olson.958@gslingacademy.com</t>
  </si>
  <si>
    <t>hunter.allen.959@gslingacademy.com</t>
  </si>
  <si>
    <t>shannon.johnson.960@gslingacademy.com</t>
  </si>
  <si>
    <t>samantha.alexander.961@gslingacademy.com</t>
  </si>
  <si>
    <t>justin.lester.962@gslingacademy.com</t>
  </si>
  <si>
    <t>hunter.miller.963@gslingacademy.com</t>
  </si>
  <si>
    <t>Shelia</t>
  </si>
  <si>
    <t>Rogers</t>
  </si>
  <si>
    <t>shelia.rogers.964@gslingacademy.com</t>
  </si>
  <si>
    <t>laura.walker.965@gslingacademy.com</t>
  </si>
  <si>
    <t>ashley.green.966@gslingacademy.com</t>
  </si>
  <si>
    <t>beth.bonilla.967@gslingacademy.com</t>
  </si>
  <si>
    <t>ray.padilla.968@gslingacademy.com</t>
  </si>
  <si>
    <t>Cummings</t>
  </si>
  <si>
    <t>jennifer.cummings.969@gslingacademy.com</t>
  </si>
  <si>
    <t>daniel.peterson.970@gslingacademy.com</t>
  </si>
  <si>
    <t>andrew.miller.971@gslingacademy.com</t>
  </si>
  <si>
    <t>scott.jacobson.972@gslingacademy.com</t>
  </si>
  <si>
    <t>jennifer.baker.973@gslingacademy.com</t>
  </si>
  <si>
    <t>Suzanne</t>
  </si>
  <si>
    <t>suzanne.morrow.974@gslingacademy.com</t>
  </si>
  <si>
    <t>melissa.gonzales.975@gslingacademy.com</t>
  </si>
  <si>
    <t>erik.miller.976@gslingacademy.com</t>
  </si>
  <si>
    <t>pamela.flores.977@gslingacademy.com</t>
  </si>
  <si>
    <t>amanda.hernandez.978@gslingacademy.com</t>
  </si>
  <si>
    <t>gregory.schaefer.979@gslingacademy.com</t>
  </si>
  <si>
    <t>annette.logan.980@gslingacademy.com</t>
  </si>
  <si>
    <t>tamara.long.981@gslingacademy.com</t>
  </si>
  <si>
    <t>john.baker.982@gslingacademy.com</t>
  </si>
  <si>
    <t>justin.lynch.983@gslingacademy.com</t>
  </si>
  <si>
    <t>daniel.knight.984@gslingacademy.com</t>
  </si>
  <si>
    <t>angelica.jones.985@gslingacademy.com</t>
  </si>
  <si>
    <t>lance.nelson.986@gslingacademy.com</t>
  </si>
  <si>
    <t>katherine.jacobson.987@gslingacademy.com</t>
  </si>
  <si>
    <t>corey.taylor.988@gslingacademy.com</t>
  </si>
  <si>
    <t>laura.russell.989@gslingacademy.com</t>
  </si>
  <si>
    <t>Arthur</t>
  </si>
  <si>
    <t>arthur.harris.990@gslingacademy.com</t>
  </si>
  <si>
    <t>victoria.garcia.991@gslingacademy.com</t>
  </si>
  <si>
    <t>david.gonzales.992@gslingacademy.com</t>
  </si>
  <si>
    <t>charles.thomas.993@gslingacademy.com</t>
  </si>
  <si>
    <t>Oscar</t>
  </si>
  <si>
    <t>oscar.gonzalez.994@gslingacademy.com</t>
  </si>
  <si>
    <t>sarah.miller.995@gslingacademy.com</t>
  </si>
  <si>
    <t>eric.davis.996@gslingacademy.com</t>
  </si>
  <si>
    <t>patrick.martin.997@gslingacademy.com</t>
  </si>
  <si>
    <t>susan.schmidt.998@gslingacademy.com</t>
  </si>
  <si>
    <t>Brett</t>
  </si>
  <si>
    <t>brett.bell.999@gslingacademy.com</t>
  </si>
  <si>
    <t>dennis.summers.1000@gslingacademy.com</t>
  </si>
  <si>
    <t>brandon.smith.1001@gslingacademy.com</t>
  </si>
  <si>
    <t>nicole.williams.1002@gslingacademy.com</t>
  </si>
  <si>
    <t>Frye</t>
  </si>
  <si>
    <t>rachel.frye.1003@gslingacademy.com</t>
  </si>
  <si>
    <t>Cabrera</t>
  </si>
  <si>
    <t>tyler.cabrera.1004@gslingacademy.com</t>
  </si>
  <si>
    <t>Maureen</t>
  </si>
  <si>
    <t>maureen.jones.1005@gslingacademy.com</t>
  </si>
  <si>
    <t>pamela.green.1006@gslingacademy.com</t>
  </si>
  <si>
    <t>jeffery.mcdonald.1007@gslingacademy.com</t>
  </si>
  <si>
    <t>Matthews</t>
  </si>
  <si>
    <t>austin.matthews.1008@gslingacademy.com</t>
  </si>
  <si>
    <t>jacqueline.allen.1009@gslingacademy.com</t>
  </si>
  <si>
    <t>Joanna</t>
  </si>
  <si>
    <t>joanna.dominguez.1010@gslingacademy.com</t>
  </si>
  <si>
    <t>brian.griffin.1011@gslingacademy.com</t>
  </si>
  <si>
    <t>dean.lee.1012@gslingacademy.com</t>
  </si>
  <si>
    <t>denise.rodriguez.1013@gslingacademy.com</t>
  </si>
  <si>
    <t>Brendan</t>
  </si>
  <si>
    <t>brendan.rivera.1014@gslingacademy.com</t>
  </si>
  <si>
    <t>jackson.smith.1015@gslingacademy.com</t>
  </si>
  <si>
    <t>craig.weber.1016@gslingacademy.com</t>
  </si>
  <si>
    <t>Carpenter</t>
  </si>
  <si>
    <t>joseph.carpenter.1017@gslingacademy.com</t>
  </si>
  <si>
    <t>sarah.tucker.1018@gslingacademy.com</t>
  </si>
  <si>
    <t>steven.hernandez.1019@gslingacademy.com</t>
  </si>
  <si>
    <t>Foley</t>
  </si>
  <si>
    <t>robert.foley.1020@gslingacademy.com</t>
  </si>
  <si>
    <t>Carr</t>
  </si>
  <si>
    <t>michael.carr.1021@gslingacademy.com</t>
  </si>
  <si>
    <t>Herrera</t>
  </si>
  <si>
    <t>walter.herrera.1022@gslingacademy.com</t>
  </si>
  <si>
    <t>Mckinney</t>
  </si>
  <si>
    <t>sarah.mckinney.1023@gslingacademy.com</t>
  </si>
  <si>
    <t>jacob.nguyen.1024@gslingacademy.com</t>
  </si>
  <si>
    <t>Garza</t>
  </si>
  <si>
    <t>mary.garza.1025@gslingacademy.com</t>
  </si>
  <si>
    <t>jesse.hawkins.1026@gslingacademy.com</t>
  </si>
  <si>
    <t>jordan.boyd.1027@gslingacademy.com</t>
  </si>
  <si>
    <t>Latoya</t>
  </si>
  <si>
    <t>latoya.mullins.1028@gslingacademy.com</t>
  </si>
  <si>
    <t>jill.armstrong.1029@gslingacademy.com</t>
  </si>
  <si>
    <t>aaron.peterson.1030@gslingacademy.com</t>
  </si>
  <si>
    <t>Greene</t>
  </si>
  <si>
    <t>april.greene.1031@gslingacademy.com</t>
  </si>
  <si>
    <t>theodore.gomez.1032@gslingacademy.com</t>
  </si>
  <si>
    <t>john.gardner.1033@gslingacademy.com</t>
  </si>
  <si>
    <t>joseph.petersen.1034@gslingacademy.com</t>
  </si>
  <si>
    <t>Potter</t>
  </si>
  <si>
    <t>matthew.potter.1035@gslingacademy.com</t>
  </si>
  <si>
    <t>linda.munoz.1036@gslingacademy.com</t>
  </si>
  <si>
    <t>samantha.stewart.1037@gslingacademy.com</t>
  </si>
  <si>
    <t>michael.reyes.1038@gslingacademy.com</t>
  </si>
  <si>
    <t>sarah.murphy.1039@gslingacademy.com</t>
  </si>
  <si>
    <t>Melton</t>
  </si>
  <si>
    <t>derrick.melton.1040@gslingacademy.com</t>
  </si>
  <si>
    <t>Donna</t>
  </si>
  <si>
    <t>donna.horne.1041@gslingacademy.com</t>
  </si>
  <si>
    <t>natasha.butler.1042@gslingacademy.com</t>
  </si>
  <si>
    <t>david.vasquez.1043@gslingacademy.com</t>
  </si>
  <si>
    <t>christopher.lester.1044@gslingacademy.com</t>
  </si>
  <si>
    <t>Franco</t>
  </si>
  <si>
    <t>martin.franco.1045@gslingacademy.com</t>
  </si>
  <si>
    <t>katherine.donaldson.1046@gslingacademy.com</t>
  </si>
  <si>
    <t>harold.daniels.1047@gslingacademy.com</t>
  </si>
  <si>
    <t>michael.anderson.1048@gslingacademy.com</t>
  </si>
  <si>
    <t>Nichole</t>
  </si>
  <si>
    <t>nichole.harrington.1049@gslingacademy.com</t>
  </si>
  <si>
    <t>wendy.clark.1050@gslingacademy.com</t>
  </si>
  <si>
    <t>chelsea.taylor.1051@gslingacademy.com</t>
  </si>
  <si>
    <t>jeffrey.knight.1052@gslingacademy.com</t>
  </si>
  <si>
    <t>Watkins</t>
  </si>
  <si>
    <t>katelyn.watkins.1053@gslingacademy.com</t>
  </si>
  <si>
    <t>Anne</t>
  </si>
  <si>
    <t>anne.johnston.1054@gslingacademy.com</t>
  </si>
  <si>
    <t>rebecca.carpenter.1055@gslingacademy.com</t>
  </si>
  <si>
    <t>ashley.baker.1056@gslingacademy.com</t>
  </si>
  <si>
    <t>Lacey</t>
  </si>
  <si>
    <t>lacey.norris.1057@gslingacademy.com</t>
  </si>
  <si>
    <t>angela.moore.1058@gslingacademy.com</t>
  </si>
  <si>
    <t>maria.obrien.1059@gslingacademy.com</t>
  </si>
  <si>
    <t>Larsen</t>
  </si>
  <si>
    <t>rebecca.larsen.1060@gslingacademy.com</t>
  </si>
  <si>
    <t>amanda.rodriguez.1061@gslingacademy.com</t>
  </si>
  <si>
    <t>patrick.clark.1062@gslingacademy.com</t>
  </si>
  <si>
    <t>Morrison</t>
  </si>
  <si>
    <t>janet.morrison.1063@gslingacademy.com</t>
  </si>
  <si>
    <t>james.acosta.1064@gslingacademy.com</t>
  </si>
  <si>
    <t>Burke</t>
  </si>
  <si>
    <t>richard.burke.1065@gslingacademy.com</t>
  </si>
  <si>
    <t>Contreras</t>
  </si>
  <si>
    <t>donald.contreras.1066@gslingacademy.com</t>
  </si>
  <si>
    <t>kenneth.mendez.1067@gslingacademy.com</t>
  </si>
  <si>
    <t>kenneth.sparks.1068@gslingacademy.com</t>
  </si>
  <si>
    <t>natasha.morales.1069@gslingacademy.com</t>
  </si>
  <si>
    <t>david.mendoza.1070@gslingacademy.com</t>
  </si>
  <si>
    <t>melissa.wright.1071@gslingacademy.com</t>
  </si>
  <si>
    <t>Cindy</t>
  </si>
  <si>
    <t>cindy.hamilton.1072@gslingacademy.com</t>
  </si>
  <si>
    <t>nancy.walker.1073@gslingacademy.com</t>
  </si>
  <si>
    <t>matthew.peterson.1074@gslingacademy.com</t>
  </si>
  <si>
    <t>Grant</t>
  </si>
  <si>
    <t>grant.mason.1075@gslingacademy.com</t>
  </si>
  <si>
    <t>Mays</t>
  </si>
  <si>
    <t>david.mays.1076@gslingacademy.com</t>
  </si>
  <si>
    <t>Sheryl</t>
  </si>
  <si>
    <t>sheryl.parker.1077@gslingacademy.com</t>
  </si>
  <si>
    <t>ross.sanchez.1078@gslingacademy.com</t>
  </si>
  <si>
    <t>robert.barnett.1079@gslingacademy.com</t>
  </si>
  <si>
    <t>Sims</t>
  </si>
  <si>
    <t>dean.sims.1080@gslingacademy.com</t>
  </si>
  <si>
    <t>Jaime</t>
  </si>
  <si>
    <t>jaime.morrison.1081@gslingacademy.com</t>
  </si>
  <si>
    <t>regina.hernandez.1082@gslingacademy.com</t>
  </si>
  <si>
    <t>margaret.smith.1083@gslingacademy.com</t>
  </si>
  <si>
    <t>kyle.garcia.1084@gslingacademy.com</t>
  </si>
  <si>
    <t>Stark</t>
  </si>
  <si>
    <t>trevor.stark.1085@gslingacademy.com</t>
  </si>
  <si>
    <t>Nathaniel</t>
  </si>
  <si>
    <t>nathaniel.adams.1086@gslingacademy.com</t>
  </si>
  <si>
    <t>Gabriela</t>
  </si>
  <si>
    <t>gabriela.martinez.1087@gslingacademy.com</t>
  </si>
  <si>
    <t>debra.walter.1088@gslingacademy.com</t>
  </si>
  <si>
    <t>kimberly.herrera.1089@gslingacademy.com</t>
  </si>
  <si>
    <t>Fleming</t>
  </si>
  <si>
    <t>william.fleming.1090@gslingacademy.com</t>
  </si>
  <si>
    <t>brandon.foster.1091@gslingacademy.com</t>
  </si>
  <si>
    <t>john.wilson.1092@gslingacademy.com</t>
  </si>
  <si>
    <t>george.kerr.1093@gslingacademy.com</t>
  </si>
  <si>
    <t>Gilbert</t>
  </si>
  <si>
    <t>kenneth.gilbert.1094@gslingacademy.com</t>
  </si>
  <si>
    <t>Jodi</t>
  </si>
  <si>
    <t>jodi.price.1095@gslingacademy.com</t>
  </si>
  <si>
    <t>Sheppard</t>
  </si>
  <si>
    <t>jordan.sheppard.1096@gslingacademy.com</t>
  </si>
  <si>
    <t>Tristan</t>
  </si>
  <si>
    <t>tristan.martinez.1097@gslingacademy.com</t>
  </si>
  <si>
    <t>Chandler</t>
  </si>
  <si>
    <t>sharon.chandler.1098@gslingacademy.com</t>
  </si>
  <si>
    <t>steven.allen.1099@gslingacademy.com</t>
  </si>
  <si>
    <t>douglas.robertson.1100@gslingacademy.com</t>
  </si>
  <si>
    <t>Zavala</t>
  </si>
  <si>
    <t>sabrina.zavala.1101@gslingacademy.com</t>
  </si>
  <si>
    <t>Merritt</t>
  </si>
  <si>
    <t>corey.merritt.1102@gslingacademy.com</t>
  </si>
  <si>
    <t>Salas</t>
  </si>
  <si>
    <t>jennifer.salas.1103@gslingacademy.com</t>
  </si>
  <si>
    <t>john.klein.1104@gslingacademy.com</t>
  </si>
  <si>
    <t>rachel.grant.1105@gslingacademy.com</t>
  </si>
  <si>
    <t>Wood</t>
  </si>
  <si>
    <t>jose.wood.1106@gslingacademy.com</t>
  </si>
  <si>
    <t>michelle.mcdonald.1107@gslingacademy.com</t>
  </si>
  <si>
    <t>thomas.george.1108@gslingacademy.com</t>
  </si>
  <si>
    <t>charles.torres.1109@gslingacademy.com</t>
  </si>
  <si>
    <t>Finley</t>
  </si>
  <si>
    <t>jonathan.finley.1110@gslingacademy.com</t>
  </si>
  <si>
    <t>diana.long.1111@gslingacademy.com</t>
  </si>
  <si>
    <t>jonathan.johnson.1112@gslingacademy.com</t>
  </si>
  <si>
    <t>nicole.robinson.1113@gslingacademy.com</t>
  </si>
  <si>
    <t>rebecca.mckinney.1114@gslingacademy.com</t>
  </si>
  <si>
    <t>daniel.guerrero.1115@gslingacademy.com</t>
  </si>
  <si>
    <t>Jillian</t>
  </si>
  <si>
    <t>jillian.dominguez.1116@gslingacademy.com</t>
  </si>
  <si>
    <t>samantha.phillips.1117@gslingacademy.com</t>
  </si>
  <si>
    <t>Dylan</t>
  </si>
  <si>
    <t>dylan.rogers.1118@gslingacademy.com</t>
  </si>
  <si>
    <t>brittany.spencer.1119@gslingacademy.com</t>
  </si>
  <si>
    <t>melissa.terry.1120@gslingacademy.com</t>
  </si>
  <si>
    <t>robin.perez.1121@gslingacademy.com</t>
  </si>
  <si>
    <t>Hopkins</t>
  </si>
  <si>
    <t>veronica.hopkins.1122@gslingacademy.com</t>
  </si>
  <si>
    <t>daniel.lewis.1123@gslingacademy.com</t>
  </si>
  <si>
    <t>Mallory</t>
  </si>
  <si>
    <t>mallory.collins.1124@gslingacademy.com</t>
  </si>
  <si>
    <t>stephen.sosa.1125@gslingacademy.com</t>
  </si>
  <si>
    <t>andrew.hunter.1126@gslingacademy.com</t>
  </si>
  <si>
    <t>Hartman</t>
  </si>
  <si>
    <t>david.hartman.1127@gslingacademy.com</t>
  </si>
  <si>
    <t>paul.taylor.1128@gslingacademy.com</t>
  </si>
  <si>
    <t>Simmons</t>
  </si>
  <si>
    <t>brittany.simmons.1129@gslingacademy.com</t>
  </si>
  <si>
    <t>emma.jones.1130@gslingacademy.com</t>
  </si>
  <si>
    <t>Aguilar</t>
  </si>
  <si>
    <t>matthew.aguilar.1131@gslingacademy.com</t>
  </si>
  <si>
    <t>brett.myers.1132@gslingacademy.com</t>
  </si>
  <si>
    <t>lisa.alexander.1133@gslingacademy.com</t>
  </si>
  <si>
    <t>stephanie.allen.1134@gslingacademy.com</t>
  </si>
  <si>
    <t>rebecca.clark.1135@gslingacademy.com</t>
  </si>
  <si>
    <t>andrew.sanders.1136@gslingacademy.com</t>
  </si>
  <si>
    <t>julia.day.1137@gslingacademy.com</t>
  </si>
  <si>
    <t>Amber</t>
  </si>
  <si>
    <t>Levy</t>
  </si>
  <si>
    <t>amber.levy.1138@gslingacademy.com</t>
  </si>
  <si>
    <t>nicole.daniel.1139@gslingacademy.com</t>
  </si>
  <si>
    <t>sarah.wells.1140@gslingacademy.com</t>
  </si>
  <si>
    <t>laura.stone.1141@gslingacademy.com</t>
  </si>
  <si>
    <t>Glenn</t>
  </si>
  <si>
    <t>katherine.glenn.1142@gslingacademy.com</t>
  </si>
  <si>
    <t>Mccall</t>
  </si>
  <si>
    <t>catherine.mccall.1143@gslingacademy.com</t>
  </si>
  <si>
    <t>tammy.andrews.1144@gslingacademy.com</t>
  </si>
  <si>
    <t>kathryn.powell.1145@gslingacademy.com</t>
  </si>
  <si>
    <t>Lutz</t>
  </si>
  <si>
    <t>michael.lutz.1146@gslingacademy.com</t>
  </si>
  <si>
    <t>brian.myers.1147@gslingacademy.com</t>
  </si>
  <si>
    <t>maria.adams.1148@gslingacademy.com</t>
  </si>
  <si>
    <t>Ronnie</t>
  </si>
  <si>
    <t>ronnie.nguyen.1149@gslingacademy.com</t>
  </si>
  <si>
    <t>daniel.stephens.1150@gslingacademy.com</t>
  </si>
  <si>
    <t>Oliver</t>
  </si>
  <si>
    <t>brandon.oliver.1151@gslingacademy.com</t>
  </si>
  <si>
    <t>david.vazquez.1152@gslingacademy.com</t>
  </si>
  <si>
    <t>Desiree</t>
  </si>
  <si>
    <t>desiree.moore.1153@gslingacademy.com</t>
  </si>
  <si>
    <t>jessica.turner.1154@gslingacademy.com</t>
  </si>
  <si>
    <t>Bishop</t>
  </si>
  <si>
    <t>scott.bishop.1155@gslingacademy.com</t>
  </si>
  <si>
    <t>cassandra.flores.1156@gslingacademy.com</t>
  </si>
  <si>
    <t>miguel.hernandez.1157@gslingacademy.com</t>
  </si>
  <si>
    <t>brittany.welch.1158@gslingacademy.com</t>
  </si>
  <si>
    <t>robert.ross.1159@gslingacademy.com</t>
  </si>
  <si>
    <t>jennifer.white.1160@gslingacademy.com</t>
  </si>
  <si>
    <t>rebecca.smith.1161@gslingacademy.com</t>
  </si>
  <si>
    <t>Ferrell</t>
  </si>
  <si>
    <t>jessica.ferrell.1162@gslingacademy.com</t>
  </si>
  <si>
    <t>Montgomery</t>
  </si>
  <si>
    <t>jeremy.montgomery.1163@gslingacademy.com</t>
  </si>
  <si>
    <t>angel.gilbert.1164@gslingacademy.com</t>
  </si>
  <si>
    <t>rebecca.roman.1165@gslingacademy.com</t>
  </si>
  <si>
    <t>frank.lopez.1166@gslingacademy.com</t>
  </si>
  <si>
    <t>thomas.hernandez.1167@gslingacademy.com</t>
  </si>
  <si>
    <t>crystal.miller.1168@gslingacademy.com</t>
  </si>
  <si>
    <t>Wallace</t>
  </si>
  <si>
    <t>nicholas.wallace.1169@gslingacademy.com</t>
  </si>
  <si>
    <t>arthur.brown.1170@gslingacademy.com</t>
  </si>
  <si>
    <t>Monroe</t>
  </si>
  <si>
    <t>corey.monroe.1171@gslingacademy.com</t>
  </si>
  <si>
    <t>angel.green.1172@gslingacademy.com</t>
  </si>
  <si>
    <t>tina.anderson.1173@gslingacademy.com</t>
  </si>
  <si>
    <t>Khan</t>
  </si>
  <si>
    <t>rebecca.khan.1174@gslingacademy.com</t>
  </si>
  <si>
    <t>terry.dean.1175@gslingacademy.com</t>
  </si>
  <si>
    <t>tyler.martin.1176@gslingacademy.com</t>
  </si>
  <si>
    <t>derrick.hartman.1177@gslingacademy.com</t>
  </si>
  <si>
    <t>Stevens</t>
  </si>
  <si>
    <t>mark.stevens.1178@gslingacademy.com</t>
  </si>
  <si>
    <t>Tate</t>
  </si>
  <si>
    <t>scott.tate.1179@gslingacademy.com</t>
  </si>
  <si>
    <t>Deleon</t>
  </si>
  <si>
    <t>melissa.deleon.1180@gslingacademy.com</t>
  </si>
  <si>
    <t>nicole.newman.1181@gslingacademy.com</t>
  </si>
  <si>
    <t>Burton</t>
  </si>
  <si>
    <t>brent.burton.1182@gslingacademy.com</t>
  </si>
  <si>
    <t>Bright</t>
  </si>
  <si>
    <t>victor.bright.1183@gslingacademy.com</t>
  </si>
  <si>
    <t>kenneth.turner.1184@gslingacademy.com</t>
  </si>
  <si>
    <t>Bailey</t>
  </si>
  <si>
    <t>lisa.bailey.1185@gslingacademy.com</t>
  </si>
  <si>
    <t>nancy.fowler.1186@gslingacademy.com</t>
  </si>
  <si>
    <t>Gabriel</t>
  </si>
  <si>
    <t>gabriel.wilson.1187@gslingacademy.com</t>
  </si>
  <si>
    <t>andrea.barrett.1188@gslingacademy.com</t>
  </si>
  <si>
    <t>jessica.williams.1189@gslingacademy.com</t>
  </si>
  <si>
    <t>Hector</t>
  </si>
  <si>
    <t>hector.cox.1190@gslingacademy.com</t>
  </si>
  <si>
    <t>michelle.mendoza.1191@gslingacademy.com</t>
  </si>
  <si>
    <t>adam.wallace.1192@gslingacademy.com</t>
  </si>
  <si>
    <t>kelly.harris.1193@gslingacademy.com</t>
  </si>
  <si>
    <t>anthony.clark.1194@gslingacademy.com</t>
  </si>
  <si>
    <t>Randall</t>
  </si>
  <si>
    <t>randall.wyatt.1195@gslingacademy.com</t>
  </si>
  <si>
    <t>ryan.sutton.1196@gslingacademy.com</t>
  </si>
  <si>
    <t>Rick</t>
  </si>
  <si>
    <t>rick.garcia.1197@gslingacademy.com</t>
  </si>
  <si>
    <t>Schmitt</t>
  </si>
  <si>
    <t>frank.schmitt.1198@gslingacademy.com</t>
  </si>
  <si>
    <t>Alan</t>
  </si>
  <si>
    <t>Mcgrath</t>
  </si>
  <si>
    <t>alan.mcgrath.1199@gslingacademy.com</t>
  </si>
  <si>
    <t>lauren.gomez.1200@gslingacademy.com</t>
  </si>
  <si>
    <t>katherine.taylor.1201@gslingacademy.com</t>
  </si>
  <si>
    <t>ashley.york.1202@gslingacademy.com</t>
  </si>
  <si>
    <t>Rangel</t>
  </si>
  <si>
    <t>charles.rangel.1203@gslingacademy.com</t>
  </si>
  <si>
    <t>Brooke</t>
  </si>
  <si>
    <t>brooke.burnett.1204@gslingacademy.com</t>
  </si>
  <si>
    <t>Ronald</t>
  </si>
  <si>
    <t>ronald.lane.1205@gslingacademy.com</t>
  </si>
  <si>
    <t>emma.andrews.1206@gslingacademy.com</t>
  </si>
  <si>
    <t>nancy.esparza.1207@gslingacademy.com</t>
  </si>
  <si>
    <t>Erickson</t>
  </si>
  <si>
    <t>sean.erickson.1208@gslingacademy.com</t>
  </si>
  <si>
    <t>heather.davis.1209@gslingacademy.com</t>
  </si>
  <si>
    <t>kimberly.bailey.1210@gslingacademy.com</t>
  </si>
  <si>
    <t>tracy.garcia.1211@gslingacademy.com</t>
  </si>
  <si>
    <t>Rhodes</t>
  </si>
  <si>
    <t>brenda.rhodes.1212@gslingacademy.com</t>
  </si>
  <si>
    <t>sarah.brooks.1213@gslingacademy.com</t>
  </si>
  <si>
    <t>Beck</t>
  </si>
  <si>
    <t>jennifer.beck.1214@gslingacademy.com</t>
  </si>
  <si>
    <t>Bond</t>
  </si>
  <si>
    <t>allison.bond.1215@gslingacademy.com</t>
  </si>
  <si>
    <t>jessica.smith.1216@gslingacademy.com</t>
  </si>
  <si>
    <t>carol.nguyen.1217@gslingacademy.com</t>
  </si>
  <si>
    <t>george.francis.1218@gslingacademy.com</t>
  </si>
  <si>
    <t>michelle.dixon.1219@gslingacademy.com</t>
  </si>
  <si>
    <t>linda.george.1220@gslingacademy.com</t>
  </si>
  <si>
    <t>larry.bruce.1221@gslingacademy.com</t>
  </si>
  <si>
    <t>charles.myers.1222@gslingacademy.com</t>
  </si>
  <si>
    <t>matthew.boyd.1223@gslingacademy.com</t>
  </si>
  <si>
    <t>Brewer</t>
  </si>
  <si>
    <t>ronald.brewer.1224@gslingacademy.com</t>
  </si>
  <si>
    <t>kimberly.mcgee.1225@gslingacademy.com</t>
  </si>
  <si>
    <t>jill.anderson.1226@gslingacademy.com</t>
  </si>
  <si>
    <t>Coffey</t>
  </si>
  <si>
    <t>david.coffey.1227@gslingacademy.com</t>
  </si>
  <si>
    <t>brittany.henderson.1228@gslingacademy.com</t>
  </si>
  <si>
    <t>holly.richardson.1229@gslingacademy.com</t>
  </si>
  <si>
    <t>justin.brooks.1230@gslingacademy.com</t>
  </si>
  <si>
    <t>Frederick</t>
  </si>
  <si>
    <t>joan.frederick.1231@gslingacademy.com</t>
  </si>
  <si>
    <t>Loretta</t>
  </si>
  <si>
    <t>Webb</t>
  </si>
  <si>
    <t>loretta.webb.1232@gslingacademy.com</t>
  </si>
  <si>
    <t>Toni</t>
  </si>
  <si>
    <t>Zimmerman</t>
  </si>
  <si>
    <t>toni.zimmerman.1233@gslingacademy.com</t>
  </si>
  <si>
    <t>Houston</t>
  </si>
  <si>
    <t>jaime.houston.1234@gslingacademy.com</t>
  </si>
  <si>
    <t>Goodman</t>
  </si>
  <si>
    <t>jacqueline.goodman.1235@gslingacademy.com</t>
  </si>
  <si>
    <t>Crawford</t>
  </si>
  <si>
    <t>brian.crawford.1236@gslingacademy.com</t>
  </si>
  <si>
    <t>john.reynolds.1237@gslingacademy.com</t>
  </si>
  <si>
    <t>Marsh</t>
  </si>
  <si>
    <t>heather.marsh.1238@gslingacademy.com</t>
  </si>
  <si>
    <t>dawn.flores.1239@gslingacademy.com</t>
  </si>
  <si>
    <t>Christie</t>
  </si>
  <si>
    <t>christie.lane.1240@gslingacademy.com</t>
  </si>
  <si>
    <t>traci.johnson.1241@gslingacademy.com</t>
  </si>
  <si>
    <t>robert.hartman.1242@gslingacademy.com</t>
  </si>
  <si>
    <t>Porter</t>
  </si>
  <si>
    <t>christopher.porter.1243@gslingacademy.com</t>
  </si>
  <si>
    <t>phillip.lynch.1244@gslingacademy.com</t>
  </si>
  <si>
    <t>matthew.green.1245@gslingacademy.com</t>
  </si>
  <si>
    <t>jesse.johnson.1246@gslingacademy.com</t>
  </si>
  <si>
    <t>donna.andrews.1247@gslingacademy.com</t>
  </si>
  <si>
    <t>timothy.hall.1248@gslingacademy.com</t>
  </si>
  <si>
    <t>amy.hicks.1249@gslingacademy.com</t>
  </si>
  <si>
    <t>Wall</t>
  </si>
  <si>
    <t>susan.wall.1250@gslingacademy.com</t>
  </si>
  <si>
    <t>david.fields.1251@gslingacademy.com</t>
  </si>
  <si>
    <t>Terri</t>
  </si>
  <si>
    <t>Lyons</t>
  </si>
  <si>
    <t>terri.lyons.1252@gslingacademy.com</t>
  </si>
  <si>
    <t>eric.jones.1253@gslingacademy.com</t>
  </si>
  <si>
    <t>betty.nguyen.1254@gslingacademy.com</t>
  </si>
  <si>
    <t>Albert</t>
  </si>
  <si>
    <t>albert.anderson.1255@gslingacademy.com</t>
  </si>
  <si>
    <t>Katrina</t>
  </si>
  <si>
    <t>katrina.montgomery.1256@gslingacademy.com</t>
  </si>
  <si>
    <t>samantha.cole.1257@gslingacademy.com</t>
  </si>
  <si>
    <t>Kathleen</t>
  </si>
  <si>
    <t>Potts</t>
  </si>
  <si>
    <t>kathleen.potts.1258@gslingacademy.com</t>
  </si>
  <si>
    <t>melissa.edwards.1259@gslingacademy.com</t>
  </si>
  <si>
    <t>mark.delgado.1260@gslingacademy.com</t>
  </si>
  <si>
    <t>Derek</t>
  </si>
  <si>
    <t>Bates</t>
  </si>
  <si>
    <t>derek.bates.1261@gslingacademy.com</t>
  </si>
  <si>
    <t>ryan.ruiz.1262@gslingacademy.com</t>
  </si>
  <si>
    <t>Gill</t>
  </si>
  <si>
    <t>charles.gill.1263@gslingacademy.com</t>
  </si>
  <si>
    <t>amanda.edwards.1264@gslingacademy.com</t>
  </si>
  <si>
    <t>emily.waters.1265@gslingacademy.com</t>
  </si>
  <si>
    <t>john.stevenson.1266@gslingacademy.com</t>
  </si>
  <si>
    <t>kevin.hoffman.1267@gslingacademy.com</t>
  </si>
  <si>
    <t>Mcconnell</t>
  </si>
  <si>
    <t>joseph.mcconnell.1268@gslingacademy.com</t>
  </si>
  <si>
    <t>jessica.smith.1269@gslingacademy.com</t>
  </si>
  <si>
    <t>shannon.martinez.1270@gslingacademy.com</t>
  </si>
  <si>
    <t>kenneth.baker.1271@gslingacademy.com</t>
  </si>
  <si>
    <t>margaret.sanchez.1272@gslingacademy.com</t>
  </si>
  <si>
    <t>Hensley</t>
  </si>
  <si>
    <t>ryan.hensley.1273@gslingacademy.com</t>
  </si>
  <si>
    <t>Stephenson</t>
  </si>
  <si>
    <t>sharon.stephenson.1274@gslingacademy.com</t>
  </si>
  <si>
    <t>shawn.cameron.1275@gslingacademy.com</t>
  </si>
  <si>
    <t>stephanie.kennedy.1276@gslingacademy.com</t>
  </si>
  <si>
    <t>Abbott</t>
  </si>
  <si>
    <t>hayley.abbott.1277@gslingacademy.com</t>
  </si>
  <si>
    <t>rachel.jacobs.1278@gslingacademy.com</t>
  </si>
  <si>
    <t>Tran</t>
  </si>
  <si>
    <t>danielle.tran.1279@gslingacademy.com</t>
  </si>
  <si>
    <t>autumn.barrett.1280@gslingacademy.com</t>
  </si>
  <si>
    <t>jennifer.landry.1281@gslingacademy.com</t>
  </si>
  <si>
    <t>sean.rodriguez.1282@gslingacademy.com</t>
  </si>
  <si>
    <t>ryan.long.1283@gslingacademy.com</t>
  </si>
  <si>
    <t>robert.hancock.1284@gslingacademy.com</t>
  </si>
  <si>
    <t>stephanie.rodriguez.1285@gslingacademy.com</t>
  </si>
  <si>
    <t>kristen.evans.1286@gslingacademy.com</t>
  </si>
  <si>
    <t>jaime.white.1287@gslingacademy.com</t>
  </si>
  <si>
    <t>Marcus</t>
  </si>
  <si>
    <t>marcus.howard.1288@gslingacademy.com</t>
  </si>
  <si>
    <t>Lucas</t>
  </si>
  <si>
    <t>lucas.jenkins.1289@gslingacademy.com</t>
  </si>
  <si>
    <t>aaron.ortiz.1290@gslingacademy.com</t>
  </si>
  <si>
    <t>todd.stephens.1291@gslingacademy.com</t>
  </si>
  <si>
    <t>Blackburn</t>
  </si>
  <si>
    <t>denise.blackburn.1292@gslingacademy.com</t>
  </si>
  <si>
    <t>susan.perez.1293@gslingacademy.com</t>
  </si>
  <si>
    <t>tyler.green.1294@gslingacademy.com</t>
  </si>
  <si>
    <t>rebecca.daniel.1295@gslingacademy.com</t>
  </si>
  <si>
    <t>Alexandria</t>
  </si>
  <si>
    <t>alexandria.harris.1296@gslingacademy.com</t>
  </si>
  <si>
    <t>Danny</t>
  </si>
  <si>
    <t>danny.taylor.1297@gslingacademy.com</t>
  </si>
  <si>
    <t>amanda.evans.1298@gslingacademy.com</t>
  </si>
  <si>
    <t>scott.owens.1299@gslingacademy.com</t>
  </si>
  <si>
    <t>jesus.jones.1300@gslingacademy.com</t>
  </si>
  <si>
    <t>Spence</t>
  </si>
  <si>
    <t>april.spence.1301@gslingacademy.com</t>
  </si>
  <si>
    <t>christopher.lopez.1302@gslingacademy.com</t>
  </si>
  <si>
    <t>mario.hopkins.1303@gslingacademy.com</t>
  </si>
  <si>
    <t>cody.burke.1304@gslingacademy.com</t>
  </si>
  <si>
    <t>Candace</t>
  </si>
  <si>
    <t>candace.white.1305@gslingacademy.com</t>
  </si>
  <si>
    <t>robert.brown.1306@gslingacademy.com</t>
  </si>
  <si>
    <t>erica.woodward.1307@gslingacademy.com</t>
  </si>
  <si>
    <t>elizabeth.smith.1308@gslingacademy.com</t>
  </si>
  <si>
    <t>jennifer.martin.1309@gslingacademy.com</t>
  </si>
  <si>
    <t>david.smith.1310@gslingacademy.com</t>
  </si>
  <si>
    <t>lori.johnson.1311@gslingacademy.com</t>
  </si>
  <si>
    <t>martin.garcia.1312@gslingacademy.com</t>
  </si>
  <si>
    <t>stacy.collins.1313@gslingacademy.com</t>
  </si>
  <si>
    <t>timothy.bailey.1314@gslingacademy.com</t>
  </si>
  <si>
    <t>susan.gonzalez.1315@gslingacademy.com</t>
  </si>
  <si>
    <t>nicole.harris.1316@gslingacademy.com</t>
  </si>
  <si>
    <t>courtney.moran.1317@gslingacademy.com</t>
  </si>
  <si>
    <t>Barton</t>
  </si>
  <si>
    <t>gregory.barton.1318@gslingacademy.com</t>
  </si>
  <si>
    <t>Dakota</t>
  </si>
  <si>
    <t>dakota.clark.1319@gslingacademy.com</t>
  </si>
  <si>
    <t>Leonard</t>
  </si>
  <si>
    <t>robin.leonard.1320@gslingacademy.com</t>
  </si>
  <si>
    <t>Edward</t>
  </si>
  <si>
    <t>edward.smith.1321@gslingacademy.com</t>
  </si>
  <si>
    <t>Little</t>
  </si>
  <si>
    <t>julie.little.1322@gslingacademy.com</t>
  </si>
  <si>
    <t>Norman</t>
  </si>
  <si>
    <t>maureen.norman.1323@gslingacademy.com</t>
  </si>
  <si>
    <t>jeffrey.andrews.1324@gslingacademy.com</t>
  </si>
  <si>
    <t>christina.martinez.1325@gslingacademy.com</t>
  </si>
  <si>
    <t>Becker</t>
  </si>
  <si>
    <t>samuel.becker.1326@gslingacademy.com</t>
  </si>
  <si>
    <t>Flynn</t>
  </si>
  <si>
    <t>carlos.flynn.1327@gslingacademy.com</t>
  </si>
  <si>
    <t>roberto.martin.1328@gslingacademy.com</t>
  </si>
  <si>
    <t>jennifer.johnson.1329@gslingacademy.com</t>
  </si>
  <si>
    <t>Shah</t>
  </si>
  <si>
    <t>anthony.shah.1330@gslingacademy.com</t>
  </si>
  <si>
    <t>aimee.cook.1331@gslingacademy.com</t>
  </si>
  <si>
    <t>angela.collins.1332@gslingacademy.com</t>
  </si>
  <si>
    <t>Jensen</t>
  </si>
  <si>
    <t>john.jensen.1333@gslingacademy.com</t>
  </si>
  <si>
    <t>julie.gomez.1334@gslingacademy.com</t>
  </si>
  <si>
    <t>bryan.mitchell.1335@gslingacademy.com</t>
  </si>
  <si>
    <t>katie.clark.1336@gslingacademy.com</t>
  </si>
  <si>
    <t>kathleen.simpson.1337@gslingacademy.com</t>
  </si>
  <si>
    <t>Carolyn</t>
  </si>
  <si>
    <t>carolyn.reyes.1338@gslingacademy.com</t>
  </si>
  <si>
    <t>derrick.ortiz.1339@gslingacademy.com</t>
  </si>
  <si>
    <t>Calvin</t>
  </si>
  <si>
    <t>Huynh</t>
  </si>
  <si>
    <t>calvin.huynh.1340@gslingacademy.com</t>
  </si>
  <si>
    <t>margaret.wells.1341@gslingacademy.com</t>
  </si>
  <si>
    <t>Fitzpatrick</t>
  </si>
  <si>
    <t>heather.fitzpatrick.1342@gslingacademy.com</t>
  </si>
  <si>
    <t>kimberly.wood.1343@gslingacademy.com</t>
  </si>
  <si>
    <t>gina.kennedy.1344@gslingacademy.com</t>
  </si>
  <si>
    <t>jeremy.ward.1345@gslingacademy.com</t>
  </si>
  <si>
    <t>patricia.rhodes.1346@gslingacademy.com</t>
  </si>
  <si>
    <t>Connie</t>
  </si>
  <si>
    <t>Colon</t>
  </si>
  <si>
    <t>connie.colon.1347@gslingacademy.com</t>
  </si>
  <si>
    <t>pamela.moyer.1348@gslingacademy.com</t>
  </si>
  <si>
    <t>rachel.williams.1349@gslingacademy.com</t>
  </si>
  <si>
    <t>sean.malone.1350@gslingacademy.com</t>
  </si>
  <si>
    <t>Fitzgerald</t>
  </si>
  <si>
    <t>natalie.fitzgerald.1351@gslingacademy.com</t>
  </si>
  <si>
    <t>kevin.diaz.1352@gslingacademy.com</t>
  </si>
  <si>
    <t>beth.jones.1353@gslingacademy.com</t>
  </si>
  <si>
    <t>kathryn.bates.1354@gslingacademy.com</t>
  </si>
  <si>
    <t>aaron.mcdaniel.1355@gslingacademy.com</t>
  </si>
  <si>
    <t>angela.king.1356@gslingacademy.com</t>
  </si>
  <si>
    <t>lauren.arias.1357@gslingacademy.com</t>
  </si>
  <si>
    <t>alyssa.miller.1358@gslingacademy.com</t>
  </si>
  <si>
    <t>lisa.best.1359@gslingacademy.com</t>
  </si>
  <si>
    <t>nicole.garcia.1360@gslingacademy.com</t>
  </si>
  <si>
    <t>william.lee.1361@gslingacademy.com</t>
  </si>
  <si>
    <t>Bowen</t>
  </si>
  <si>
    <t>christopher.bowen.1362@gslingacademy.com</t>
  </si>
  <si>
    <t>Bradford</t>
  </si>
  <si>
    <t>david.bradford.1363@gslingacademy.com</t>
  </si>
  <si>
    <t>stephanie.jordan.1364@gslingacademy.com</t>
  </si>
  <si>
    <t>Blake</t>
  </si>
  <si>
    <t>joseph.blake.1365@gslingacademy.com</t>
  </si>
  <si>
    <t>Velasquez</t>
  </si>
  <si>
    <t>christina.velasquez.1366@gslingacademy.com</t>
  </si>
  <si>
    <t>thomas.calderon.1367@gslingacademy.com</t>
  </si>
  <si>
    <t>jorge.lee.1368@gslingacademy.com</t>
  </si>
  <si>
    <t>Jasmin</t>
  </si>
  <si>
    <t>jasmin.phillips.1369@gslingacademy.com</t>
  </si>
  <si>
    <t>vincent.wilson.1370@gslingacademy.com</t>
  </si>
  <si>
    <t>richard.ryan.1371@gslingacademy.com</t>
  </si>
  <si>
    <t>jesse.garcia.1372@gslingacademy.com</t>
  </si>
  <si>
    <t>james.tate.1373@gslingacademy.com</t>
  </si>
  <si>
    <t>charles.may.1374@gslingacademy.com</t>
  </si>
  <si>
    <t>jeremiah.lee.1375@gslingacademy.com</t>
  </si>
  <si>
    <t>debra.reynolds.1376@gslingacademy.com</t>
  </si>
  <si>
    <t>Doyle</t>
  </si>
  <si>
    <t>eric.doyle.1377@gslingacademy.com</t>
  </si>
  <si>
    <t>john.perez.1378@gslingacademy.com</t>
  </si>
  <si>
    <t>hector.garcia.1379@gslingacademy.com</t>
  </si>
  <si>
    <t>Andres</t>
  </si>
  <si>
    <t>andres.rodriguez.1380@gslingacademy.com</t>
  </si>
  <si>
    <t>Shelley</t>
  </si>
  <si>
    <t>shelley.murphy.1381@gslingacademy.com</t>
  </si>
  <si>
    <t>robin.carr.1382@gslingacademy.com</t>
  </si>
  <si>
    <t>Lambert</t>
  </si>
  <si>
    <t>julie.lambert.1383@gslingacademy.com</t>
  </si>
  <si>
    <t>cynthia.rodriguez.1384@gslingacademy.com</t>
  </si>
  <si>
    <t>thomas.ball.1385@gslingacademy.com</t>
  </si>
  <si>
    <t>Pope</t>
  </si>
  <si>
    <t>patricia.pope.1386@gslingacademy.com</t>
  </si>
  <si>
    <t>bryan.pacheco.1387@gslingacademy.com</t>
  </si>
  <si>
    <t>steven.richardson.1388@gslingacademy.com</t>
  </si>
  <si>
    <t>Hood</t>
  </si>
  <si>
    <t>deborah.hood.1389@gslingacademy.com</t>
  </si>
  <si>
    <t>laura.campbell.1390@gslingacademy.com</t>
  </si>
  <si>
    <t>bradley.patel.1391@gslingacademy.com</t>
  </si>
  <si>
    <t>angela.moran.1392@gslingacademy.com</t>
  </si>
  <si>
    <t>samuel.lee.1393@gslingacademy.com</t>
  </si>
  <si>
    <t>catherine.miles.1394@gslingacademy.com</t>
  </si>
  <si>
    <t>joseph.erickson.1395@gslingacademy.com</t>
  </si>
  <si>
    <t>bradley.cook.1396@gslingacademy.com</t>
  </si>
  <si>
    <t>Tony</t>
  </si>
  <si>
    <t>tony.montgomery.1397@gslingacademy.com</t>
  </si>
  <si>
    <t>Drew</t>
  </si>
  <si>
    <t>drew.williams.1398@gslingacademy.com</t>
  </si>
  <si>
    <t>Gwendolyn</t>
  </si>
  <si>
    <t>gwendolyn.martinez.1399@gslingacademy.com</t>
  </si>
  <si>
    <t>nathan.calhoun.1400@gslingacademy.com</t>
  </si>
  <si>
    <t>Krista</t>
  </si>
  <si>
    <t>krista.myers.1401@gslingacademy.com</t>
  </si>
  <si>
    <t>jeremy.bailey.1402@gslingacademy.com</t>
  </si>
  <si>
    <t>nicholas.lester.1403@gslingacademy.com</t>
  </si>
  <si>
    <t>Ford</t>
  </si>
  <si>
    <t>jennifer.ford.1404@gslingacademy.com</t>
  </si>
  <si>
    <t>connor.mitchell.1405@gslingacademy.com</t>
  </si>
  <si>
    <t>christine.nelson.1406@gslingacademy.com</t>
  </si>
  <si>
    <t>rebecca.spencer.1407@gslingacademy.com</t>
  </si>
  <si>
    <t>kyle.rojas.1408@gslingacademy.com</t>
  </si>
  <si>
    <t>stacy.sanders.1409@gslingacademy.com</t>
  </si>
  <si>
    <t>taylor.waters.1410@gslingacademy.com</t>
  </si>
  <si>
    <t>julie.nichols.1411@gslingacademy.com</t>
  </si>
  <si>
    <t>Lin</t>
  </si>
  <si>
    <t>john.lin.1412@gslingacademy.com</t>
  </si>
  <si>
    <t>william.ryan.1413@gslingacademy.com</t>
  </si>
  <si>
    <t>joseph.phillips.1414@gslingacademy.com</t>
  </si>
  <si>
    <t>christina.ramirez.1415@gslingacademy.com</t>
  </si>
  <si>
    <t>laura.baxter.1416@gslingacademy.com</t>
  </si>
  <si>
    <t>kevin.jackson.1417@gslingacademy.com</t>
  </si>
  <si>
    <t>Kayla</t>
  </si>
  <si>
    <t>kayla.schwartz.1418@gslingacademy.com</t>
  </si>
  <si>
    <t>jason.myers.1419@gslingacademy.com</t>
  </si>
  <si>
    <t>Arnold</t>
  </si>
  <si>
    <t>mary.arnold.1420@gslingacademy.com</t>
  </si>
  <si>
    <t>suzanne.owens.1421@gslingacademy.com</t>
  </si>
  <si>
    <t>Misty</t>
  </si>
  <si>
    <t>misty.stewart.1422@gslingacademy.com</t>
  </si>
  <si>
    <t>paul.johnson.1423@gslingacademy.com</t>
  </si>
  <si>
    <t>Rocha</t>
  </si>
  <si>
    <t>jordan.rocha.1424@gslingacademy.com</t>
  </si>
  <si>
    <t>roger.dixon.1425@gslingacademy.com</t>
  </si>
  <si>
    <t>Garrison</t>
  </si>
  <si>
    <t>patricia.garrison.1426@gslingacademy.com</t>
  </si>
  <si>
    <t>amanda.davis.1427@gslingacademy.com</t>
  </si>
  <si>
    <t>michael.ferguson.1428@gslingacademy.com</t>
  </si>
  <si>
    <t>melissa.robinson.1429@gslingacademy.com</t>
  </si>
  <si>
    <t>kathryn.rivera.1430@gslingacademy.com</t>
  </si>
  <si>
    <t>Javier</t>
  </si>
  <si>
    <t>Macdonald</t>
  </si>
  <si>
    <t>javier.macdonald.1431@gslingacademy.com</t>
  </si>
  <si>
    <t>Elliott</t>
  </si>
  <si>
    <t>angela.elliott.1432@gslingacademy.com</t>
  </si>
  <si>
    <t>christine.collins.1433@gslingacademy.com</t>
  </si>
  <si>
    <t>calvin.taylor.1434@gslingacademy.com</t>
  </si>
  <si>
    <t>jennifer.contreras.1435@gslingacademy.com</t>
  </si>
  <si>
    <t>Mccoy</t>
  </si>
  <si>
    <t>jennifer.mccoy.1436@gslingacademy.com</t>
  </si>
  <si>
    <t>daniel.thomas.1437@gslingacademy.com</t>
  </si>
  <si>
    <t>brian.hess.1438@gslingacademy.com</t>
  </si>
  <si>
    <t>jessica.mathews.1439@gslingacademy.com</t>
  </si>
  <si>
    <t>kathryn.sanchez.1440@gslingacademy.com</t>
  </si>
  <si>
    <t>jeremy.cook.1441@gslingacademy.com</t>
  </si>
  <si>
    <t>michael.anderson.1442@gslingacademy.com</t>
  </si>
  <si>
    <t>Olivia</t>
  </si>
  <si>
    <t>olivia.garza.1443@gslingacademy.com</t>
  </si>
  <si>
    <t>emily.mason.1444@gslingacademy.com</t>
  </si>
  <si>
    <t>jennifer.gonzales.1445@gslingacademy.com</t>
  </si>
  <si>
    <t>samantha.rodriguez.1446@gslingacademy.com</t>
  </si>
  <si>
    <t>anthony.adams.1447@gslingacademy.com</t>
  </si>
  <si>
    <t>ronald.diaz.1448@gslingacademy.com</t>
  </si>
  <si>
    <t>Dana</t>
  </si>
  <si>
    <t>dana.lambert.1449@gslingacademy.com</t>
  </si>
  <si>
    <t>jonathan.mckay.1450@gslingacademy.com</t>
  </si>
  <si>
    <t>Odom</t>
  </si>
  <si>
    <t>thomas.odom.1451@gslingacademy.com</t>
  </si>
  <si>
    <t>john.wells.1452@gslingacademy.com</t>
  </si>
  <si>
    <t>richard.castillo.1453@gslingacademy.com</t>
  </si>
  <si>
    <t>Peck</t>
  </si>
  <si>
    <t>peter.peck.1454@gslingacademy.com</t>
  </si>
  <si>
    <t>Chris</t>
  </si>
  <si>
    <t>chris.greene.1455@gslingacademy.com</t>
  </si>
  <si>
    <t>Vance</t>
  </si>
  <si>
    <t>michael.vance.1456@gslingacademy.com</t>
  </si>
  <si>
    <t>joanne.howard.1457@gslingacademy.com</t>
  </si>
  <si>
    <t>james.clarke.1458@gslingacademy.com</t>
  </si>
  <si>
    <t>michael.smith.1459@gslingacademy.com</t>
  </si>
  <si>
    <t>nicole.king.1460@gslingacademy.com</t>
  </si>
  <si>
    <t>Ruth</t>
  </si>
  <si>
    <t>ruth.miller.1461@gslingacademy.com</t>
  </si>
  <si>
    <t>katelyn.roman.1462@gslingacademy.com</t>
  </si>
  <si>
    <t>Hendricks</t>
  </si>
  <si>
    <t>allison.hendricks.1463@gslingacademy.com</t>
  </si>
  <si>
    <t>zachary.lucero.1464@gslingacademy.com</t>
  </si>
  <si>
    <t>gregory.ryan.1465@gslingacademy.com</t>
  </si>
  <si>
    <t>jacob.hall.1466@gslingacademy.com</t>
  </si>
  <si>
    <t>mark.wright.1467@gslingacademy.com</t>
  </si>
  <si>
    <t>jennifer.wright.1468@gslingacademy.com</t>
  </si>
  <si>
    <t>Dyer</t>
  </si>
  <si>
    <t>kimberly.dyer.1469@gslingacademy.com</t>
  </si>
  <si>
    <t>nicole.grant.1470@gslingacademy.com</t>
  </si>
  <si>
    <t>peter.anderson.1471@gslingacademy.com</t>
  </si>
  <si>
    <t>christine.hernandez.1472@gslingacademy.com</t>
  </si>
  <si>
    <t>christine.smith.1473@gslingacademy.com</t>
  </si>
  <si>
    <t>mark.robinson.1474@gslingacademy.com</t>
  </si>
  <si>
    <t>Estrada</t>
  </si>
  <si>
    <t>joan.estrada.1475@gslingacademy.com</t>
  </si>
  <si>
    <t>Shelby</t>
  </si>
  <si>
    <t>shelby.lewis.1476@gslingacademy.com</t>
  </si>
  <si>
    <t>joshua.williams.1477@gslingacademy.com</t>
  </si>
  <si>
    <t>cynthia.martinez.1478@gslingacademy.com</t>
  </si>
  <si>
    <t>Holt</t>
  </si>
  <si>
    <t>kevin.holt.1479@gslingacademy.com</t>
  </si>
  <si>
    <t>Nolan</t>
  </si>
  <si>
    <t>jessica.nolan.1480@gslingacademy.com</t>
  </si>
  <si>
    <t>timothy.fowler.1481@gslingacademy.com</t>
  </si>
  <si>
    <t>Ibarra</t>
  </si>
  <si>
    <t>samantha.ibarra.1482@gslingacademy.com</t>
  </si>
  <si>
    <t>michelle.guerrero.1483@gslingacademy.com</t>
  </si>
  <si>
    <t>Pineda</t>
  </si>
  <si>
    <t>stephanie.pineda.1484@gslingacademy.com</t>
  </si>
  <si>
    <t>Blair</t>
  </si>
  <si>
    <t>philip.blair.1485@gslingacademy.com</t>
  </si>
  <si>
    <t>david.jimenez.1486@gslingacademy.com</t>
  </si>
  <si>
    <t>megan.bright.1487@gslingacademy.com</t>
  </si>
  <si>
    <t>Montoya</t>
  </si>
  <si>
    <t>thomas.montoya.1488@gslingacademy.com</t>
  </si>
  <si>
    <t>brenda.houston.1489@gslingacademy.com</t>
  </si>
  <si>
    <t>daniel.lee.1490@gslingacademy.com</t>
  </si>
  <si>
    <t>stephanie.jones.1491@gslingacademy.com</t>
  </si>
  <si>
    <t>rachel.salas.1492@gslingacademy.com</t>
  </si>
  <si>
    <t>oscar.benjamin.1493@gslingacademy.com</t>
  </si>
  <si>
    <t>debra.brown.1494@gslingacademy.com</t>
  </si>
  <si>
    <t>jennifer.martin.1495@gslingacademy.com</t>
  </si>
  <si>
    <t>jeffrey.conley.1496@gslingacademy.com</t>
  </si>
  <si>
    <t>cory.cook.1497@gslingacademy.com</t>
  </si>
  <si>
    <t>david.walters.1498@gslingacademy.com</t>
  </si>
  <si>
    <t>jeffrey.moore.1499@gslingacademy.com</t>
  </si>
  <si>
    <t>stacey.williams.1500@gslingacademy.com</t>
  </si>
  <si>
    <t>beth.stephens.1501@gslingacademy.com</t>
  </si>
  <si>
    <t>lisa.franco.1502@gslingacademy.com</t>
  </si>
  <si>
    <t>Snow</t>
  </si>
  <si>
    <t>sarah.snow.1503@gslingacademy.com</t>
  </si>
  <si>
    <t>frederick.lopez.1504@gslingacademy.com</t>
  </si>
  <si>
    <t>cynthia.white.1505@gslingacademy.com</t>
  </si>
  <si>
    <t>samantha.hopkins.1506@gslingacademy.com</t>
  </si>
  <si>
    <t>Destiny</t>
  </si>
  <si>
    <t>destiny.rhodes.1507@gslingacademy.com</t>
  </si>
  <si>
    <t>jessica.jones.1508@gslingacademy.com</t>
  </si>
  <si>
    <t>mark.smith.1509@gslingacademy.com</t>
  </si>
  <si>
    <t>Cain</t>
  </si>
  <si>
    <t>maureen.cain.1510@gslingacademy.com</t>
  </si>
  <si>
    <t>Fuentes</t>
  </si>
  <si>
    <t>jennifer.fuentes.1511@gslingacademy.com</t>
  </si>
  <si>
    <t>jennifer.arnold.1512@gslingacademy.com</t>
  </si>
  <si>
    <t>laura.smith.1513@gslingacademy.com</t>
  </si>
  <si>
    <t>Shaw</t>
  </si>
  <si>
    <t>david.shaw.1514@gslingacademy.com</t>
  </si>
  <si>
    <t>Russo</t>
  </si>
  <si>
    <t>diana.russo.1515@gslingacademy.com</t>
  </si>
  <si>
    <t>hayley.johnson.1516@gslingacademy.com</t>
  </si>
  <si>
    <t>melissa.jackson.1517@gslingacademy.com</t>
  </si>
  <si>
    <t>kimberly.miller.1518@gslingacademy.com</t>
  </si>
  <si>
    <t>andrew.stanley.1519@gslingacademy.com</t>
  </si>
  <si>
    <t>mary.taylor.1520@gslingacademy.com</t>
  </si>
  <si>
    <t>Mindy</t>
  </si>
  <si>
    <t>mindy.jones.1521@gslingacademy.com</t>
  </si>
  <si>
    <t>john.powell.1522@gslingacademy.com</t>
  </si>
  <si>
    <t>amanda.padilla.1523@gslingacademy.com</t>
  </si>
  <si>
    <t>kevin.koch.1524@gslingacademy.com</t>
  </si>
  <si>
    <t>chad.moreno.1525@gslingacademy.com</t>
  </si>
  <si>
    <t>stephanie.spencer.1526@gslingacademy.com</t>
  </si>
  <si>
    <t>Vargas</t>
  </si>
  <si>
    <t>peter.vargas.1527@gslingacademy.com</t>
  </si>
  <si>
    <t>kayla.bailey.1528@gslingacademy.com</t>
  </si>
  <si>
    <t>stephanie.jones.1529@gslingacademy.com</t>
  </si>
  <si>
    <t>nancy.hartman.1530@gslingacademy.com</t>
  </si>
  <si>
    <t>Eduardo</t>
  </si>
  <si>
    <t>eduardo.brown.1531@gslingacademy.com</t>
  </si>
  <si>
    <t>thomas.stone.1532@gslingacademy.com</t>
  </si>
  <si>
    <t>craig.carter.1533@gslingacademy.com</t>
  </si>
  <si>
    <t>michael.harrington.1534@gslingacademy.com</t>
  </si>
  <si>
    <t>valerie.nichols.1535@gslingacademy.com</t>
  </si>
  <si>
    <t>brian.garcia.1536@gslingacademy.com</t>
  </si>
  <si>
    <t>Renee</t>
  </si>
  <si>
    <t>renee.smith.1537@gslingacademy.com</t>
  </si>
  <si>
    <t>Kaitlyn</t>
  </si>
  <si>
    <t>kaitlyn.frazier.1538@gslingacademy.com</t>
  </si>
  <si>
    <t>jesse.green.1539@gslingacademy.com</t>
  </si>
  <si>
    <t>kimberly.cooper.1540@gslingacademy.com</t>
  </si>
  <si>
    <t>Chambers</t>
  </si>
  <si>
    <t>matthew.chambers.1541@gslingacademy.com</t>
  </si>
  <si>
    <t>Yu</t>
  </si>
  <si>
    <t>stephanie.yu.1542@gslingacademy.com</t>
  </si>
  <si>
    <t>jose.hodge.1543@gslingacademy.com</t>
  </si>
  <si>
    <t>Steve</t>
  </si>
  <si>
    <t>steve.kelly.1544@gslingacademy.com</t>
  </si>
  <si>
    <t>justin.morgan.1545@gslingacademy.com</t>
  </si>
  <si>
    <t>Black</t>
  </si>
  <si>
    <t>robert.black.1546@gslingacademy.com</t>
  </si>
  <si>
    <t>Gabriella</t>
  </si>
  <si>
    <t>gabriella.pierce.1547@gslingacademy.com</t>
  </si>
  <si>
    <t>Clay</t>
  </si>
  <si>
    <t>william.clay.1548@gslingacademy.com</t>
  </si>
  <si>
    <t>nicholas.shea.1549@gslingacademy.com</t>
  </si>
  <si>
    <t>heidi.ellis.1550@gslingacademy.com</t>
  </si>
  <si>
    <t>Mills</t>
  </si>
  <si>
    <t>cassandra.mills.1551@gslingacademy.com</t>
  </si>
  <si>
    <t>robert.hart.1552@gslingacademy.com</t>
  </si>
  <si>
    <t>natalie.garrison.1553@gslingacademy.com</t>
  </si>
  <si>
    <t>melissa.campbell.1554@gslingacademy.com</t>
  </si>
  <si>
    <t>Cervantes</t>
  </si>
  <si>
    <t>joshua.cervantes.1555@gslingacademy.com</t>
  </si>
  <si>
    <t>carlos.long.1556@gslingacademy.com</t>
  </si>
  <si>
    <t>Hunt</t>
  </si>
  <si>
    <t>keith.hunt.1557@gslingacademy.com</t>
  </si>
  <si>
    <t>kevin.turner.1558@gslingacademy.com</t>
  </si>
  <si>
    <t>Shane</t>
  </si>
  <si>
    <t>shane.washington.1559@gslingacademy.com</t>
  </si>
  <si>
    <t>Duke</t>
  </si>
  <si>
    <t>mark.duke.1560@gslingacademy.com</t>
  </si>
  <si>
    <t>anna.lane.1561@gslingacademy.com</t>
  </si>
  <si>
    <t>catherine.ibarra.1562@gslingacademy.com</t>
  </si>
  <si>
    <t>brian.adams.1563@gslingacademy.com</t>
  </si>
  <si>
    <t>michael.james.1564@gslingacademy.com</t>
  </si>
  <si>
    <t>robert.hernandez.1565@gslingacademy.com</t>
  </si>
  <si>
    <t>Walton</t>
  </si>
  <si>
    <t>anthony.walton.1566@gslingacademy.com</t>
  </si>
  <si>
    <t>Meghan</t>
  </si>
  <si>
    <t>meghan.lewis.1567@gslingacademy.com</t>
  </si>
  <si>
    <t>Holland</t>
  </si>
  <si>
    <t>crystal.holland.1568@gslingacademy.com</t>
  </si>
  <si>
    <t>brian.gibson.1569@gslingacademy.com</t>
  </si>
  <si>
    <t>eric.heath.1570@gslingacademy.com</t>
  </si>
  <si>
    <t>holly.dunn.1571@gslingacademy.com</t>
  </si>
  <si>
    <t>paul.miller.1572@gslingacademy.com</t>
  </si>
  <si>
    <t>katherine.reyes.1573@gslingacademy.com</t>
  </si>
  <si>
    <t>Paula</t>
  </si>
  <si>
    <t>paula.hernandez.1574@gslingacademy.com</t>
  </si>
  <si>
    <t>Ortega</t>
  </si>
  <si>
    <t>aaron.ortega.1575@gslingacademy.com</t>
  </si>
  <si>
    <t>jonathan.carter.1576@gslingacademy.com</t>
  </si>
  <si>
    <t>christina.nguyen.1577@gslingacademy.com</t>
  </si>
  <si>
    <t>anita.carter.1578@gslingacademy.com</t>
  </si>
  <si>
    <t>Madeline</t>
  </si>
  <si>
    <t>madeline.holmes.1579@gslingacademy.com</t>
  </si>
  <si>
    <t>luis.klein.1580@gslingacademy.com</t>
  </si>
  <si>
    <t>laura.thornton.1581@gslingacademy.com</t>
  </si>
  <si>
    <t>william.ball.1582@gslingacademy.com</t>
  </si>
  <si>
    <t>kristin.gilbert.1583@gslingacademy.com</t>
  </si>
  <si>
    <t>aaron.ware.1584@gslingacademy.com</t>
  </si>
  <si>
    <t>danny.carlson.1585@gslingacademy.com</t>
  </si>
  <si>
    <t>Adkins</t>
  </si>
  <si>
    <t>julie.adkins.1586@gslingacademy.com</t>
  </si>
  <si>
    <t>jerry.aguirre.1587@gslingacademy.com</t>
  </si>
  <si>
    <t>jason.thomas.1588@gslingacademy.com</t>
  </si>
  <si>
    <t>zachary.houston.1589@gslingacademy.com</t>
  </si>
  <si>
    <t>donna.hoffman.1590@gslingacademy.com</t>
  </si>
  <si>
    <t>austin.sanders.1591@gslingacademy.com</t>
  </si>
  <si>
    <t>Leslie</t>
  </si>
  <si>
    <t>Mercado</t>
  </si>
  <si>
    <t>leslie.mercado.1592@gslingacademy.com</t>
  </si>
  <si>
    <t>derrick.tucker.1593@gslingacademy.com</t>
  </si>
  <si>
    <t>kelsey.alexander.1594@gslingacademy.com</t>
  </si>
  <si>
    <t>rhonda.smith.1595@gslingacademy.com</t>
  </si>
  <si>
    <t>Santos</t>
  </si>
  <si>
    <t>isaac.santos.1596@gslingacademy.com</t>
  </si>
  <si>
    <t>Sloan</t>
  </si>
  <si>
    <t>david.sloan.1597@gslingacademy.com</t>
  </si>
  <si>
    <t>amanda.peterson.1598@gslingacademy.com</t>
  </si>
  <si>
    <t>cynthia.weeks.1599@gslingacademy.com</t>
  </si>
  <si>
    <t>katherine.turner.1600@gslingacademy.com</t>
  </si>
  <si>
    <t>joseph.patterson.1601@gslingacademy.com</t>
  </si>
  <si>
    <t>jill.davis.1602@gslingacademy.com</t>
  </si>
  <si>
    <t>amy.moore.1603@gslingacademy.com</t>
  </si>
  <si>
    <t>eric.matthews.1604@gslingacademy.com</t>
  </si>
  <si>
    <t>tamara.bennett.1605@gslingacademy.com</t>
  </si>
  <si>
    <t>maria.perkins.1606@gslingacademy.com</t>
  </si>
  <si>
    <t>jillian.reed.1607@gslingacademy.com</t>
  </si>
  <si>
    <t>Mora</t>
  </si>
  <si>
    <t>melissa.mora.1608@gslingacademy.com</t>
  </si>
  <si>
    <t>tina.smith.1609@gslingacademy.com</t>
  </si>
  <si>
    <t>rhonda.munoz.1610@gslingacademy.com</t>
  </si>
  <si>
    <t>heidi.johnson.1611@gslingacademy.com</t>
  </si>
  <si>
    <t>joshua.davis.1612@gslingacademy.com</t>
  </si>
  <si>
    <t>laura.sanders.1613@gslingacademy.com</t>
  </si>
  <si>
    <t>evan.francis.1614@gslingacademy.com</t>
  </si>
  <si>
    <t>cynthia.miller.1615@gslingacademy.com</t>
  </si>
  <si>
    <t>bobby.miller.1616@gslingacademy.com</t>
  </si>
  <si>
    <t>justin.brooks.1617@gslingacademy.com</t>
  </si>
  <si>
    <t>Krueger</t>
  </si>
  <si>
    <t>kayla.krueger.1618@gslingacademy.com</t>
  </si>
  <si>
    <t>justin.kim.1619@gslingacademy.com</t>
  </si>
  <si>
    <t>Blankenship</t>
  </si>
  <si>
    <t>christian.blankenship.1620@gslingacademy.com</t>
  </si>
  <si>
    <t>todd.williams.1621@gslingacademy.com</t>
  </si>
  <si>
    <t>victoria.perez.1622@gslingacademy.com</t>
  </si>
  <si>
    <t>madeline.hart.1623@gslingacademy.com</t>
  </si>
  <si>
    <t>christopher.meyer.1624@gslingacademy.com</t>
  </si>
  <si>
    <t>christopher.fleming.1625@gslingacademy.com</t>
  </si>
  <si>
    <t>Ramsey</t>
  </si>
  <si>
    <t>karen.ramsey.1626@gslingacademy.com</t>
  </si>
  <si>
    <t>monica.dalton.1627@gslingacademy.com</t>
  </si>
  <si>
    <t>Odonnell</t>
  </si>
  <si>
    <t>gary.odonnell.1628@gslingacademy.com</t>
  </si>
  <si>
    <t>ann.scott.1629@gslingacademy.com</t>
  </si>
  <si>
    <t>jessica.jackson.1630@gslingacademy.com</t>
  </si>
  <si>
    <t>lauren.morrison.1631@gslingacademy.com</t>
  </si>
  <si>
    <t>alexander.brown.1632@gslingacademy.com</t>
  </si>
  <si>
    <t>thomas.smith.1633@gslingacademy.com</t>
  </si>
  <si>
    <t>jonathan.torres.1634@gslingacademy.com</t>
  </si>
  <si>
    <t>robin.daniel.1635@gslingacademy.com</t>
  </si>
  <si>
    <t>anthony.peterson.1636@gslingacademy.com</t>
  </si>
  <si>
    <t>ashley.blankenship.1637@gslingacademy.com</t>
  </si>
  <si>
    <t>jennifer.stewart.1638@gslingacademy.com</t>
  </si>
  <si>
    <t>Compton</t>
  </si>
  <si>
    <t>james.compton.1639@gslingacademy.com</t>
  </si>
  <si>
    <t>david.bates.1640@gslingacademy.com</t>
  </si>
  <si>
    <t>stephanie.green.1641@gslingacademy.com</t>
  </si>
  <si>
    <t>garrett.nichols.1642@gslingacademy.com</t>
  </si>
  <si>
    <t>erica.lopez.1643@gslingacademy.com</t>
  </si>
  <si>
    <t>Benitez</t>
  </si>
  <si>
    <t>lisa.benitez.1644@gslingacademy.com</t>
  </si>
  <si>
    <t>cheryl.gutierrez.1645@gslingacademy.com</t>
  </si>
  <si>
    <t>stephen.hawkins.1646@gslingacademy.com</t>
  </si>
  <si>
    <t>natalie.williams.1647@gslingacademy.com</t>
  </si>
  <si>
    <t>anthony.arnold.1648@gslingacademy.com</t>
  </si>
  <si>
    <t>Deanna</t>
  </si>
  <si>
    <t>deanna.coleman.1649@gslingacademy.com</t>
  </si>
  <si>
    <t>Barber</t>
  </si>
  <si>
    <t>lisa.barber.1650@gslingacademy.com</t>
  </si>
  <si>
    <t>stephanie.miller.1651@gslingacademy.com</t>
  </si>
  <si>
    <t>amy.white.1652@gslingacademy.com</t>
  </si>
  <si>
    <t>Beverly</t>
  </si>
  <si>
    <t>beverly.chavez.1653@gslingacademy.com</t>
  </si>
  <si>
    <t>richard.cortez.1654@gslingacademy.com</t>
  </si>
  <si>
    <t>kevin.morgan.1655@gslingacademy.com</t>
  </si>
  <si>
    <t>Hebert</t>
  </si>
  <si>
    <t>emily.hebert.1656@gslingacademy.com</t>
  </si>
  <si>
    <t>lori.roberts.1657@gslingacademy.com</t>
  </si>
  <si>
    <t>Kirby</t>
  </si>
  <si>
    <t>robert.kirby.1658@gslingacademy.com</t>
  </si>
  <si>
    <t>eric.ross.1659@gslingacademy.com</t>
  </si>
  <si>
    <t>Rachael</t>
  </si>
  <si>
    <t>rachael.perry.1660@gslingacademy.com</t>
  </si>
  <si>
    <t>kenneth.gallagher.1661@gslingacademy.com</t>
  </si>
  <si>
    <t>thomas.scott.1662@gslingacademy.com</t>
  </si>
  <si>
    <t>elizabeth.jones.1663@gslingacademy.com</t>
  </si>
  <si>
    <t>Bartlett</t>
  </si>
  <si>
    <t>matthew.bartlett.1664@gslingacademy.com</t>
  </si>
  <si>
    <t>kendra.perez.1665@gslingacademy.com</t>
  </si>
  <si>
    <t>daniel.brewer.1666@gslingacademy.com</t>
  </si>
  <si>
    <t>cody.tyler.1667@gslingacademy.com</t>
  </si>
  <si>
    <t>Conrad</t>
  </si>
  <si>
    <t>nicholas.conrad.1668@gslingacademy.com</t>
  </si>
  <si>
    <t>emma.morris.1669@gslingacademy.com</t>
  </si>
  <si>
    <t>david.brown.1670@gslingacademy.com</t>
  </si>
  <si>
    <t>Charlotte</t>
  </si>
  <si>
    <t>charlotte.zuniga.1671@gslingacademy.com</t>
  </si>
  <si>
    <t>luis.knight.1672@gslingacademy.com</t>
  </si>
  <si>
    <t>matthew.moore.1673@gslingacademy.com</t>
  </si>
  <si>
    <t>Chan</t>
  </si>
  <si>
    <t>jennifer.chan.1674@gslingacademy.com</t>
  </si>
  <si>
    <t>christopher.evans.1675@gslingacademy.com</t>
  </si>
  <si>
    <t>tara.haynes.1676@gslingacademy.com</t>
  </si>
  <si>
    <t>jason.flores.1677@gslingacademy.com</t>
  </si>
  <si>
    <t>david.flores.1678@gslingacademy.com</t>
  </si>
  <si>
    <t>patricia.rivera.1679@gslingacademy.com</t>
  </si>
  <si>
    <t>alexis.freeman.1680@gslingacademy.com</t>
  </si>
  <si>
    <t>scott.baxter.1681@gslingacademy.com</t>
  </si>
  <si>
    <t>Rubio</t>
  </si>
  <si>
    <t>kyle.rubio.1682@gslingacademy.com</t>
  </si>
  <si>
    <t>Montes</t>
  </si>
  <si>
    <t>nancy.montes.1683@gslingacademy.com</t>
  </si>
  <si>
    <t>andre.graham.1684@gslingacademy.com</t>
  </si>
  <si>
    <t>christine.rivera.1685@gslingacademy.com</t>
  </si>
  <si>
    <t>william.holt.1686@gslingacademy.com</t>
  </si>
  <si>
    <t>tammy.morris.1687@gslingacademy.com</t>
  </si>
  <si>
    <t>kimberly.bates.1688@gslingacademy.com</t>
  </si>
  <si>
    <t>Sheena</t>
  </si>
  <si>
    <t>sheena.murphy.1689@gslingacademy.com</t>
  </si>
  <si>
    <t>robert.mccall.1690@gslingacademy.com</t>
  </si>
  <si>
    <t>Floyd</t>
  </si>
  <si>
    <t>julie.floyd.1691@gslingacademy.com</t>
  </si>
  <si>
    <t>barry.taylor.1692@gslingacademy.com</t>
  </si>
  <si>
    <t>dennis.gonzalez.1693@gslingacademy.com</t>
  </si>
  <si>
    <t>angel.williams.1694@gslingacademy.com</t>
  </si>
  <si>
    <t>Palmer</t>
  </si>
  <si>
    <t>ronald.palmer.1695@gslingacademy.com</t>
  </si>
  <si>
    <t>dustin.stanley.1696@gslingacademy.com</t>
  </si>
  <si>
    <t>jennifer.lewis.1697@gslingacademy.com</t>
  </si>
  <si>
    <t>mark.gardner.1698@gslingacademy.com</t>
  </si>
  <si>
    <t>laura.barber.1699@gslingacademy.com</t>
  </si>
  <si>
    <t>nicole.weeks.1700@gslingacademy.com</t>
  </si>
  <si>
    <t>ricky.walker.1701@gslingacademy.com</t>
  </si>
  <si>
    <t>Walls</t>
  </si>
  <si>
    <t>whitney.walls.1702@gslingacademy.com</t>
  </si>
  <si>
    <t>catherine.may.1703@gslingacademy.com</t>
  </si>
  <si>
    <t>joel.williams.1704@gslingacademy.com</t>
  </si>
  <si>
    <t>Daisy</t>
  </si>
  <si>
    <t>daisy.ellis.1705@gslingacademy.com</t>
  </si>
  <si>
    <t>deborah.miller.1706@gslingacademy.com</t>
  </si>
  <si>
    <t>david.hoffman.1707@gslingacademy.com</t>
  </si>
  <si>
    <t>Pearson</t>
  </si>
  <si>
    <t>rebecca.pearson.1708@gslingacademy.com</t>
  </si>
  <si>
    <t>mitchell.walker.1709@gslingacademy.com</t>
  </si>
  <si>
    <t>Sherman</t>
  </si>
  <si>
    <t>james.sherman.1710@gslingacademy.com</t>
  </si>
  <si>
    <t>justin.johnson.1711@gslingacademy.com</t>
  </si>
  <si>
    <t>brenda.morales.1712@gslingacademy.com</t>
  </si>
  <si>
    <t>jesse.melton.1713@gslingacademy.com</t>
  </si>
  <si>
    <t>Jon</t>
  </si>
  <si>
    <t>jon.mendoza.1714@gslingacademy.com</t>
  </si>
  <si>
    <t>samantha.anderson.1715@gslingacademy.com</t>
  </si>
  <si>
    <t>Love</t>
  </si>
  <si>
    <t>lindsay.love.1716@gslingacademy.com</t>
  </si>
  <si>
    <t>Benson</t>
  </si>
  <si>
    <t>john.benson.1717@gslingacademy.com</t>
  </si>
  <si>
    <t>Isaiah</t>
  </si>
  <si>
    <t>isaiah.cruz.1718@gslingacademy.com</t>
  </si>
  <si>
    <t>brian.baker.1719@gslingacademy.com</t>
  </si>
  <si>
    <t>Dillon</t>
  </si>
  <si>
    <t>joshua.dillon.1720@gslingacademy.com</t>
  </si>
  <si>
    <t>christopher.stephens.1721@gslingacademy.com</t>
  </si>
  <si>
    <t>kimberly.shaw.1722@gslingacademy.com</t>
  </si>
  <si>
    <t>Colleen</t>
  </si>
  <si>
    <t>colleen.vargas.1723@gslingacademy.com</t>
  </si>
  <si>
    <t>mark.mathews.1724@gslingacademy.com</t>
  </si>
  <si>
    <t>teresa.lopez.1725@gslingacademy.com</t>
  </si>
  <si>
    <t>laura.allen.1726@gslingacademy.com</t>
  </si>
  <si>
    <t>lisa.sosa.1727@gslingacademy.com</t>
  </si>
  <si>
    <t>drew.nelson.1728@gslingacademy.com</t>
  </si>
  <si>
    <t>kimberly.brooks.1729@gslingacademy.com</t>
  </si>
  <si>
    <t>carla.lopez.1730@gslingacademy.com</t>
  </si>
  <si>
    <t>keith.smith.1731@gslingacademy.com</t>
  </si>
  <si>
    <t>eric.erickson.1732@gslingacademy.com</t>
  </si>
  <si>
    <t>Juan</t>
  </si>
  <si>
    <t>juan.baker.1733@gslingacademy.com</t>
  </si>
  <si>
    <t>Harrison</t>
  </si>
  <si>
    <t>kyle.harrison.1734@gslingacademy.com</t>
  </si>
  <si>
    <t>Duane</t>
  </si>
  <si>
    <t>Meyers</t>
  </si>
  <si>
    <t>duane.meyers.1735@gslingacademy.com</t>
  </si>
  <si>
    <t>Marissa</t>
  </si>
  <si>
    <t>marissa.may.1736@gslingacademy.com</t>
  </si>
  <si>
    <t>shane.lopez.1737@gslingacademy.com</t>
  </si>
  <si>
    <t>eric.obrien.1738@gslingacademy.com</t>
  </si>
  <si>
    <t>kevin.joyce.1739@gslingacademy.com</t>
  </si>
  <si>
    <t>thomas.ward.1740@gslingacademy.com</t>
  </si>
  <si>
    <t>toni.smith.1741@gslingacademy.com</t>
  </si>
  <si>
    <t>caitlin.moody.1742@gslingacademy.com</t>
  </si>
  <si>
    <t>justin.ryan.1743@gslingacademy.com</t>
  </si>
  <si>
    <t>joseph.griffin.1744@gslingacademy.com</t>
  </si>
  <si>
    <t>dawn.fox.1745@gslingacademy.com</t>
  </si>
  <si>
    <t>Ochoa</t>
  </si>
  <si>
    <t>david.ochoa.1746@gslingacademy.com</t>
  </si>
  <si>
    <t>Bonnie</t>
  </si>
  <si>
    <t>bonnie.brown.1747@gslingacademy.com</t>
  </si>
  <si>
    <t>michael.evans.1748@gslingacademy.com</t>
  </si>
  <si>
    <t>Meadows</t>
  </si>
  <si>
    <t>molly.meadows.1749@gslingacademy.com</t>
  </si>
  <si>
    <t>Peters</t>
  </si>
  <si>
    <t>dana.peters.1750@gslingacademy.com</t>
  </si>
  <si>
    <t>Phelps</t>
  </si>
  <si>
    <t>patricia.phelps.1751@gslingacademy.com</t>
  </si>
  <si>
    <t>maria.jones.1752@gslingacademy.com</t>
  </si>
  <si>
    <t>anthony.johns.1753@gslingacademy.com</t>
  </si>
  <si>
    <t>david.schmidt.1754@gslingacademy.com</t>
  </si>
  <si>
    <t>amanda.cox.1755@gslingacademy.com</t>
  </si>
  <si>
    <t>william.patterson.1756@gslingacademy.com</t>
  </si>
  <si>
    <t>sydney.wood.1757@gslingacademy.com</t>
  </si>
  <si>
    <t>Fischer</t>
  </si>
  <si>
    <t>donald.fischer.1758@gslingacademy.com</t>
  </si>
  <si>
    <t>anthony.palmer.1759@gslingacademy.com</t>
  </si>
  <si>
    <t>christina.garcia.1760@gslingacademy.com</t>
  </si>
  <si>
    <t>misty.anderson.1761@gslingacademy.com</t>
  </si>
  <si>
    <t>shannon.weber.1762@gslingacademy.com</t>
  </si>
  <si>
    <t>jennifer.palmer.1763@gslingacademy.com</t>
  </si>
  <si>
    <t>michael.arnold.1764@gslingacademy.com</t>
  </si>
  <si>
    <t>james.hernandez.1765@gslingacademy.com</t>
  </si>
  <si>
    <t>Cannon</t>
  </si>
  <si>
    <t>erin.cannon.1766@gslingacademy.com</t>
  </si>
  <si>
    <t>nicole.lee.1767@gslingacademy.com</t>
  </si>
  <si>
    <t>jacob.ross.1768@gslingacademy.com</t>
  </si>
  <si>
    <t>Cisneros</t>
  </si>
  <si>
    <t>morgan.cisneros.1769@gslingacademy.com</t>
  </si>
  <si>
    <t>Stuart</t>
  </si>
  <si>
    <t>amber.stuart.1770@gslingacademy.com</t>
  </si>
  <si>
    <t>tyler.griffin.1771@gslingacademy.com</t>
  </si>
  <si>
    <t>daniel.gonzalez.1772@gslingacademy.com</t>
  </si>
  <si>
    <t>joseph.jones.1773@gslingacademy.com</t>
  </si>
  <si>
    <t>jessica.hampton.1774@gslingacademy.com</t>
  </si>
  <si>
    <t>deborah.butler.1775@gslingacademy.com</t>
  </si>
  <si>
    <t>julie.black.1776@gslingacademy.com</t>
  </si>
  <si>
    <t>Dorsey</t>
  </si>
  <si>
    <t>bryan.dorsey.1777@gslingacademy.com</t>
  </si>
  <si>
    <t>chad.gomez.1778@gslingacademy.com</t>
  </si>
  <si>
    <t>andrew.clark.1779@gslingacademy.com</t>
  </si>
  <si>
    <t>brian.wright.1780@gslingacademy.com</t>
  </si>
  <si>
    <t>jessica.smith.1781@gslingacademy.com</t>
  </si>
  <si>
    <t>thomas.brooks.1782@gslingacademy.com</t>
  </si>
  <si>
    <t>Knox</t>
  </si>
  <si>
    <t>kimberly.knox.1783@gslingacademy.com</t>
  </si>
  <si>
    <t>jamie.mccarthy.1784@gslingacademy.com</t>
  </si>
  <si>
    <t>kristen.werner.1785@gslingacademy.com</t>
  </si>
  <si>
    <t>jonathan.weiss.1786@gslingacademy.com</t>
  </si>
  <si>
    <t>renee.smith.1787@gslingacademy.com</t>
  </si>
  <si>
    <t>tony.hopkins.1788@gslingacademy.com</t>
  </si>
  <si>
    <t>Buckley</t>
  </si>
  <si>
    <t>thomas.buckley.1789@gslingacademy.com</t>
  </si>
  <si>
    <t>debra.evans.1790@gslingacademy.com</t>
  </si>
  <si>
    <t>richard.bell.1791@gslingacademy.com</t>
  </si>
  <si>
    <t>katelyn.watkins.1792@gslingacademy.com</t>
  </si>
  <si>
    <t>Stout</t>
  </si>
  <si>
    <t>michele.stout.1793@gslingacademy.com</t>
  </si>
  <si>
    <t>Estes</t>
  </si>
  <si>
    <t>lisa.estes.1794@gslingacademy.com</t>
  </si>
  <si>
    <t>casey.hall.1795@gslingacademy.com</t>
  </si>
  <si>
    <t>joshua.cole.1796@gslingacademy.com</t>
  </si>
  <si>
    <t>andrew.jackson.1797@gslingacademy.com</t>
  </si>
  <si>
    <t>karen.rodriguez.1798@gslingacademy.com</t>
  </si>
  <si>
    <t>sara.johnson.1799@gslingacademy.com</t>
  </si>
  <si>
    <t>Costa</t>
  </si>
  <si>
    <t>alyssa.costa.1800@gslingacademy.com</t>
  </si>
  <si>
    <t>daniel.poole.1801@gslingacademy.com</t>
  </si>
  <si>
    <t>Juarez</t>
  </si>
  <si>
    <t>ricardo.juarez.1802@gslingacademy.com</t>
  </si>
  <si>
    <t>tony.castillo.1803@gslingacademy.com</t>
  </si>
  <si>
    <t>brian.kelly.1804@gslingacademy.com</t>
  </si>
  <si>
    <t>tyler.moore.1805@gslingacademy.com</t>
  </si>
  <si>
    <t>sharon.martinez.1806@gslingacademy.com</t>
  </si>
  <si>
    <t>mary.malone.1807@gslingacademy.com</t>
  </si>
  <si>
    <t>rebecca.huang.1808@gslingacademy.com</t>
  </si>
  <si>
    <t>alan.santos.1809@gslingacademy.com</t>
  </si>
  <si>
    <t>Duran</t>
  </si>
  <si>
    <t>martin.duran.1810@gslingacademy.com</t>
  </si>
  <si>
    <t>christopher.gutierrez.1811@gslingacademy.com</t>
  </si>
  <si>
    <t>brandy.maldonado.1812@gslingacademy.com</t>
  </si>
  <si>
    <t>brenda.sanders.1813@gslingacademy.com</t>
  </si>
  <si>
    <t>drew.mccann.1814@gslingacademy.com</t>
  </si>
  <si>
    <t>joshua.ayala.1815@gslingacademy.com</t>
  </si>
  <si>
    <t>Rose</t>
  </si>
  <si>
    <t>tina.rose.1816@gslingacademy.com</t>
  </si>
  <si>
    <t>william.khan.1817@gslingacademy.com</t>
  </si>
  <si>
    <t>william.avery.1818@gslingacademy.com</t>
  </si>
  <si>
    <t>Fuller</t>
  </si>
  <si>
    <t>john.fuller.1819@gslingacademy.com</t>
  </si>
  <si>
    <t>jeremy.coleman.1820@gslingacademy.com</t>
  </si>
  <si>
    <t>laura.wright.1821@gslingacademy.com</t>
  </si>
  <si>
    <t>Luna</t>
  </si>
  <si>
    <t>david.luna.1822@gslingacademy.com</t>
  </si>
  <si>
    <t>christopher.jensen.1823@gslingacademy.com</t>
  </si>
  <si>
    <t>luis.little.1824@gslingacademy.com</t>
  </si>
  <si>
    <t>joseph.garcia.1825@gslingacademy.com</t>
  </si>
  <si>
    <t>michael.york.1826@gslingacademy.com</t>
  </si>
  <si>
    <t>Debbie</t>
  </si>
  <si>
    <t>debbie.landry.1827@gslingacademy.com</t>
  </si>
  <si>
    <t>Gordon</t>
  </si>
  <si>
    <t>michael.gordon.1828@gslingacademy.com</t>
  </si>
  <si>
    <t>melissa.harris.1829@gslingacademy.com</t>
  </si>
  <si>
    <t>Jonathon</t>
  </si>
  <si>
    <t>jonathon.wilson.1830@gslingacademy.com</t>
  </si>
  <si>
    <t>margaret.santos.1831@gslingacademy.com</t>
  </si>
  <si>
    <t>Hailey</t>
  </si>
  <si>
    <t>Arroyo</t>
  </si>
  <si>
    <t>hailey.arroyo.1832@gslingacademy.com</t>
  </si>
  <si>
    <t>steven.webster.1833@gslingacademy.com</t>
  </si>
  <si>
    <t>tina.harrison.1834@gslingacademy.com</t>
  </si>
  <si>
    <t>Nunez</t>
  </si>
  <si>
    <t>andrew.nunez.1835@gslingacademy.com</t>
  </si>
  <si>
    <t>renee.cruz.1836@gslingacademy.com</t>
  </si>
  <si>
    <t>victoria.taylor.1837@gslingacademy.com</t>
  </si>
  <si>
    <t>joseph.dixon.1838@gslingacademy.com</t>
  </si>
  <si>
    <t>heather.gutierrez.1839@gslingacademy.com</t>
  </si>
  <si>
    <t>cynthia.hodges.1840@gslingacademy.com</t>
  </si>
  <si>
    <t>danielle.kelley.1841@gslingacademy.com</t>
  </si>
  <si>
    <t>michael.mccall.1842@gslingacademy.com</t>
  </si>
  <si>
    <t>dylan.edwards.1843@gslingacademy.com</t>
  </si>
  <si>
    <t>Franklin</t>
  </si>
  <si>
    <t>franklin.riley.1844@gslingacademy.com</t>
  </si>
  <si>
    <t>Duncan</t>
  </si>
  <si>
    <t>caitlin.duncan.1845@gslingacademy.com</t>
  </si>
  <si>
    <t>robin.reeves.1846@gslingacademy.com</t>
  </si>
  <si>
    <t>rebecca.gibbs.1847@gslingacademy.com</t>
  </si>
  <si>
    <t>peter.santos.1848@gslingacademy.com</t>
  </si>
  <si>
    <t>Daryl</t>
  </si>
  <si>
    <t>daryl.arnold.1849@gslingacademy.com</t>
  </si>
  <si>
    <t>michael.davis.1850@gslingacademy.com</t>
  </si>
  <si>
    <t>leslie.cox.1851@gslingacademy.com</t>
  </si>
  <si>
    <t>jamie.carter.1852@gslingacademy.com</t>
  </si>
  <si>
    <t>shane.payne.1853@gslingacademy.com</t>
  </si>
  <si>
    <t>Haley</t>
  </si>
  <si>
    <t>kimberly.haley.1854@gslingacademy.com</t>
  </si>
  <si>
    <t>george.duran.1855@gslingacademy.com</t>
  </si>
  <si>
    <t>Carney</t>
  </si>
  <si>
    <t>donald.carney.1856@gslingacademy.com</t>
  </si>
  <si>
    <t>michelle.brown.1857@gslingacademy.com</t>
  </si>
  <si>
    <t>elizabeth.hawkins.1858@gslingacademy.com</t>
  </si>
  <si>
    <t>Johnny</t>
  </si>
  <si>
    <t>johnny.gomez.1859@gslingacademy.com</t>
  </si>
  <si>
    <t>christopher.mcconnell.1860@gslingacademy.com</t>
  </si>
  <si>
    <t>kyle.rodriguez.1861@gslingacademy.com</t>
  </si>
  <si>
    <t>rhonda.cook.1862@gslingacademy.com</t>
  </si>
  <si>
    <t>nathan.fitzpatrick.1863@gslingacademy.com</t>
  </si>
  <si>
    <t>john.mitchell.1864@gslingacademy.com</t>
  </si>
  <si>
    <t>billy.compton.1865@gslingacademy.com</t>
  </si>
  <si>
    <t>richard.chavez.1866@gslingacademy.com</t>
  </si>
  <si>
    <t>Andrade</t>
  </si>
  <si>
    <t>victor.andrade.1867@gslingacademy.com</t>
  </si>
  <si>
    <t>gregory.lee.1868@gslingacademy.com</t>
  </si>
  <si>
    <t>alexandra.blackburn.1869@gslingacademy.com</t>
  </si>
  <si>
    <t>Kristopher</t>
  </si>
  <si>
    <t>kristopher.murray.1870@gslingacademy.com</t>
  </si>
  <si>
    <t>wanda.pearson.1871@gslingacademy.com</t>
  </si>
  <si>
    <t>denise.rose.1872@gslingacademy.com</t>
  </si>
  <si>
    <t>andrew.reed.1873@gslingacademy.com</t>
  </si>
  <si>
    <t>david.castro.1874@gslingacademy.com</t>
  </si>
  <si>
    <t>tim.duncan.1875@gslingacademy.com</t>
  </si>
  <si>
    <t>joshua.walker.1876@gslingacademy.com</t>
  </si>
  <si>
    <t>julie.rogers.1877@gslingacademy.com</t>
  </si>
  <si>
    <t>gina.gilbert.1878@gslingacademy.com</t>
  </si>
  <si>
    <t>miguel.nicholson.1879@gslingacademy.com</t>
  </si>
  <si>
    <t>daniel.murray.1880@gslingacademy.com</t>
  </si>
  <si>
    <t>lauren.ellis.1881@gslingacademy.com</t>
  </si>
  <si>
    <t>Bridget</t>
  </si>
  <si>
    <t>bridget.martin.1882@gslingacademy.com</t>
  </si>
  <si>
    <t>maureen.hart.1883@gslingacademy.com</t>
  </si>
  <si>
    <t>sabrina.davis.1884@gslingacademy.com</t>
  </si>
  <si>
    <t>richard.davis.1885@gslingacademy.com</t>
  </si>
  <si>
    <t>angela.koch.1886@gslingacademy.com</t>
  </si>
  <si>
    <t>william.smith.1887@gslingacademy.com</t>
  </si>
  <si>
    <t>catherine.coffey.1888@gslingacademy.com</t>
  </si>
  <si>
    <t>Pace</t>
  </si>
  <si>
    <t>christopher.pace.1889@gslingacademy.com</t>
  </si>
  <si>
    <t>rachel.reeves.1890@gslingacademy.com</t>
  </si>
  <si>
    <t>jillian.arroyo.1891@gslingacademy.com</t>
  </si>
  <si>
    <t>patricia.douglas.1892@gslingacademy.com</t>
  </si>
  <si>
    <t>brandon.butler.1893@gslingacademy.com</t>
  </si>
  <si>
    <t>erica.valdez.1894@gslingacademy.com</t>
  </si>
  <si>
    <t>alexis.byrd.1895@gslingacademy.com</t>
  </si>
  <si>
    <t>james.simpson.1896@gslingacademy.com</t>
  </si>
  <si>
    <t>robert.campbell.1897@gslingacademy.com</t>
  </si>
  <si>
    <t>nicole.smith.1898@gslingacademy.com</t>
  </si>
  <si>
    <t>patricia.porter.1899@gslingacademy.com</t>
  </si>
  <si>
    <t>brian.chan.1900@gslingacademy.com</t>
  </si>
  <si>
    <t>katherine.norman.1901@gslingacademy.com</t>
  </si>
  <si>
    <t>pamela.gomez.1902@gslingacademy.com</t>
  </si>
  <si>
    <t>amy.morrow.1903@gslingacademy.com</t>
  </si>
  <si>
    <t>luke.hernandez.1904@gslingacademy.com</t>
  </si>
  <si>
    <t>roberto.rodriguez.1905@gslingacademy.com</t>
  </si>
  <si>
    <t>carla.jackson.1906@gslingacademy.com</t>
  </si>
  <si>
    <t>aaron.allen.1907@gslingacademy.com</t>
  </si>
  <si>
    <t>Burch</t>
  </si>
  <si>
    <t>wendy.burch.1908@gslingacademy.com</t>
  </si>
  <si>
    <t>sarah.hansen.1909@gslingacademy.com</t>
  </si>
  <si>
    <t>amy.dominguez.1910@gslingacademy.com</t>
  </si>
  <si>
    <t>mark.jacobs.1911@gslingacademy.com</t>
  </si>
  <si>
    <t>melissa.mendoza.1912@gslingacademy.com</t>
  </si>
  <si>
    <t>bethany.thomas.1913@gslingacademy.com</t>
  </si>
  <si>
    <t>michael.webb.1914@gslingacademy.com</t>
  </si>
  <si>
    <t>gregory.cole.1915@gslingacademy.com</t>
  </si>
  <si>
    <t>jeffrey.miller.1916@gslingacademy.com</t>
  </si>
  <si>
    <t>rebecca.castillo.1917@gslingacademy.com</t>
  </si>
  <si>
    <t>amanda.green.1918@gslingacademy.com</t>
  </si>
  <si>
    <t>joseph.hess.1919@gslingacademy.com</t>
  </si>
  <si>
    <t>Novak</t>
  </si>
  <si>
    <t>kyle.novak.1920@gslingacademy.com</t>
  </si>
  <si>
    <t>Kara</t>
  </si>
  <si>
    <t>kara.coleman.1921@gslingacademy.com</t>
  </si>
  <si>
    <t>daniel.martin.1922@gslingacademy.com</t>
  </si>
  <si>
    <t>Richards</t>
  </si>
  <si>
    <t>andrea.richards.1923@gslingacademy.com</t>
  </si>
  <si>
    <t>sydney.clay.1924@gslingacademy.com</t>
  </si>
  <si>
    <t>jeremy.tran.1925@gslingacademy.com</t>
  </si>
  <si>
    <t>Hayden</t>
  </si>
  <si>
    <t>michael.hayden.1926@gslingacademy.com</t>
  </si>
  <si>
    <t>Beasley</t>
  </si>
  <si>
    <t>antonio.beasley.1927@gslingacademy.com</t>
  </si>
  <si>
    <t>michelle.lopez.1928@gslingacademy.com</t>
  </si>
  <si>
    <t>catherine.brooks.1929@gslingacademy.com</t>
  </si>
  <si>
    <t>anita.gonzalez.1930@gslingacademy.com</t>
  </si>
  <si>
    <t>james.hudson.1931@gslingacademy.com</t>
  </si>
  <si>
    <t>alicia.rodriguez.1932@gslingacademy.com</t>
  </si>
  <si>
    <t>tracy.martinez.1933@gslingacademy.com</t>
  </si>
  <si>
    <t>christopher.montgomery.1934@gslingacademy.com</t>
  </si>
  <si>
    <t>Sherri</t>
  </si>
  <si>
    <t>sherri.cruz.1935@gslingacademy.com</t>
  </si>
  <si>
    <t>elizabeth.adams.1936@gslingacademy.com</t>
  </si>
  <si>
    <t>melissa.simmons.1937@gslingacademy.com</t>
  </si>
  <si>
    <t>Ramos</t>
  </si>
  <si>
    <t>carol.ramos.1938@gslingacademy.com</t>
  </si>
  <si>
    <t>michael.adams.1939@gslingacademy.com</t>
  </si>
  <si>
    <t>michael.wilson.1940@gslingacademy.com</t>
  </si>
  <si>
    <t>matthew.gonzalez.1941@gslingacademy.com</t>
  </si>
  <si>
    <t>lisa.palmer.1942@gslingacademy.com</t>
  </si>
  <si>
    <t>andrew.olson.1943@gslingacademy.com</t>
  </si>
  <si>
    <t>jennifer.johnson.1944@gslingacademy.com</t>
  </si>
  <si>
    <t>benjamin.marks.1945@gslingacademy.com</t>
  </si>
  <si>
    <t>christopher.gonzales.1946@gslingacademy.com</t>
  </si>
  <si>
    <t>melissa.finley.1947@gslingacademy.com</t>
  </si>
  <si>
    <t>tracy.hendricks.1948@gslingacademy.com</t>
  </si>
  <si>
    <t>steven.ramsey.1949@gslingacademy.com</t>
  </si>
  <si>
    <t>pamela.smith.1950@gslingacademy.com</t>
  </si>
  <si>
    <t>vicki.jackson.1951@gslingacademy.com</t>
  </si>
  <si>
    <t>anne.malone.1952@gslingacademy.com</t>
  </si>
  <si>
    <t>danielle.johnson.1953@gslingacademy.com</t>
  </si>
  <si>
    <t>willie.miller.1954@gslingacademy.com</t>
  </si>
  <si>
    <t>andrea.delgado.1955@gslingacademy.com</t>
  </si>
  <si>
    <t>melanie.clark.1956@gslingacademy.com</t>
  </si>
  <si>
    <t>jessica.beasley.1957@gslingacademy.com</t>
  </si>
  <si>
    <t>cindy.bradley.1958@gslingacademy.com</t>
  </si>
  <si>
    <t>dennis.richardson.1959@gslingacademy.com</t>
  </si>
  <si>
    <t>Peggy</t>
  </si>
  <si>
    <t>Hoover</t>
  </si>
  <si>
    <t>peggy.hoover.1960@gslingacademy.com</t>
  </si>
  <si>
    <t>peter.rice.1961@gslingacademy.com</t>
  </si>
  <si>
    <t>sabrina.perez.1962@gslingacademy.com</t>
  </si>
  <si>
    <t>michael.parker.1963@gslingacademy.com</t>
  </si>
  <si>
    <t>david.calderon.1964@gslingacademy.com</t>
  </si>
  <si>
    <t>james.gordon.1965@gslingacademy.com</t>
  </si>
  <si>
    <t>Leblanc</t>
  </si>
  <si>
    <t>jennifer.leblanc.1966@gslingacademy.com</t>
  </si>
  <si>
    <t>paul.bailey.1967@gslingacademy.com</t>
  </si>
  <si>
    <t>tiffany.smith.1968@gslingacademy.com</t>
  </si>
  <si>
    <t>victoria.alvarez.1969@gslingacademy.com</t>
  </si>
  <si>
    <t>willie.elliott.1970@gslingacademy.com</t>
  </si>
  <si>
    <t>james.bryant.1971@gslingacademy.com</t>
  </si>
  <si>
    <t>kimberly.swanson.1972@gslingacademy.com</t>
  </si>
  <si>
    <t>beverly.dawson.1973@gslingacademy.com</t>
  </si>
  <si>
    <t>lisa.stewart.1974@gslingacademy.com</t>
  </si>
  <si>
    <t>Dwayne</t>
  </si>
  <si>
    <t>dwayne.sims.1975@gslingacademy.com</t>
  </si>
  <si>
    <t>ashley.fleming.1976@gslingacademy.com</t>
  </si>
  <si>
    <t>lisa.stafford.1977@gslingacademy.com</t>
  </si>
  <si>
    <t>kristin.garcia.1978@gslingacademy.com</t>
  </si>
  <si>
    <t>eric.adkins.1979@gslingacademy.com</t>
  </si>
  <si>
    <t>allison.henderson.1980@gslingacademy.com</t>
  </si>
  <si>
    <t>alison.palmer.1981@gslingacademy.com</t>
  </si>
  <si>
    <t>shane.parker.1982@gslingacademy.com</t>
  </si>
  <si>
    <t>debra.gilbert.1983@gslingacademy.com</t>
  </si>
  <si>
    <t>mary.jackson.1984@gslingacademy.com</t>
  </si>
  <si>
    <t>joshua.stuart.1985@gslingacademy.com</t>
  </si>
  <si>
    <t>benjamin.williams.1986@gslingacademy.com</t>
  </si>
  <si>
    <t>david.frank.1987@gslingacademy.com</t>
  </si>
  <si>
    <t>holly.erickson.1988@gslingacademy.com</t>
  </si>
  <si>
    <t>charles.miller.1989@gslingacademy.com</t>
  </si>
  <si>
    <t>samuel.baker.1990@gslingacademy.com</t>
  </si>
  <si>
    <t>anthony.moore.1991@gslingacademy.com</t>
  </si>
  <si>
    <t>Rowe</t>
  </si>
  <si>
    <t>charlotte.rowe.1992@gslingacademy.com</t>
  </si>
  <si>
    <t>john.peterson.1993@gslingacademy.com</t>
  </si>
  <si>
    <t>shawn.ochoa.1994@gslingacademy.com</t>
  </si>
  <si>
    <t>steven.lewis.1995@gslingacademy.com</t>
  </si>
  <si>
    <t>alan.reynolds.1996@gslingacademy.com</t>
  </si>
  <si>
    <t>thomas.gilbert.1997@gslingacademy.com</t>
  </si>
  <si>
    <t>Cross</t>
  </si>
  <si>
    <t>madison.cross.1998@gslingacademy.com</t>
  </si>
  <si>
    <t>brittany.compton.1999@gslingacademy.com</t>
  </si>
  <si>
    <t>natalie.smith.2000@gslingacademy.com</t>
  </si>
  <si>
    <t>Total Score</t>
  </si>
  <si>
    <t>High Score Sub</t>
  </si>
  <si>
    <t>Full Name</t>
  </si>
  <si>
    <t>Average Students scored above 80%</t>
  </si>
  <si>
    <t>12. Are there students who perform consistently across all subjects (low difference between best &amp; worst score)?</t>
  </si>
  <si>
    <t>Performance</t>
  </si>
  <si>
    <t>Good</t>
  </si>
  <si>
    <t>Very Good</t>
  </si>
  <si>
    <t>Bad</t>
  </si>
  <si>
    <t>13. Are there students who are strong in one subject but weak in others?</t>
  </si>
  <si>
    <t>Strong Week</t>
  </si>
  <si>
    <t>Type of Student</t>
  </si>
  <si>
    <t>Strong</t>
  </si>
  <si>
    <t>week</t>
  </si>
  <si>
    <t>Grade</t>
  </si>
  <si>
    <t>14. pie chart of grade distribution (A/B/C/D/Fail)?</t>
  </si>
  <si>
    <t>Grade A</t>
  </si>
  <si>
    <t>Garde B</t>
  </si>
  <si>
    <t>Grade C</t>
  </si>
  <si>
    <t>Grade D</t>
  </si>
  <si>
    <t>15.   Can you make a scatter plot of Math vs English marks (to visualize correlation)?</t>
  </si>
  <si>
    <t>16. Can you create a conditional formatting heatmap to highlight high and low scores?</t>
  </si>
  <si>
    <t>Average of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</si>
</sst>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28"/>
      <color theme="1" tint="4.9989318521683403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1" fillId="6" borderId="4" xfId="11"/>
    <xf numFmtId="0" fontId="11" fillId="6" borderId="4" xfId="11" applyAlignment="1">
      <alignment horizontal="left"/>
    </xf>
    <xf numFmtId="0" fontId="13" fillId="34" borderId="10" xfId="0" applyFont="1" applyFill="1" applyBorder="1"/>
    <xf numFmtId="0" fontId="0" fillId="35" borderId="11" xfId="0" applyFill="1" applyBorder="1"/>
    <xf numFmtId="0" fontId="0" fillId="33" borderId="11" xfId="0" applyFill="1" applyBorder="1"/>
    <xf numFmtId="0" fontId="0" fillId="35" borderId="12" xfId="0" applyFill="1" applyBorder="1"/>
    <xf numFmtId="0" fontId="20" fillId="36" borderId="0" xfId="0" applyFont="1" applyFill="1" applyAlignment="1">
      <alignment horizontal="center"/>
    </xf>
    <xf numFmtId="0" fontId="19" fillId="36" borderId="0" xfId="25" applyFont="1" applyFill="1" applyAlignment="1">
      <alignment horizontal="center"/>
    </xf>
    <xf numFmtId="0" fontId="19" fillId="36" borderId="13" xfId="25" applyFont="1" applyFill="1" applyBorder="1" applyAlignment="1">
      <alignment horizontal="center"/>
    </xf>
    <xf numFmtId="0" fontId="11" fillId="6" borderId="4" xfId="11" applyAlignment="1">
      <alignment horizontal="center"/>
    </xf>
    <xf numFmtId="0" fontId="11" fillId="6" borderId="14" xfId="11" applyBorder="1" applyAlignment="1">
      <alignment horizontal="center"/>
    </xf>
    <xf numFmtId="0" fontId="11" fillId="6" borderId="4" xfId="11" applyAlignment="1">
      <alignment horizontal="left"/>
    </xf>
    <xf numFmtId="0" fontId="11" fillId="6" borderId="4" xfId="11"/>
    <xf numFmtId="0" fontId="11" fillId="6" borderId="14" xfId="11" applyBorder="1"/>
    <xf numFmtId="0" fontId="1" fillId="15" borderId="0" xfId="24"/>
    <xf numFmtId="0" fontId="18" fillId="16" borderId="0" xfId="25" applyFont="1" applyAlignment="1">
      <alignment horizontal="center"/>
    </xf>
    <xf numFmtId="0" fontId="18" fillId="16" borderId="13" xfId="25" applyFont="1" applyBorder="1" applyAlignment="1">
      <alignment horizontal="center"/>
    </xf>
    <xf numFmtId="0" fontId="21" fillId="16" borderId="0" xfId="2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border outline="0">
        <top style="thin">
          <color rgb="FF7F7F7F"/>
        </top>
      </border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Analysis!$C$74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Analysis!$B$75:$B$81</c:f>
              <c:strCache>
                <c:ptCount val="7"/>
                <c:pt idx="0">
                  <c:v>Maths</c:v>
                </c:pt>
                <c:pt idx="1">
                  <c:v>Physics</c:v>
                </c:pt>
                <c:pt idx="2">
                  <c:v>History</c:v>
                </c:pt>
                <c:pt idx="3">
                  <c:v>Chemistry</c:v>
                </c:pt>
                <c:pt idx="4">
                  <c:v>Biology</c:v>
                </c:pt>
                <c:pt idx="5">
                  <c:v>Geography</c:v>
                </c:pt>
                <c:pt idx="6">
                  <c:v>English</c:v>
                </c:pt>
              </c:strCache>
            </c:strRef>
          </c:cat>
          <c:val>
            <c:numRef>
              <c:f>Analysis!$C$75:$C$81</c:f>
              <c:numCache>
                <c:formatCode>General</c:formatCode>
                <c:ptCount val="7"/>
                <c:pt idx="0">
                  <c:v>83.451999999999998</c:v>
                </c:pt>
                <c:pt idx="1">
                  <c:v>80.331999999999994</c:v>
                </c:pt>
                <c:pt idx="2">
                  <c:v>81.336500000000001</c:v>
                </c:pt>
                <c:pt idx="3">
                  <c:v>79.995000000000005</c:v>
                </c:pt>
                <c:pt idx="4">
                  <c:v>79.581500000000005</c:v>
                </c:pt>
                <c:pt idx="5">
                  <c:v>81.277500000000003</c:v>
                </c:pt>
                <c:pt idx="6">
                  <c:v>80.888000000000005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855-BC11-2E2723A78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598688"/>
        <c:axId val="1961600608"/>
      </c:barChart>
      <c:catAx>
        <c:axId val="19615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00608"/>
        <c:crosses val="autoZero"/>
        <c:auto val="1"/>
        <c:lblAlgn val="ctr"/>
        <c:lblOffset val="100"/>
        <c:noMultiLvlLbl val="0"/>
      </c:catAx>
      <c:valAx>
        <c:axId val="19616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Performation of each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Analysis!$C$74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Analysis!$B$75:$B$81</c:f>
              <c:strCache>
                <c:ptCount val="7"/>
                <c:pt idx="0">
                  <c:v>Maths</c:v>
                </c:pt>
                <c:pt idx="1">
                  <c:v>Physics</c:v>
                </c:pt>
                <c:pt idx="2">
                  <c:v>History</c:v>
                </c:pt>
                <c:pt idx="3">
                  <c:v>Chemistry</c:v>
                </c:pt>
                <c:pt idx="4">
                  <c:v>Biology</c:v>
                </c:pt>
                <c:pt idx="5">
                  <c:v>Geography</c:v>
                </c:pt>
                <c:pt idx="6">
                  <c:v>English</c:v>
                </c:pt>
              </c:strCache>
            </c:strRef>
          </c:cat>
          <c:val>
            <c:numRef>
              <c:f>Analysis!$C$75:$C$81</c:f>
              <c:numCache>
                <c:formatCode>General</c:formatCode>
                <c:ptCount val="7"/>
                <c:pt idx="0">
                  <c:v>83.451999999999998</c:v>
                </c:pt>
                <c:pt idx="1">
                  <c:v>80.331999999999994</c:v>
                </c:pt>
                <c:pt idx="2">
                  <c:v>81.336500000000001</c:v>
                </c:pt>
                <c:pt idx="3">
                  <c:v>79.995000000000005</c:v>
                </c:pt>
                <c:pt idx="4">
                  <c:v>79.581500000000005</c:v>
                </c:pt>
                <c:pt idx="5">
                  <c:v>81.277500000000003</c:v>
                </c:pt>
                <c:pt idx="6">
                  <c:v>80.888000000000005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5-4AE6-B331-565A6698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999439"/>
        <c:axId val="183999919"/>
      </c:barChart>
      <c:catAx>
        <c:axId val="18399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919"/>
        <c:crosses val="autoZero"/>
        <c:auto val="1"/>
        <c:lblAlgn val="ctr"/>
        <c:lblOffset val="100"/>
        <c:noMultiLvlLbl val="0"/>
      </c:catAx>
      <c:valAx>
        <c:axId val="1839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Consistent Performance</a:t>
            </a:r>
            <a:r>
              <a:rPr lang="en-US" baseline="0"/>
              <a:t> of student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Analysis!$C$85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Analysis!$B$86:$B$89</c:f>
              <c:strCache>
                <c:ptCount val="4"/>
                <c:pt idx="0">
                  <c:v>Very Good</c:v>
                </c:pt>
                <c:pt idx="1">
                  <c:v>Good</c:v>
                </c:pt>
                <c:pt idx="2">
                  <c:v>Average</c:v>
                </c:pt>
                <c:pt idx="3">
                  <c:v>Bad</c:v>
                </c:pt>
              </c:strCache>
            </c:strRef>
          </c:cat>
          <c:val>
            <c:numRef>
              <c:f>Analysis!$C$86:$C$89</c:f>
              <c:numCache>
                <c:formatCode>General</c:formatCode>
                <c:ptCount val="4"/>
                <c:pt idx="0">
                  <c:v>218</c:v>
                </c:pt>
                <c:pt idx="1">
                  <c:v>1538</c:v>
                </c:pt>
                <c:pt idx="2">
                  <c:v>182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2-42F5-9FC7-DFA09B3A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5263"/>
        <c:axId val="156143"/>
      </c:barChart>
      <c:catAx>
        <c:axId val="16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3"/>
        <c:crosses val="autoZero"/>
        <c:auto val="1"/>
        <c:lblAlgn val="ctr"/>
        <c:lblOffset val="100"/>
        <c:noMultiLvlLbl val="0"/>
      </c:catAx>
      <c:valAx>
        <c:axId val="1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who have less margin between max and min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Analysis!$C$92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Analysis!$B$93:$B$94</c:f>
              <c:strCache>
                <c:ptCount val="2"/>
                <c:pt idx="0">
                  <c:v>Strong</c:v>
                </c:pt>
                <c:pt idx="1">
                  <c:v>week</c:v>
                </c:pt>
              </c:strCache>
            </c:strRef>
          </c:cat>
          <c:val>
            <c:numRef>
              <c:f>Analysis!$C$93:$C$94</c:f>
              <c:numCache>
                <c:formatCode>General</c:formatCode>
                <c:ptCount val="2"/>
                <c:pt idx="0">
                  <c:v>1946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0-4705-8A5E-5AFB5BDF5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Analysis!$C$98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Analysis!$B$99:$B$103</c:f>
              <c:strCache>
                <c:ptCount val="5"/>
                <c:pt idx="0">
                  <c:v>Grade A</c:v>
                </c:pt>
                <c:pt idx="1">
                  <c:v>Garde B</c:v>
                </c:pt>
                <c:pt idx="2">
                  <c:v>Grade C</c:v>
                </c:pt>
                <c:pt idx="3">
                  <c:v>Grade D</c:v>
                </c:pt>
                <c:pt idx="4">
                  <c:v>Fail</c:v>
                </c:pt>
              </c:strCache>
            </c:strRef>
          </c:cat>
          <c:val>
            <c:numRef>
              <c:f>Analysis!$C$99:$C$103</c:f>
              <c:numCache>
                <c:formatCode>General</c:formatCode>
                <c:ptCount val="5"/>
                <c:pt idx="0">
                  <c:v>61</c:v>
                </c:pt>
                <c:pt idx="1">
                  <c:v>1293</c:v>
                </c:pt>
                <c:pt idx="2">
                  <c:v>638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5-4980-8079-F1AF82C0B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Math</a:t>
            </a:r>
            <a:r>
              <a:rPr lang="en-IN" baseline="0"/>
              <a:t> vs English Marks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'Data-Set'!$K$2:$K$2001</c:f>
              <c:numCache>
                <c:formatCode>General</c:formatCode>
                <c:ptCount val="2000"/>
                <c:pt idx="0">
                  <c:v>73</c:v>
                </c:pt>
                <c:pt idx="1">
                  <c:v>90</c:v>
                </c:pt>
                <c:pt idx="2">
                  <c:v>81</c:v>
                </c:pt>
                <c:pt idx="3">
                  <c:v>71</c:v>
                </c:pt>
                <c:pt idx="4">
                  <c:v>84</c:v>
                </c:pt>
                <c:pt idx="5">
                  <c:v>93</c:v>
                </c:pt>
                <c:pt idx="6">
                  <c:v>99</c:v>
                </c:pt>
                <c:pt idx="7">
                  <c:v>95</c:v>
                </c:pt>
                <c:pt idx="8">
                  <c:v>94</c:v>
                </c:pt>
                <c:pt idx="9">
                  <c:v>98</c:v>
                </c:pt>
                <c:pt idx="10">
                  <c:v>65</c:v>
                </c:pt>
                <c:pt idx="11">
                  <c:v>80</c:v>
                </c:pt>
                <c:pt idx="12">
                  <c:v>94</c:v>
                </c:pt>
                <c:pt idx="13">
                  <c:v>66</c:v>
                </c:pt>
                <c:pt idx="14">
                  <c:v>96</c:v>
                </c:pt>
                <c:pt idx="15">
                  <c:v>94</c:v>
                </c:pt>
                <c:pt idx="16">
                  <c:v>92</c:v>
                </c:pt>
                <c:pt idx="17">
                  <c:v>86</c:v>
                </c:pt>
                <c:pt idx="18">
                  <c:v>92</c:v>
                </c:pt>
                <c:pt idx="19">
                  <c:v>99</c:v>
                </c:pt>
                <c:pt idx="20">
                  <c:v>100</c:v>
                </c:pt>
                <c:pt idx="21">
                  <c:v>57</c:v>
                </c:pt>
                <c:pt idx="22">
                  <c:v>89</c:v>
                </c:pt>
                <c:pt idx="23">
                  <c:v>50</c:v>
                </c:pt>
                <c:pt idx="24">
                  <c:v>87</c:v>
                </c:pt>
                <c:pt idx="25">
                  <c:v>92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82</c:v>
                </c:pt>
                <c:pt idx="30">
                  <c:v>88</c:v>
                </c:pt>
                <c:pt idx="31">
                  <c:v>70</c:v>
                </c:pt>
                <c:pt idx="32">
                  <c:v>77</c:v>
                </c:pt>
                <c:pt idx="33">
                  <c:v>99</c:v>
                </c:pt>
                <c:pt idx="34">
                  <c:v>90</c:v>
                </c:pt>
                <c:pt idx="35">
                  <c:v>65</c:v>
                </c:pt>
                <c:pt idx="36">
                  <c:v>99</c:v>
                </c:pt>
                <c:pt idx="37">
                  <c:v>92</c:v>
                </c:pt>
                <c:pt idx="38">
                  <c:v>77</c:v>
                </c:pt>
                <c:pt idx="39">
                  <c:v>92</c:v>
                </c:pt>
                <c:pt idx="40">
                  <c:v>85</c:v>
                </c:pt>
                <c:pt idx="41">
                  <c:v>65</c:v>
                </c:pt>
                <c:pt idx="42">
                  <c:v>93</c:v>
                </c:pt>
                <c:pt idx="43">
                  <c:v>97</c:v>
                </c:pt>
                <c:pt idx="44">
                  <c:v>54</c:v>
                </c:pt>
                <c:pt idx="45">
                  <c:v>88</c:v>
                </c:pt>
                <c:pt idx="46">
                  <c:v>71</c:v>
                </c:pt>
                <c:pt idx="47">
                  <c:v>81</c:v>
                </c:pt>
                <c:pt idx="48">
                  <c:v>80</c:v>
                </c:pt>
                <c:pt idx="49">
                  <c:v>100</c:v>
                </c:pt>
                <c:pt idx="50">
                  <c:v>76</c:v>
                </c:pt>
                <c:pt idx="51">
                  <c:v>99</c:v>
                </c:pt>
                <c:pt idx="52">
                  <c:v>64</c:v>
                </c:pt>
                <c:pt idx="53">
                  <c:v>90</c:v>
                </c:pt>
                <c:pt idx="54">
                  <c:v>85</c:v>
                </c:pt>
                <c:pt idx="55">
                  <c:v>91</c:v>
                </c:pt>
                <c:pt idx="56">
                  <c:v>95</c:v>
                </c:pt>
                <c:pt idx="57">
                  <c:v>94</c:v>
                </c:pt>
                <c:pt idx="58">
                  <c:v>94</c:v>
                </c:pt>
                <c:pt idx="59">
                  <c:v>89</c:v>
                </c:pt>
                <c:pt idx="60">
                  <c:v>91</c:v>
                </c:pt>
                <c:pt idx="61">
                  <c:v>83</c:v>
                </c:pt>
                <c:pt idx="62">
                  <c:v>98</c:v>
                </c:pt>
                <c:pt idx="63">
                  <c:v>83</c:v>
                </c:pt>
                <c:pt idx="64">
                  <c:v>91</c:v>
                </c:pt>
                <c:pt idx="65">
                  <c:v>90</c:v>
                </c:pt>
                <c:pt idx="66">
                  <c:v>92</c:v>
                </c:pt>
                <c:pt idx="67">
                  <c:v>64</c:v>
                </c:pt>
                <c:pt idx="68">
                  <c:v>90</c:v>
                </c:pt>
                <c:pt idx="69">
                  <c:v>99</c:v>
                </c:pt>
                <c:pt idx="70">
                  <c:v>89</c:v>
                </c:pt>
                <c:pt idx="71">
                  <c:v>62</c:v>
                </c:pt>
                <c:pt idx="72">
                  <c:v>61</c:v>
                </c:pt>
                <c:pt idx="73">
                  <c:v>51</c:v>
                </c:pt>
                <c:pt idx="74">
                  <c:v>85</c:v>
                </c:pt>
                <c:pt idx="75">
                  <c:v>99</c:v>
                </c:pt>
                <c:pt idx="76">
                  <c:v>87</c:v>
                </c:pt>
                <c:pt idx="77">
                  <c:v>75</c:v>
                </c:pt>
                <c:pt idx="78">
                  <c:v>88</c:v>
                </c:pt>
                <c:pt idx="79">
                  <c:v>87</c:v>
                </c:pt>
                <c:pt idx="80">
                  <c:v>87</c:v>
                </c:pt>
                <c:pt idx="81">
                  <c:v>76</c:v>
                </c:pt>
                <c:pt idx="82">
                  <c:v>60</c:v>
                </c:pt>
                <c:pt idx="83">
                  <c:v>85</c:v>
                </c:pt>
                <c:pt idx="84">
                  <c:v>73</c:v>
                </c:pt>
                <c:pt idx="85">
                  <c:v>85</c:v>
                </c:pt>
                <c:pt idx="86">
                  <c:v>91</c:v>
                </c:pt>
                <c:pt idx="87">
                  <c:v>99</c:v>
                </c:pt>
                <c:pt idx="88">
                  <c:v>93</c:v>
                </c:pt>
                <c:pt idx="89">
                  <c:v>89</c:v>
                </c:pt>
                <c:pt idx="90">
                  <c:v>95</c:v>
                </c:pt>
                <c:pt idx="91">
                  <c:v>68</c:v>
                </c:pt>
                <c:pt idx="92">
                  <c:v>98</c:v>
                </c:pt>
                <c:pt idx="93">
                  <c:v>79</c:v>
                </c:pt>
                <c:pt idx="94">
                  <c:v>78</c:v>
                </c:pt>
                <c:pt idx="95">
                  <c:v>100</c:v>
                </c:pt>
                <c:pt idx="96">
                  <c:v>86</c:v>
                </c:pt>
                <c:pt idx="97">
                  <c:v>87</c:v>
                </c:pt>
                <c:pt idx="98">
                  <c:v>100</c:v>
                </c:pt>
                <c:pt idx="99">
                  <c:v>85</c:v>
                </c:pt>
                <c:pt idx="100">
                  <c:v>87</c:v>
                </c:pt>
                <c:pt idx="101">
                  <c:v>96</c:v>
                </c:pt>
                <c:pt idx="102">
                  <c:v>76</c:v>
                </c:pt>
                <c:pt idx="103">
                  <c:v>90</c:v>
                </c:pt>
                <c:pt idx="104">
                  <c:v>65</c:v>
                </c:pt>
                <c:pt idx="105">
                  <c:v>98</c:v>
                </c:pt>
                <c:pt idx="106">
                  <c:v>91</c:v>
                </c:pt>
                <c:pt idx="107">
                  <c:v>86</c:v>
                </c:pt>
                <c:pt idx="108">
                  <c:v>91</c:v>
                </c:pt>
                <c:pt idx="109">
                  <c:v>78</c:v>
                </c:pt>
                <c:pt idx="110">
                  <c:v>76</c:v>
                </c:pt>
                <c:pt idx="111">
                  <c:v>82</c:v>
                </c:pt>
                <c:pt idx="112">
                  <c:v>45</c:v>
                </c:pt>
                <c:pt idx="113">
                  <c:v>92</c:v>
                </c:pt>
                <c:pt idx="114">
                  <c:v>43</c:v>
                </c:pt>
                <c:pt idx="115">
                  <c:v>96</c:v>
                </c:pt>
                <c:pt idx="116">
                  <c:v>78</c:v>
                </c:pt>
                <c:pt idx="117">
                  <c:v>68</c:v>
                </c:pt>
                <c:pt idx="118">
                  <c:v>93</c:v>
                </c:pt>
                <c:pt idx="119">
                  <c:v>55</c:v>
                </c:pt>
                <c:pt idx="120">
                  <c:v>66</c:v>
                </c:pt>
                <c:pt idx="121">
                  <c:v>98</c:v>
                </c:pt>
                <c:pt idx="122">
                  <c:v>94</c:v>
                </c:pt>
                <c:pt idx="123">
                  <c:v>96</c:v>
                </c:pt>
                <c:pt idx="124">
                  <c:v>69</c:v>
                </c:pt>
                <c:pt idx="125">
                  <c:v>77</c:v>
                </c:pt>
                <c:pt idx="126">
                  <c:v>89</c:v>
                </c:pt>
                <c:pt idx="127">
                  <c:v>96</c:v>
                </c:pt>
                <c:pt idx="128">
                  <c:v>82</c:v>
                </c:pt>
                <c:pt idx="129">
                  <c:v>99</c:v>
                </c:pt>
                <c:pt idx="130">
                  <c:v>96</c:v>
                </c:pt>
                <c:pt idx="131">
                  <c:v>95</c:v>
                </c:pt>
                <c:pt idx="132">
                  <c:v>90</c:v>
                </c:pt>
                <c:pt idx="133">
                  <c:v>88</c:v>
                </c:pt>
                <c:pt idx="134">
                  <c:v>87</c:v>
                </c:pt>
                <c:pt idx="135">
                  <c:v>62</c:v>
                </c:pt>
                <c:pt idx="136">
                  <c:v>85</c:v>
                </c:pt>
                <c:pt idx="137">
                  <c:v>79</c:v>
                </c:pt>
                <c:pt idx="138">
                  <c:v>90</c:v>
                </c:pt>
                <c:pt idx="139">
                  <c:v>97</c:v>
                </c:pt>
                <c:pt idx="140">
                  <c:v>88</c:v>
                </c:pt>
                <c:pt idx="141">
                  <c:v>71</c:v>
                </c:pt>
                <c:pt idx="142">
                  <c:v>70</c:v>
                </c:pt>
                <c:pt idx="143">
                  <c:v>93</c:v>
                </c:pt>
                <c:pt idx="144">
                  <c:v>92</c:v>
                </c:pt>
                <c:pt idx="145">
                  <c:v>83</c:v>
                </c:pt>
                <c:pt idx="146">
                  <c:v>68</c:v>
                </c:pt>
                <c:pt idx="147">
                  <c:v>92</c:v>
                </c:pt>
                <c:pt idx="148">
                  <c:v>69</c:v>
                </c:pt>
                <c:pt idx="149">
                  <c:v>76</c:v>
                </c:pt>
                <c:pt idx="150">
                  <c:v>86</c:v>
                </c:pt>
                <c:pt idx="151">
                  <c:v>41</c:v>
                </c:pt>
                <c:pt idx="152">
                  <c:v>91</c:v>
                </c:pt>
                <c:pt idx="153">
                  <c:v>78</c:v>
                </c:pt>
                <c:pt idx="154">
                  <c:v>89</c:v>
                </c:pt>
                <c:pt idx="155">
                  <c:v>96</c:v>
                </c:pt>
                <c:pt idx="156">
                  <c:v>66</c:v>
                </c:pt>
                <c:pt idx="157">
                  <c:v>97</c:v>
                </c:pt>
                <c:pt idx="158">
                  <c:v>49</c:v>
                </c:pt>
                <c:pt idx="159">
                  <c:v>88</c:v>
                </c:pt>
                <c:pt idx="160">
                  <c:v>92</c:v>
                </c:pt>
                <c:pt idx="161">
                  <c:v>96</c:v>
                </c:pt>
                <c:pt idx="162">
                  <c:v>86</c:v>
                </c:pt>
                <c:pt idx="163">
                  <c:v>86</c:v>
                </c:pt>
                <c:pt idx="164">
                  <c:v>88</c:v>
                </c:pt>
                <c:pt idx="165">
                  <c:v>92</c:v>
                </c:pt>
                <c:pt idx="166">
                  <c:v>87</c:v>
                </c:pt>
                <c:pt idx="167">
                  <c:v>89</c:v>
                </c:pt>
                <c:pt idx="168">
                  <c:v>97</c:v>
                </c:pt>
                <c:pt idx="169">
                  <c:v>100</c:v>
                </c:pt>
                <c:pt idx="170">
                  <c:v>91</c:v>
                </c:pt>
                <c:pt idx="171">
                  <c:v>81</c:v>
                </c:pt>
                <c:pt idx="172">
                  <c:v>82</c:v>
                </c:pt>
                <c:pt idx="173">
                  <c:v>100</c:v>
                </c:pt>
                <c:pt idx="174">
                  <c:v>65</c:v>
                </c:pt>
                <c:pt idx="175">
                  <c:v>68</c:v>
                </c:pt>
                <c:pt idx="176">
                  <c:v>97</c:v>
                </c:pt>
                <c:pt idx="177">
                  <c:v>76</c:v>
                </c:pt>
                <c:pt idx="178">
                  <c:v>91</c:v>
                </c:pt>
                <c:pt idx="179">
                  <c:v>85</c:v>
                </c:pt>
                <c:pt idx="180">
                  <c:v>68</c:v>
                </c:pt>
                <c:pt idx="181">
                  <c:v>73</c:v>
                </c:pt>
                <c:pt idx="182">
                  <c:v>65</c:v>
                </c:pt>
                <c:pt idx="183">
                  <c:v>46</c:v>
                </c:pt>
                <c:pt idx="184">
                  <c:v>92</c:v>
                </c:pt>
                <c:pt idx="185">
                  <c:v>69</c:v>
                </c:pt>
                <c:pt idx="186">
                  <c:v>78</c:v>
                </c:pt>
                <c:pt idx="187">
                  <c:v>92</c:v>
                </c:pt>
                <c:pt idx="188">
                  <c:v>70</c:v>
                </c:pt>
                <c:pt idx="189">
                  <c:v>95</c:v>
                </c:pt>
                <c:pt idx="190">
                  <c:v>99</c:v>
                </c:pt>
                <c:pt idx="191">
                  <c:v>96</c:v>
                </c:pt>
                <c:pt idx="192">
                  <c:v>85</c:v>
                </c:pt>
                <c:pt idx="193">
                  <c:v>91</c:v>
                </c:pt>
                <c:pt idx="194">
                  <c:v>85</c:v>
                </c:pt>
                <c:pt idx="195">
                  <c:v>94</c:v>
                </c:pt>
                <c:pt idx="196">
                  <c:v>95</c:v>
                </c:pt>
                <c:pt idx="197">
                  <c:v>69</c:v>
                </c:pt>
                <c:pt idx="198">
                  <c:v>95</c:v>
                </c:pt>
                <c:pt idx="199">
                  <c:v>94</c:v>
                </c:pt>
                <c:pt idx="200">
                  <c:v>82</c:v>
                </c:pt>
                <c:pt idx="201">
                  <c:v>99</c:v>
                </c:pt>
                <c:pt idx="202">
                  <c:v>85</c:v>
                </c:pt>
                <c:pt idx="203">
                  <c:v>100</c:v>
                </c:pt>
                <c:pt idx="204">
                  <c:v>98</c:v>
                </c:pt>
                <c:pt idx="205">
                  <c:v>97</c:v>
                </c:pt>
                <c:pt idx="206">
                  <c:v>99</c:v>
                </c:pt>
                <c:pt idx="207">
                  <c:v>99</c:v>
                </c:pt>
                <c:pt idx="208">
                  <c:v>75</c:v>
                </c:pt>
                <c:pt idx="209">
                  <c:v>63</c:v>
                </c:pt>
                <c:pt idx="210">
                  <c:v>96</c:v>
                </c:pt>
                <c:pt idx="211">
                  <c:v>91</c:v>
                </c:pt>
                <c:pt idx="212">
                  <c:v>52</c:v>
                </c:pt>
                <c:pt idx="213">
                  <c:v>99</c:v>
                </c:pt>
                <c:pt idx="214">
                  <c:v>84</c:v>
                </c:pt>
                <c:pt idx="215">
                  <c:v>100</c:v>
                </c:pt>
                <c:pt idx="216">
                  <c:v>82</c:v>
                </c:pt>
                <c:pt idx="217">
                  <c:v>75</c:v>
                </c:pt>
                <c:pt idx="218">
                  <c:v>66</c:v>
                </c:pt>
                <c:pt idx="219">
                  <c:v>99</c:v>
                </c:pt>
                <c:pt idx="220">
                  <c:v>99</c:v>
                </c:pt>
                <c:pt idx="221">
                  <c:v>95</c:v>
                </c:pt>
                <c:pt idx="222">
                  <c:v>99</c:v>
                </c:pt>
                <c:pt idx="223">
                  <c:v>65</c:v>
                </c:pt>
                <c:pt idx="224">
                  <c:v>85</c:v>
                </c:pt>
                <c:pt idx="225">
                  <c:v>69</c:v>
                </c:pt>
                <c:pt idx="226">
                  <c:v>75</c:v>
                </c:pt>
                <c:pt idx="227">
                  <c:v>91</c:v>
                </c:pt>
                <c:pt idx="228">
                  <c:v>92</c:v>
                </c:pt>
                <c:pt idx="229">
                  <c:v>62</c:v>
                </c:pt>
                <c:pt idx="230">
                  <c:v>87</c:v>
                </c:pt>
                <c:pt idx="231">
                  <c:v>97</c:v>
                </c:pt>
                <c:pt idx="232">
                  <c:v>97</c:v>
                </c:pt>
                <c:pt idx="233">
                  <c:v>98</c:v>
                </c:pt>
                <c:pt idx="234">
                  <c:v>96</c:v>
                </c:pt>
                <c:pt idx="235">
                  <c:v>98</c:v>
                </c:pt>
                <c:pt idx="236">
                  <c:v>87</c:v>
                </c:pt>
                <c:pt idx="237">
                  <c:v>96</c:v>
                </c:pt>
                <c:pt idx="238">
                  <c:v>82</c:v>
                </c:pt>
                <c:pt idx="239">
                  <c:v>100</c:v>
                </c:pt>
                <c:pt idx="240">
                  <c:v>91</c:v>
                </c:pt>
                <c:pt idx="241">
                  <c:v>87</c:v>
                </c:pt>
                <c:pt idx="242">
                  <c:v>75</c:v>
                </c:pt>
                <c:pt idx="243">
                  <c:v>86</c:v>
                </c:pt>
                <c:pt idx="244">
                  <c:v>94</c:v>
                </c:pt>
                <c:pt idx="245">
                  <c:v>99</c:v>
                </c:pt>
                <c:pt idx="246">
                  <c:v>84</c:v>
                </c:pt>
                <c:pt idx="247">
                  <c:v>92</c:v>
                </c:pt>
                <c:pt idx="248">
                  <c:v>95</c:v>
                </c:pt>
                <c:pt idx="249">
                  <c:v>90</c:v>
                </c:pt>
                <c:pt idx="250">
                  <c:v>93</c:v>
                </c:pt>
                <c:pt idx="251">
                  <c:v>69</c:v>
                </c:pt>
                <c:pt idx="252">
                  <c:v>97</c:v>
                </c:pt>
                <c:pt idx="253">
                  <c:v>76</c:v>
                </c:pt>
                <c:pt idx="254">
                  <c:v>85</c:v>
                </c:pt>
                <c:pt idx="255">
                  <c:v>91</c:v>
                </c:pt>
                <c:pt idx="256">
                  <c:v>82</c:v>
                </c:pt>
                <c:pt idx="257">
                  <c:v>59</c:v>
                </c:pt>
                <c:pt idx="258">
                  <c:v>78</c:v>
                </c:pt>
                <c:pt idx="259">
                  <c:v>89</c:v>
                </c:pt>
                <c:pt idx="260">
                  <c:v>86</c:v>
                </c:pt>
                <c:pt idx="261">
                  <c:v>76</c:v>
                </c:pt>
                <c:pt idx="262">
                  <c:v>79</c:v>
                </c:pt>
                <c:pt idx="263">
                  <c:v>91</c:v>
                </c:pt>
                <c:pt idx="264">
                  <c:v>89</c:v>
                </c:pt>
                <c:pt idx="265">
                  <c:v>97</c:v>
                </c:pt>
                <c:pt idx="266">
                  <c:v>100</c:v>
                </c:pt>
                <c:pt idx="267">
                  <c:v>96</c:v>
                </c:pt>
                <c:pt idx="268">
                  <c:v>94</c:v>
                </c:pt>
                <c:pt idx="269">
                  <c:v>98</c:v>
                </c:pt>
                <c:pt idx="270">
                  <c:v>53</c:v>
                </c:pt>
                <c:pt idx="271">
                  <c:v>44</c:v>
                </c:pt>
                <c:pt idx="272">
                  <c:v>85</c:v>
                </c:pt>
                <c:pt idx="273">
                  <c:v>51</c:v>
                </c:pt>
                <c:pt idx="274">
                  <c:v>90</c:v>
                </c:pt>
                <c:pt idx="275">
                  <c:v>100</c:v>
                </c:pt>
                <c:pt idx="276">
                  <c:v>95</c:v>
                </c:pt>
                <c:pt idx="277">
                  <c:v>76</c:v>
                </c:pt>
                <c:pt idx="278">
                  <c:v>71</c:v>
                </c:pt>
                <c:pt idx="279">
                  <c:v>95</c:v>
                </c:pt>
                <c:pt idx="280">
                  <c:v>92</c:v>
                </c:pt>
                <c:pt idx="281">
                  <c:v>82</c:v>
                </c:pt>
                <c:pt idx="282">
                  <c:v>85</c:v>
                </c:pt>
                <c:pt idx="283">
                  <c:v>82</c:v>
                </c:pt>
                <c:pt idx="284">
                  <c:v>98</c:v>
                </c:pt>
                <c:pt idx="285">
                  <c:v>93</c:v>
                </c:pt>
                <c:pt idx="286">
                  <c:v>84</c:v>
                </c:pt>
                <c:pt idx="287">
                  <c:v>81</c:v>
                </c:pt>
                <c:pt idx="288">
                  <c:v>62</c:v>
                </c:pt>
                <c:pt idx="289">
                  <c:v>92</c:v>
                </c:pt>
                <c:pt idx="290">
                  <c:v>64</c:v>
                </c:pt>
                <c:pt idx="291">
                  <c:v>89</c:v>
                </c:pt>
                <c:pt idx="292">
                  <c:v>99</c:v>
                </c:pt>
                <c:pt idx="293">
                  <c:v>95</c:v>
                </c:pt>
                <c:pt idx="294">
                  <c:v>72</c:v>
                </c:pt>
                <c:pt idx="295">
                  <c:v>68</c:v>
                </c:pt>
                <c:pt idx="296">
                  <c:v>92</c:v>
                </c:pt>
                <c:pt idx="297">
                  <c:v>97</c:v>
                </c:pt>
                <c:pt idx="298">
                  <c:v>81</c:v>
                </c:pt>
                <c:pt idx="299">
                  <c:v>88</c:v>
                </c:pt>
                <c:pt idx="300">
                  <c:v>76</c:v>
                </c:pt>
                <c:pt idx="301">
                  <c:v>77</c:v>
                </c:pt>
                <c:pt idx="302">
                  <c:v>89</c:v>
                </c:pt>
                <c:pt idx="303">
                  <c:v>65</c:v>
                </c:pt>
                <c:pt idx="304">
                  <c:v>82</c:v>
                </c:pt>
                <c:pt idx="305">
                  <c:v>77</c:v>
                </c:pt>
                <c:pt idx="306">
                  <c:v>66</c:v>
                </c:pt>
                <c:pt idx="307">
                  <c:v>90</c:v>
                </c:pt>
                <c:pt idx="308">
                  <c:v>73</c:v>
                </c:pt>
                <c:pt idx="309">
                  <c:v>89</c:v>
                </c:pt>
                <c:pt idx="310">
                  <c:v>72</c:v>
                </c:pt>
                <c:pt idx="311">
                  <c:v>87</c:v>
                </c:pt>
                <c:pt idx="312">
                  <c:v>75</c:v>
                </c:pt>
                <c:pt idx="313">
                  <c:v>80</c:v>
                </c:pt>
                <c:pt idx="314">
                  <c:v>85</c:v>
                </c:pt>
                <c:pt idx="315">
                  <c:v>92</c:v>
                </c:pt>
                <c:pt idx="316">
                  <c:v>63</c:v>
                </c:pt>
                <c:pt idx="317">
                  <c:v>99</c:v>
                </c:pt>
                <c:pt idx="318">
                  <c:v>87</c:v>
                </c:pt>
                <c:pt idx="319">
                  <c:v>87</c:v>
                </c:pt>
                <c:pt idx="320">
                  <c:v>90</c:v>
                </c:pt>
                <c:pt idx="321">
                  <c:v>94</c:v>
                </c:pt>
                <c:pt idx="322">
                  <c:v>86</c:v>
                </c:pt>
                <c:pt idx="323">
                  <c:v>96</c:v>
                </c:pt>
                <c:pt idx="324">
                  <c:v>75</c:v>
                </c:pt>
                <c:pt idx="325">
                  <c:v>74</c:v>
                </c:pt>
                <c:pt idx="326">
                  <c:v>96</c:v>
                </c:pt>
                <c:pt idx="327">
                  <c:v>79</c:v>
                </c:pt>
                <c:pt idx="328">
                  <c:v>70</c:v>
                </c:pt>
                <c:pt idx="329">
                  <c:v>79</c:v>
                </c:pt>
                <c:pt idx="330">
                  <c:v>91</c:v>
                </c:pt>
                <c:pt idx="331">
                  <c:v>90</c:v>
                </c:pt>
                <c:pt idx="332">
                  <c:v>87</c:v>
                </c:pt>
                <c:pt idx="333">
                  <c:v>69</c:v>
                </c:pt>
                <c:pt idx="334">
                  <c:v>66</c:v>
                </c:pt>
                <c:pt idx="335">
                  <c:v>65</c:v>
                </c:pt>
                <c:pt idx="336">
                  <c:v>83</c:v>
                </c:pt>
                <c:pt idx="337">
                  <c:v>100</c:v>
                </c:pt>
                <c:pt idx="338">
                  <c:v>85</c:v>
                </c:pt>
                <c:pt idx="339">
                  <c:v>45</c:v>
                </c:pt>
                <c:pt idx="340">
                  <c:v>73</c:v>
                </c:pt>
                <c:pt idx="341">
                  <c:v>95</c:v>
                </c:pt>
                <c:pt idx="342">
                  <c:v>96</c:v>
                </c:pt>
                <c:pt idx="343">
                  <c:v>94</c:v>
                </c:pt>
                <c:pt idx="344">
                  <c:v>92</c:v>
                </c:pt>
                <c:pt idx="345">
                  <c:v>56</c:v>
                </c:pt>
                <c:pt idx="346">
                  <c:v>85</c:v>
                </c:pt>
                <c:pt idx="347">
                  <c:v>65</c:v>
                </c:pt>
                <c:pt idx="348">
                  <c:v>64</c:v>
                </c:pt>
                <c:pt idx="349">
                  <c:v>100</c:v>
                </c:pt>
                <c:pt idx="350">
                  <c:v>76</c:v>
                </c:pt>
                <c:pt idx="351">
                  <c:v>97</c:v>
                </c:pt>
                <c:pt idx="352">
                  <c:v>95</c:v>
                </c:pt>
                <c:pt idx="353">
                  <c:v>85</c:v>
                </c:pt>
                <c:pt idx="354">
                  <c:v>86</c:v>
                </c:pt>
                <c:pt idx="355">
                  <c:v>100</c:v>
                </c:pt>
                <c:pt idx="356">
                  <c:v>65</c:v>
                </c:pt>
                <c:pt idx="357">
                  <c:v>71</c:v>
                </c:pt>
                <c:pt idx="358">
                  <c:v>80</c:v>
                </c:pt>
                <c:pt idx="359">
                  <c:v>91</c:v>
                </c:pt>
                <c:pt idx="360">
                  <c:v>91</c:v>
                </c:pt>
                <c:pt idx="361">
                  <c:v>100</c:v>
                </c:pt>
                <c:pt idx="362">
                  <c:v>92</c:v>
                </c:pt>
                <c:pt idx="363">
                  <c:v>89</c:v>
                </c:pt>
                <c:pt idx="364">
                  <c:v>93</c:v>
                </c:pt>
                <c:pt idx="365">
                  <c:v>81</c:v>
                </c:pt>
                <c:pt idx="366">
                  <c:v>70</c:v>
                </c:pt>
                <c:pt idx="367">
                  <c:v>61</c:v>
                </c:pt>
                <c:pt idx="368">
                  <c:v>62</c:v>
                </c:pt>
                <c:pt idx="369">
                  <c:v>83</c:v>
                </c:pt>
                <c:pt idx="370">
                  <c:v>85</c:v>
                </c:pt>
                <c:pt idx="371">
                  <c:v>83</c:v>
                </c:pt>
                <c:pt idx="372">
                  <c:v>73</c:v>
                </c:pt>
                <c:pt idx="373">
                  <c:v>61</c:v>
                </c:pt>
                <c:pt idx="374">
                  <c:v>77</c:v>
                </c:pt>
                <c:pt idx="375">
                  <c:v>77</c:v>
                </c:pt>
                <c:pt idx="376">
                  <c:v>99</c:v>
                </c:pt>
                <c:pt idx="377">
                  <c:v>73</c:v>
                </c:pt>
                <c:pt idx="378">
                  <c:v>95</c:v>
                </c:pt>
                <c:pt idx="379">
                  <c:v>94</c:v>
                </c:pt>
                <c:pt idx="380">
                  <c:v>75</c:v>
                </c:pt>
                <c:pt idx="381">
                  <c:v>66</c:v>
                </c:pt>
                <c:pt idx="382">
                  <c:v>91</c:v>
                </c:pt>
                <c:pt idx="383">
                  <c:v>81</c:v>
                </c:pt>
                <c:pt idx="384">
                  <c:v>71</c:v>
                </c:pt>
                <c:pt idx="385">
                  <c:v>77</c:v>
                </c:pt>
                <c:pt idx="386">
                  <c:v>91</c:v>
                </c:pt>
                <c:pt idx="387">
                  <c:v>83</c:v>
                </c:pt>
                <c:pt idx="388">
                  <c:v>75</c:v>
                </c:pt>
                <c:pt idx="389">
                  <c:v>86</c:v>
                </c:pt>
                <c:pt idx="390">
                  <c:v>86</c:v>
                </c:pt>
                <c:pt idx="391">
                  <c:v>85</c:v>
                </c:pt>
                <c:pt idx="392">
                  <c:v>62</c:v>
                </c:pt>
                <c:pt idx="393">
                  <c:v>100</c:v>
                </c:pt>
                <c:pt idx="394">
                  <c:v>79</c:v>
                </c:pt>
                <c:pt idx="395">
                  <c:v>99</c:v>
                </c:pt>
                <c:pt idx="396">
                  <c:v>46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99</c:v>
                </c:pt>
                <c:pt idx="401">
                  <c:v>84</c:v>
                </c:pt>
                <c:pt idx="402">
                  <c:v>85</c:v>
                </c:pt>
                <c:pt idx="403">
                  <c:v>100</c:v>
                </c:pt>
                <c:pt idx="404">
                  <c:v>86</c:v>
                </c:pt>
                <c:pt idx="405">
                  <c:v>79</c:v>
                </c:pt>
                <c:pt idx="406">
                  <c:v>76</c:v>
                </c:pt>
                <c:pt idx="407">
                  <c:v>96</c:v>
                </c:pt>
                <c:pt idx="408">
                  <c:v>100</c:v>
                </c:pt>
                <c:pt idx="409">
                  <c:v>88</c:v>
                </c:pt>
                <c:pt idx="410">
                  <c:v>96</c:v>
                </c:pt>
                <c:pt idx="411">
                  <c:v>92</c:v>
                </c:pt>
                <c:pt idx="412">
                  <c:v>87</c:v>
                </c:pt>
                <c:pt idx="413">
                  <c:v>95</c:v>
                </c:pt>
                <c:pt idx="414">
                  <c:v>44</c:v>
                </c:pt>
                <c:pt idx="415">
                  <c:v>78</c:v>
                </c:pt>
                <c:pt idx="416">
                  <c:v>95</c:v>
                </c:pt>
                <c:pt idx="417">
                  <c:v>57</c:v>
                </c:pt>
                <c:pt idx="418">
                  <c:v>86</c:v>
                </c:pt>
                <c:pt idx="419">
                  <c:v>92</c:v>
                </c:pt>
                <c:pt idx="420">
                  <c:v>69</c:v>
                </c:pt>
                <c:pt idx="421">
                  <c:v>91</c:v>
                </c:pt>
                <c:pt idx="422">
                  <c:v>79</c:v>
                </c:pt>
                <c:pt idx="423">
                  <c:v>93</c:v>
                </c:pt>
                <c:pt idx="424">
                  <c:v>90</c:v>
                </c:pt>
                <c:pt idx="425">
                  <c:v>99</c:v>
                </c:pt>
                <c:pt idx="426">
                  <c:v>90</c:v>
                </c:pt>
                <c:pt idx="427">
                  <c:v>71</c:v>
                </c:pt>
                <c:pt idx="428">
                  <c:v>98</c:v>
                </c:pt>
                <c:pt idx="429">
                  <c:v>94</c:v>
                </c:pt>
                <c:pt idx="430">
                  <c:v>92</c:v>
                </c:pt>
                <c:pt idx="431">
                  <c:v>100</c:v>
                </c:pt>
                <c:pt idx="432">
                  <c:v>48</c:v>
                </c:pt>
                <c:pt idx="433">
                  <c:v>63</c:v>
                </c:pt>
                <c:pt idx="434">
                  <c:v>89</c:v>
                </c:pt>
                <c:pt idx="435">
                  <c:v>88</c:v>
                </c:pt>
                <c:pt idx="436">
                  <c:v>98</c:v>
                </c:pt>
                <c:pt idx="437">
                  <c:v>92</c:v>
                </c:pt>
                <c:pt idx="438">
                  <c:v>80</c:v>
                </c:pt>
                <c:pt idx="439">
                  <c:v>92</c:v>
                </c:pt>
                <c:pt idx="440">
                  <c:v>82</c:v>
                </c:pt>
                <c:pt idx="441">
                  <c:v>84</c:v>
                </c:pt>
                <c:pt idx="442">
                  <c:v>61</c:v>
                </c:pt>
                <c:pt idx="443">
                  <c:v>99</c:v>
                </c:pt>
                <c:pt idx="444">
                  <c:v>83</c:v>
                </c:pt>
                <c:pt idx="445">
                  <c:v>56</c:v>
                </c:pt>
                <c:pt idx="446">
                  <c:v>65</c:v>
                </c:pt>
                <c:pt idx="447">
                  <c:v>94</c:v>
                </c:pt>
                <c:pt idx="448">
                  <c:v>90</c:v>
                </c:pt>
                <c:pt idx="449">
                  <c:v>94</c:v>
                </c:pt>
                <c:pt idx="450">
                  <c:v>89</c:v>
                </c:pt>
                <c:pt idx="451">
                  <c:v>89</c:v>
                </c:pt>
                <c:pt idx="452">
                  <c:v>88</c:v>
                </c:pt>
                <c:pt idx="453">
                  <c:v>76</c:v>
                </c:pt>
                <c:pt idx="454">
                  <c:v>88</c:v>
                </c:pt>
                <c:pt idx="455">
                  <c:v>88</c:v>
                </c:pt>
                <c:pt idx="456">
                  <c:v>54</c:v>
                </c:pt>
                <c:pt idx="457">
                  <c:v>87</c:v>
                </c:pt>
                <c:pt idx="458">
                  <c:v>95</c:v>
                </c:pt>
                <c:pt idx="459">
                  <c:v>72</c:v>
                </c:pt>
                <c:pt idx="460">
                  <c:v>95</c:v>
                </c:pt>
                <c:pt idx="461">
                  <c:v>91</c:v>
                </c:pt>
                <c:pt idx="462">
                  <c:v>79</c:v>
                </c:pt>
                <c:pt idx="463">
                  <c:v>80</c:v>
                </c:pt>
                <c:pt idx="464">
                  <c:v>86</c:v>
                </c:pt>
                <c:pt idx="465">
                  <c:v>88</c:v>
                </c:pt>
                <c:pt idx="466">
                  <c:v>83</c:v>
                </c:pt>
                <c:pt idx="467">
                  <c:v>84</c:v>
                </c:pt>
                <c:pt idx="468">
                  <c:v>85</c:v>
                </c:pt>
                <c:pt idx="469">
                  <c:v>91</c:v>
                </c:pt>
                <c:pt idx="470">
                  <c:v>83</c:v>
                </c:pt>
                <c:pt idx="471">
                  <c:v>97</c:v>
                </c:pt>
                <c:pt idx="472">
                  <c:v>63</c:v>
                </c:pt>
                <c:pt idx="473">
                  <c:v>92</c:v>
                </c:pt>
                <c:pt idx="474">
                  <c:v>78</c:v>
                </c:pt>
                <c:pt idx="475">
                  <c:v>78</c:v>
                </c:pt>
                <c:pt idx="476">
                  <c:v>89</c:v>
                </c:pt>
                <c:pt idx="477">
                  <c:v>53</c:v>
                </c:pt>
                <c:pt idx="478">
                  <c:v>63</c:v>
                </c:pt>
                <c:pt idx="479">
                  <c:v>100</c:v>
                </c:pt>
                <c:pt idx="480">
                  <c:v>79</c:v>
                </c:pt>
                <c:pt idx="481">
                  <c:v>93</c:v>
                </c:pt>
                <c:pt idx="482">
                  <c:v>97</c:v>
                </c:pt>
                <c:pt idx="483">
                  <c:v>76</c:v>
                </c:pt>
                <c:pt idx="484">
                  <c:v>84</c:v>
                </c:pt>
                <c:pt idx="485">
                  <c:v>56</c:v>
                </c:pt>
                <c:pt idx="486">
                  <c:v>97</c:v>
                </c:pt>
                <c:pt idx="487">
                  <c:v>67</c:v>
                </c:pt>
                <c:pt idx="488">
                  <c:v>97</c:v>
                </c:pt>
                <c:pt idx="489">
                  <c:v>100</c:v>
                </c:pt>
                <c:pt idx="490">
                  <c:v>83</c:v>
                </c:pt>
                <c:pt idx="491">
                  <c:v>85</c:v>
                </c:pt>
                <c:pt idx="492">
                  <c:v>100</c:v>
                </c:pt>
                <c:pt idx="493">
                  <c:v>92</c:v>
                </c:pt>
                <c:pt idx="494">
                  <c:v>88</c:v>
                </c:pt>
                <c:pt idx="495">
                  <c:v>95</c:v>
                </c:pt>
                <c:pt idx="496">
                  <c:v>76</c:v>
                </c:pt>
                <c:pt idx="497">
                  <c:v>79</c:v>
                </c:pt>
                <c:pt idx="498">
                  <c:v>93</c:v>
                </c:pt>
                <c:pt idx="499">
                  <c:v>79</c:v>
                </c:pt>
                <c:pt idx="500">
                  <c:v>98</c:v>
                </c:pt>
                <c:pt idx="501">
                  <c:v>93</c:v>
                </c:pt>
                <c:pt idx="502">
                  <c:v>91</c:v>
                </c:pt>
                <c:pt idx="503">
                  <c:v>86</c:v>
                </c:pt>
                <c:pt idx="504">
                  <c:v>81</c:v>
                </c:pt>
                <c:pt idx="505">
                  <c:v>97</c:v>
                </c:pt>
                <c:pt idx="506">
                  <c:v>90</c:v>
                </c:pt>
                <c:pt idx="507">
                  <c:v>90</c:v>
                </c:pt>
                <c:pt idx="508">
                  <c:v>82</c:v>
                </c:pt>
                <c:pt idx="509">
                  <c:v>91</c:v>
                </c:pt>
                <c:pt idx="510">
                  <c:v>70</c:v>
                </c:pt>
                <c:pt idx="511">
                  <c:v>60</c:v>
                </c:pt>
                <c:pt idx="512">
                  <c:v>85</c:v>
                </c:pt>
                <c:pt idx="513">
                  <c:v>82</c:v>
                </c:pt>
                <c:pt idx="514">
                  <c:v>83</c:v>
                </c:pt>
                <c:pt idx="515">
                  <c:v>96</c:v>
                </c:pt>
                <c:pt idx="516">
                  <c:v>85</c:v>
                </c:pt>
                <c:pt idx="517">
                  <c:v>95</c:v>
                </c:pt>
                <c:pt idx="518">
                  <c:v>97</c:v>
                </c:pt>
                <c:pt idx="519">
                  <c:v>95</c:v>
                </c:pt>
                <c:pt idx="520">
                  <c:v>69</c:v>
                </c:pt>
                <c:pt idx="521">
                  <c:v>84</c:v>
                </c:pt>
                <c:pt idx="522">
                  <c:v>92</c:v>
                </c:pt>
                <c:pt idx="523">
                  <c:v>87</c:v>
                </c:pt>
                <c:pt idx="524">
                  <c:v>97</c:v>
                </c:pt>
                <c:pt idx="525">
                  <c:v>92</c:v>
                </c:pt>
                <c:pt idx="526">
                  <c:v>72</c:v>
                </c:pt>
                <c:pt idx="527">
                  <c:v>50</c:v>
                </c:pt>
                <c:pt idx="528">
                  <c:v>97</c:v>
                </c:pt>
                <c:pt idx="529">
                  <c:v>89</c:v>
                </c:pt>
                <c:pt idx="530">
                  <c:v>77</c:v>
                </c:pt>
                <c:pt idx="531">
                  <c:v>91</c:v>
                </c:pt>
                <c:pt idx="532">
                  <c:v>64</c:v>
                </c:pt>
                <c:pt idx="533">
                  <c:v>71</c:v>
                </c:pt>
                <c:pt idx="534">
                  <c:v>56</c:v>
                </c:pt>
                <c:pt idx="535">
                  <c:v>87</c:v>
                </c:pt>
                <c:pt idx="536">
                  <c:v>99</c:v>
                </c:pt>
                <c:pt idx="537">
                  <c:v>98</c:v>
                </c:pt>
                <c:pt idx="538">
                  <c:v>87</c:v>
                </c:pt>
                <c:pt idx="539">
                  <c:v>88</c:v>
                </c:pt>
                <c:pt idx="540">
                  <c:v>71</c:v>
                </c:pt>
                <c:pt idx="541">
                  <c:v>96</c:v>
                </c:pt>
                <c:pt idx="542">
                  <c:v>81</c:v>
                </c:pt>
                <c:pt idx="543">
                  <c:v>94</c:v>
                </c:pt>
                <c:pt idx="544">
                  <c:v>94</c:v>
                </c:pt>
                <c:pt idx="545">
                  <c:v>98</c:v>
                </c:pt>
                <c:pt idx="546">
                  <c:v>100</c:v>
                </c:pt>
                <c:pt idx="547">
                  <c:v>66</c:v>
                </c:pt>
                <c:pt idx="548">
                  <c:v>94</c:v>
                </c:pt>
                <c:pt idx="549">
                  <c:v>83</c:v>
                </c:pt>
                <c:pt idx="550">
                  <c:v>92</c:v>
                </c:pt>
                <c:pt idx="551">
                  <c:v>93</c:v>
                </c:pt>
                <c:pt idx="552">
                  <c:v>69</c:v>
                </c:pt>
                <c:pt idx="553">
                  <c:v>94</c:v>
                </c:pt>
                <c:pt idx="554">
                  <c:v>100</c:v>
                </c:pt>
                <c:pt idx="555">
                  <c:v>96</c:v>
                </c:pt>
                <c:pt idx="556">
                  <c:v>76</c:v>
                </c:pt>
                <c:pt idx="557">
                  <c:v>77</c:v>
                </c:pt>
                <c:pt idx="558">
                  <c:v>84</c:v>
                </c:pt>
                <c:pt idx="559">
                  <c:v>95</c:v>
                </c:pt>
                <c:pt idx="560">
                  <c:v>90</c:v>
                </c:pt>
                <c:pt idx="561">
                  <c:v>96</c:v>
                </c:pt>
                <c:pt idx="562">
                  <c:v>80</c:v>
                </c:pt>
                <c:pt idx="563">
                  <c:v>87</c:v>
                </c:pt>
                <c:pt idx="564">
                  <c:v>94</c:v>
                </c:pt>
                <c:pt idx="565">
                  <c:v>87</c:v>
                </c:pt>
                <c:pt idx="566">
                  <c:v>95</c:v>
                </c:pt>
                <c:pt idx="567">
                  <c:v>85</c:v>
                </c:pt>
                <c:pt idx="568">
                  <c:v>67</c:v>
                </c:pt>
                <c:pt idx="569">
                  <c:v>84</c:v>
                </c:pt>
                <c:pt idx="570">
                  <c:v>83</c:v>
                </c:pt>
                <c:pt idx="571">
                  <c:v>67</c:v>
                </c:pt>
                <c:pt idx="572">
                  <c:v>75</c:v>
                </c:pt>
                <c:pt idx="573">
                  <c:v>67</c:v>
                </c:pt>
                <c:pt idx="574">
                  <c:v>67</c:v>
                </c:pt>
                <c:pt idx="575">
                  <c:v>72</c:v>
                </c:pt>
                <c:pt idx="576">
                  <c:v>78</c:v>
                </c:pt>
                <c:pt idx="577">
                  <c:v>85</c:v>
                </c:pt>
                <c:pt idx="578">
                  <c:v>100</c:v>
                </c:pt>
                <c:pt idx="579">
                  <c:v>56</c:v>
                </c:pt>
                <c:pt idx="580">
                  <c:v>93</c:v>
                </c:pt>
                <c:pt idx="581">
                  <c:v>89</c:v>
                </c:pt>
                <c:pt idx="582">
                  <c:v>59</c:v>
                </c:pt>
                <c:pt idx="583">
                  <c:v>99</c:v>
                </c:pt>
                <c:pt idx="584">
                  <c:v>89</c:v>
                </c:pt>
                <c:pt idx="585">
                  <c:v>86</c:v>
                </c:pt>
                <c:pt idx="586">
                  <c:v>79</c:v>
                </c:pt>
                <c:pt idx="587">
                  <c:v>96</c:v>
                </c:pt>
                <c:pt idx="588">
                  <c:v>95</c:v>
                </c:pt>
                <c:pt idx="589">
                  <c:v>96</c:v>
                </c:pt>
                <c:pt idx="590">
                  <c:v>95</c:v>
                </c:pt>
                <c:pt idx="591">
                  <c:v>80</c:v>
                </c:pt>
                <c:pt idx="592">
                  <c:v>86</c:v>
                </c:pt>
                <c:pt idx="593">
                  <c:v>42</c:v>
                </c:pt>
                <c:pt idx="594">
                  <c:v>80</c:v>
                </c:pt>
                <c:pt idx="595">
                  <c:v>79</c:v>
                </c:pt>
                <c:pt idx="596">
                  <c:v>43</c:v>
                </c:pt>
                <c:pt idx="597">
                  <c:v>58</c:v>
                </c:pt>
                <c:pt idx="598">
                  <c:v>86</c:v>
                </c:pt>
                <c:pt idx="599">
                  <c:v>96</c:v>
                </c:pt>
                <c:pt idx="600">
                  <c:v>91</c:v>
                </c:pt>
                <c:pt idx="601">
                  <c:v>85</c:v>
                </c:pt>
                <c:pt idx="602">
                  <c:v>87</c:v>
                </c:pt>
                <c:pt idx="603">
                  <c:v>60</c:v>
                </c:pt>
                <c:pt idx="604">
                  <c:v>76</c:v>
                </c:pt>
                <c:pt idx="605">
                  <c:v>84</c:v>
                </c:pt>
                <c:pt idx="606">
                  <c:v>87</c:v>
                </c:pt>
                <c:pt idx="607">
                  <c:v>82</c:v>
                </c:pt>
                <c:pt idx="608">
                  <c:v>64</c:v>
                </c:pt>
                <c:pt idx="609">
                  <c:v>77</c:v>
                </c:pt>
                <c:pt idx="610">
                  <c:v>86</c:v>
                </c:pt>
                <c:pt idx="611">
                  <c:v>81</c:v>
                </c:pt>
                <c:pt idx="612">
                  <c:v>91</c:v>
                </c:pt>
                <c:pt idx="613">
                  <c:v>72</c:v>
                </c:pt>
                <c:pt idx="614">
                  <c:v>80</c:v>
                </c:pt>
                <c:pt idx="615">
                  <c:v>90</c:v>
                </c:pt>
                <c:pt idx="616">
                  <c:v>72</c:v>
                </c:pt>
                <c:pt idx="617">
                  <c:v>93</c:v>
                </c:pt>
                <c:pt idx="618">
                  <c:v>95</c:v>
                </c:pt>
                <c:pt idx="619">
                  <c:v>86</c:v>
                </c:pt>
                <c:pt idx="620">
                  <c:v>89</c:v>
                </c:pt>
                <c:pt idx="621">
                  <c:v>90</c:v>
                </c:pt>
                <c:pt idx="622">
                  <c:v>79</c:v>
                </c:pt>
                <c:pt idx="623">
                  <c:v>86</c:v>
                </c:pt>
                <c:pt idx="624">
                  <c:v>83</c:v>
                </c:pt>
                <c:pt idx="625">
                  <c:v>85</c:v>
                </c:pt>
                <c:pt idx="626">
                  <c:v>66</c:v>
                </c:pt>
                <c:pt idx="627">
                  <c:v>93</c:v>
                </c:pt>
                <c:pt idx="628">
                  <c:v>65</c:v>
                </c:pt>
                <c:pt idx="629">
                  <c:v>52</c:v>
                </c:pt>
                <c:pt idx="630">
                  <c:v>90</c:v>
                </c:pt>
                <c:pt idx="631">
                  <c:v>83</c:v>
                </c:pt>
                <c:pt idx="632">
                  <c:v>62</c:v>
                </c:pt>
                <c:pt idx="633">
                  <c:v>98</c:v>
                </c:pt>
                <c:pt idx="634">
                  <c:v>76</c:v>
                </c:pt>
                <c:pt idx="635">
                  <c:v>97</c:v>
                </c:pt>
                <c:pt idx="636">
                  <c:v>63</c:v>
                </c:pt>
                <c:pt idx="637">
                  <c:v>98</c:v>
                </c:pt>
                <c:pt idx="638">
                  <c:v>78</c:v>
                </c:pt>
                <c:pt idx="639">
                  <c:v>85</c:v>
                </c:pt>
                <c:pt idx="640">
                  <c:v>59</c:v>
                </c:pt>
                <c:pt idx="641">
                  <c:v>99</c:v>
                </c:pt>
                <c:pt idx="642">
                  <c:v>76</c:v>
                </c:pt>
                <c:pt idx="643">
                  <c:v>80</c:v>
                </c:pt>
                <c:pt idx="644">
                  <c:v>82</c:v>
                </c:pt>
                <c:pt idx="645">
                  <c:v>89</c:v>
                </c:pt>
                <c:pt idx="646">
                  <c:v>89</c:v>
                </c:pt>
                <c:pt idx="647">
                  <c:v>86</c:v>
                </c:pt>
                <c:pt idx="648">
                  <c:v>65</c:v>
                </c:pt>
                <c:pt idx="649">
                  <c:v>77</c:v>
                </c:pt>
                <c:pt idx="650">
                  <c:v>88</c:v>
                </c:pt>
                <c:pt idx="651">
                  <c:v>98</c:v>
                </c:pt>
                <c:pt idx="652">
                  <c:v>84</c:v>
                </c:pt>
                <c:pt idx="653">
                  <c:v>91</c:v>
                </c:pt>
                <c:pt idx="654">
                  <c:v>97</c:v>
                </c:pt>
                <c:pt idx="655">
                  <c:v>77</c:v>
                </c:pt>
                <c:pt idx="656">
                  <c:v>100</c:v>
                </c:pt>
                <c:pt idx="657">
                  <c:v>93</c:v>
                </c:pt>
                <c:pt idx="658">
                  <c:v>93</c:v>
                </c:pt>
                <c:pt idx="659">
                  <c:v>94</c:v>
                </c:pt>
                <c:pt idx="660">
                  <c:v>88</c:v>
                </c:pt>
                <c:pt idx="661">
                  <c:v>93</c:v>
                </c:pt>
                <c:pt idx="662">
                  <c:v>83</c:v>
                </c:pt>
                <c:pt idx="663">
                  <c:v>96</c:v>
                </c:pt>
                <c:pt idx="664">
                  <c:v>87</c:v>
                </c:pt>
                <c:pt idx="665">
                  <c:v>95</c:v>
                </c:pt>
                <c:pt idx="666">
                  <c:v>87</c:v>
                </c:pt>
                <c:pt idx="667">
                  <c:v>43</c:v>
                </c:pt>
                <c:pt idx="668">
                  <c:v>40</c:v>
                </c:pt>
                <c:pt idx="669">
                  <c:v>64</c:v>
                </c:pt>
                <c:pt idx="670">
                  <c:v>72</c:v>
                </c:pt>
                <c:pt idx="671">
                  <c:v>77</c:v>
                </c:pt>
                <c:pt idx="672">
                  <c:v>40</c:v>
                </c:pt>
                <c:pt idx="673">
                  <c:v>100</c:v>
                </c:pt>
                <c:pt idx="674">
                  <c:v>89</c:v>
                </c:pt>
                <c:pt idx="675">
                  <c:v>97</c:v>
                </c:pt>
                <c:pt idx="676">
                  <c:v>100</c:v>
                </c:pt>
                <c:pt idx="677">
                  <c:v>81</c:v>
                </c:pt>
                <c:pt idx="678">
                  <c:v>100</c:v>
                </c:pt>
                <c:pt idx="679">
                  <c:v>80</c:v>
                </c:pt>
                <c:pt idx="680">
                  <c:v>79</c:v>
                </c:pt>
                <c:pt idx="681">
                  <c:v>96</c:v>
                </c:pt>
                <c:pt idx="682">
                  <c:v>95</c:v>
                </c:pt>
                <c:pt idx="683">
                  <c:v>86</c:v>
                </c:pt>
                <c:pt idx="684">
                  <c:v>86</c:v>
                </c:pt>
                <c:pt idx="685">
                  <c:v>87</c:v>
                </c:pt>
                <c:pt idx="686">
                  <c:v>94</c:v>
                </c:pt>
                <c:pt idx="687">
                  <c:v>88</c:v>
                </c:pt>
                <c:pt idx="688">
                  <c:v>88</c:v>
                </c:pt>
                <c:pt idx="689">
                  <c:v>76</c:v>
                </c:pt>
                <c:pt idx="690">
                  <c:v>84</c:v>
                </c:pt>
                <c:pt idx="691">
                  <c:v>96</c:v>
                </c:pt>
                <c:pt idx="692">
                  <c:v>57</c:v>
                </c:pt>
                <c:pt idx="693">
                  <c:v>93</c:v>
                </c:pt>
                <c:pt idx="694">
                  <c:v>88</c:v>
                </c:pt>
                <c:pt idx="695">
                  <c:v>89</c:v>
                </c:pt>
                <c:pt idx="696">
                  <c:v>80</c:v>
                </c:pt>
                <c:pt idx="697">
                  <c:v>94</c:v>
                </c:pt>
                <c:pt idx="698">
                  <c:v>99</c:v>
                </c:pt>
                <c:pt idx="699">
                  <c:v>81</c:v>
                </c:pt>
                <c:pt idx="700">
                  <c:v>91</c:v>
                </c:pt>
                <c:pt idx="701">
                  <c:v>71</c:v>
                </c:pt>
                <c:pt idx="702">
                  <c:v>61</c:v>
                </c:pt>
                <c:pt idx="703">
                  <c:v>87</c:v>
                </c:pt>
                <c:pt idx="704">
                  <c:v>93</c:v>
                </c:pt>
                <c:pt idx="705">
                  <c:v>92</c:v>
                </c:pt>
                <c:pt idx="706">
                  <c:v>96</c:v>
                </c:pt>
                <c:pt idx="707">
                  <c:v>83</c:v>
                </c:pt>
                <c:pt idx="708">
                  <c:v>78</c:v>
                </c:pt>
                <c:pt idx="709">
                  <c:v>82</c:v>
                </c:pt>
                <c:pt idx="710">
                  <c:v>94</c:v>
                </c:pt>
                <c:pt idx="711">
                  <c:v>93</c:v>
                </c:pt>
                <c:pt idx="712">
                  <c:v>80</c:v>
                </c:pt>
                <c:pt idx="713">
                  <c:v>55</c:v>
                </c:pt>
                <c:pt idx="714">
                  <c:v>94</c:v>
                </c:pt>
                <c:pt idx="715">
                  <c:v>72</c:v>
                </c:pt>
                <c:pt idx="716">
                  <c:v>98</c:v>
                </c:pt>
                <c:pt idx="717">
                  <c:v>71</c:v>
                </c:pt>
                <c:pt idx="718">
                  <c:v>99</c:v>
                </c:pt>
                <c:pt idx="719">
                  <c:v>97</c:v>
                </c:pt>
                <c:pt idx="720">
                  <c:v>85</c:v>
                </c:pt>
                <c:pt idx="721">
                  <c:v>100</c:v>
                </c:pt>
                <c:pt idx="722">
                  <c:v>89</c:v>
                </c:pt>
                <c:pt idx="723">
                  <c:v>76</c:v>
                </c:pt>
                <c:pt idx="724">
                  <c:v>100</c:v>
                </c:pt>
                <c:pt idx="725">
                  <c:v>77</c:v>
                </c:pt>
                <c:pt idx="726">
                  <c:v>85</c:v>
                </c:pt>
                <c:pt idx="727">
                  <c:v>70</c:v>
                </c:pt>
                <c:pt idx="728">
                  <c:v>76</c:v>
                </c:pt>
                <c:pt idx="729">
                  <c:v>75</c:v>
                </c:pt>
                <c:pt idx="730">
                  <c:v>97</c:v>
                </c:pt>
                <c:pt idx="731">
                  <c:v>72</c:v>
                </c:pt>
                <c:pt idx="732">
                  <c:v>84</c:v>
                </c:pt>
                <c:pt idx="733">
                  <c:v>84</c:v>
                </c:pt>
                <c:pt idx="734">
                  <c:v>94</c:v>
                </c:pt>
                <c:pt idx="735">
                  <c:v>80</c:v>
                </c:pt>
                <c:pt idx="736">
                  <c:v>87</c:v>
                </c:pt>
                <c:pt idx="737">
                  <c:v>93</c:v>
                </c:pt>
                <c:pt idx="738">
                  <c:v>87</c:v>
                </c:pt>
                <c:pt idx="739">
                  <c:v>64</c:v>
                </c:pt>
                <c:pt idx="740">
                  <c:v>96</c:v>
                </c:pt>
                <c:pt idx="741">
                  <c:v>97</c:v>
                </c:pt>
                <c:pt idx="742">
                  <c:v>62</c:v>
                </c:pt>
                <c:pt idx="743">
                  <c:v>97</c:v>
                </c:pt>
                <c:pt idx="744">
                  <c:v>85</c:v>
                </c:pt>
                <c:pt idx="745">
                  <c:v>68</c:v>
                </c:pt>
                <c:pt idx="746">
                  <c:v>45</c:v>
                </c:pt>
                <c:pt idx="747">
                  <c:v>86</c:v>
                </c:pt>
                <c:pt idx="748">
                  <c:v>97</c:v>
                </c:pt>
                <c:pt idx="749">
                  <c:v>93</c:v>
                </c:pt>
                <c:pt idx="750">
                  <c:v>85</c:v>
                </c:pt>
                <c:pt idx="751">
                  <c:v>88</c:v>
                </c:pt>
                <c:pt idx="752">
                  <c:v>100</c:v>
                </c:pt>
                <c:pt idx="753">
                  <c:v>93</c:v>
                </c:pt>
                <c:pt idx="754">
                  <c:v>70</c:v>
                </c:pt>
                <c:pt idx="755">
                  <c:v>82</c:v>
                </c:pt>
                <c:pt idx="756">
                  <c:v>41</c:v>
                </c:pt>
                <c:pt idx="757">
                  <c:v>94</c:v>
                </c:pt>
                <c:pt idx="758">
                  <c:v>67</c:v>
                </c:pt>
                <c:pt idx="759">
                  <c:v>89</c:v>
                </c:pt>
                <c:pt idx="760">
                  <c:v>82</c:v>
                </c:pt>
                <c:pt idx="761">
                  <c:v>96</c:v>
                </c:pt>
                <c:pt idx="762">
                  <c:v>94</c:v>
                </c:pt>
                <c:pt idx="763">
                  <c:v>84</c:v>
                </c:pt>
                <c:pt idx="764">
                  <c:v>87</c:v>
                </c:pt>
                <c:pt idx="765">
                  <c:v>90</c:v>
                </c:pt>
                <c:pt idx="766">
                  <c:v>86</c:v>
                </c:pt>
                <c:pt idx="767">
                  <c:v>48</c:v>
                </c:pt>
                <c:pt idx="768">
                  <c:v>49</c:v>
                </c:pt>
                <c:pt idx="769">
                  <c:v>90</c:v>
                </c:pt>
                <c:pt idx="770">
                  <c:v>40</c:v>
                </c:pt>
                <c:pt idx="771">
                  <c:v>78</c:v>
                </c:pt>
                <c:pt idx="772">
                  <c:v>87</c:v>
                </c:pt>
                <c:pt idx="773">
                  <c:v>79</c:v>
                </c:pt>
                <c:pt idx="774">
                  <c:v>100</c:v>
                </c:pt>
                <c:pt idx="775">
                  <c:v>71</c:v>
                </c:pt>
                <c:pt idx="776">
                  <c:v>77</c:v>
                </c:pt>
                <c:pt idx="777">
                  <c:v>83</c:v>
                </c:pt>
                <c:pt idx="778">
                  <c:v>96</c:v>
                </c:pt>
                <c:pt idx="779">
                  <c:v>91</c:v>
                </c:pt>
                <c:pt idx="780">
                  <c:v>71</c:v>
                </c:pt>
                <c:pt idx="781">
                  <c:v>84</c:v>
                </c:pt>
                <c:pt idx="782">
                  <c:v>91</c:v>
                </c:pt>
                <c:pt idx="783">
                  <c:v>59</c:v>
                </c:pt>
                <c:pt idx="784">
                  <c:v>89</c:v>
                </c:pt>
                <c:pt idx="785">
                  <c:v>81</c:v>
                </c:pt>
                <c:pt idx="786">
                  <c:v>77</c:v>
                </c:pt>
                <c:pt idx="787">
                  <c:v>72</c:v>
                </c:pt>
                <c:pt idx="788">
                  <c:v>91</c:v>
                </c:pt>
                <c:pt idx="789">
                  <c:v>88</c:v>
                </c:pt>
                <c:pt idx="790">
                  <c:v>94</c:v>
                </c:pt>
                <c:pt idx="791">
                  <c:v>67</c:v>
                </c:pt>
                <c:pt idx="792">
                  <c:v>88</c:v>
                </c:pt>
                <c:pt idx="793">
                  <c:v>67</c:v>
                </c:pt>
                <c:pt idx="794">
                  <c:v>95</c:v>
                </c:pt>
                <c:pt idx="795">
                  <c:v>96</c:v>
                </c:pt>
                <c:pt idx="796">
                  <c:v>87</c:v>
                </c:pt>
                <c:pt idx="797">
                  <c:v>85</c:v>
                </c:pt>
                <c:pt idx="798">
                  <c:v>88</c:v>
                </c:pt>
                <c:pt idx="799">
                  <c:v>94</c:v>
                </c:pt>
                <c:pt idx="800">
                  <c:v>67</c:v>
                </c:pt>
                <c:pt idx="801">
                  <c:v>92</c:v>
                </c:pt>
                <c:pt idx="802">
                  <c:v>76</c:v>
                </c:pt>
                <c:pt idx="803">
                  <c:v>86</c:v>
                </c:pt>
                <c:pt idx="804">
                  <c:v>94</c:v>
                </c:pt>
                <c:pt idx="805">
                  <c:v>100</c:v>
                </c:pt>
                <c:pt idx="806">
                  <c:v>74</c:v>
                </c:pt>
                <c:pt idx="807">
                  <c:v>99</c:v>
                </c:pt>
                <c:pt idx="808">
                  <c:v>66</c:v>
                </c:pt>
                <c:pt idx="809">
                  <c:v>99</c:v>
                </c:pt>
                <c:pt idx="810">
                  <c:v>97</c:v>
                </c:pt>
                <c:pt idx="811">
                  <c:v>81</c:v>
                </c:pt>
                <c:pt idx="812">
                  <c:v>95</c:v>
                </c:pt>
                <c:pt idx="813">
                  <c:v>55</c:v>
                </c:pt>
                <c:pt idx="814">
                  <c:v>50</c:v>
                </c:pt>
                <c:pt idx="815">
                  <c:v>98</c:v>
                </c:pt>
                <c:pt idx="816">
                  <c:v>88</c:v>
                </c:pt>
                <c:pt idx="817">
                  <c:v>87</c:v>
                </c:pt>
                <c:pt idx="818">
                  <c:v>73</c:v>
                </c:pt>
                <c:pt idx="819">
                  <c:v>46</c:v>
                </c:pt>
                <c:pt idx="820">
                  <c:v>88</c:v>
                </c:pt>
                <c:pt idx="821">
                  <c:v>95</c:v>
                </c:pt>
                <c:pt idx="822">
                  <c:v>73</c:v>
                </c:pt>
                <c:pt idx="823">
                  <c:v>70</c:v>
                </c:pt>
                <c:pt idx="824">
                  <c:v>84</c:v>
                </c:pt>
                <c:pt idx="825">
                  <c:v>88</c:v>
                </c:pt>
                <c:pt idx="826">
                  <c:v>66</c:v>
                </c:pt>
                <c:pt idx="827">
                  <c:v>46</c:v>
                </c:pt>
                <c:pt idx="828">
                  <c:v>71</c:v>
                </c:pt>
                <c:pt idx="829">
                  <c:v>76</c:v>
                </c:pt>
                <c:pt idx="830">
                  <c:v>78</c:v>
                </c:pt>
                <c:pt idx="831">
                  <c:v>100</c:v>
                </c:pt>
                <c:pt idx="832">
                  <c:v>73</c:v>
                </c:pt>
                <c:pt idx="833">
                  <c:v>96</c:v>
                </c:pt>
                <c:pt idx="834">
                  <c:v>82</c:v>
                </c:pt>
                <c:pt idx="835">
                  <c:v>81</c:v>
                </c:pt>
                <c:pt idx="836">
                  <c:v>97</c:v>
                </c:pt>
                <c:pt idx="837">
                  <c:v>92</c:v>
                </c:pt>
                <c:pt idx="838">
                  <c:v>81</c:v>
                </c:pt>
                <c:pt idx="839">
                  <c:v>99</c:v>
                </c:pt>
                <c:pt idx="840">
                  <c:v>97</c:v>
                </c:pt>
                <c:pt idx="841">
                  <c:v>80</c:v>
                </c:pt>
                <c:pt idx="842">
                  <c:v>88</c:v>
                </c:pt>
                <c:pt idx="843">
                  <c:v>95</c:v>
                </c:pt>
                <c:pt idx="844">
                  <c:v>90</c:v>
                </c:pt>
                <c:pt idx="845">
                  <c:v>77</c:v>
                </c:pt>
                <c:pt idx="846">
                  <c:v>82</c:v>
                </c:pt>
                <c:pt idx="847">
                  <c:v>90</c:v>
                </c:pt>
                <c:pt idx="848">
                  <c:v>94</c:v>
                </c:pt>
                <c:pt idx="849">
                  <c:v>87</c:v>
                </c:pt>
                <c:pt idx="850">
                  <c:v>86</c:v>
                </c:pt>
                <c:pt idx="851">
                  <c:v>84</c:v>
                </c:pt>
                <c:pt idx="852">
                  <c:v>86</c:v>
                </c:pt>
                <c:pt idx="853">
                  <c:v>70</c:v>
                </c:pt>
                <c:pt idx="854">
                  <c:v>87</c:v>
                </c:pt>
                <c:pt idx="855">
                  <c:v>47</c:v>
                </c:pt>
                <c:pt idx="856">
                  <c:v>96</c:v>
                </c:pt>
                <c:pt idx="857">
                  <c:v>54</c:v>
                </c:pt>
                <c:pt idx="858">
                  <c:v>59</c:v>
                </c:pt>
                <c:pt idx="859">
                  <c:v>92</c:v>
                </c:pt>
                <c:pt idx="860">
                  <c:v>100</c:v>
                </c:pt>
                <c:pt idx="861">
                  <c:v>92</c:v>
                </c:pt>
                <c:pt idx="862">
                  <c:v>75</c:v>
                </c:pt>
                <c:pt idx="863">
                  <c:v>93</c:v>
                </c:pt>
                <c:pt idx="864">
                  <c:v>100</c:v>
                </c:pt>
                <c:pt idx="865">
                  <c:v>80</c:v>
                </c:pt>
                <c:pt idx="866">
                  <c:v>100</c:v>
                </c:pt>
                <c:pt idx="867">
                  <c:v>52</c:v>
                </c:pt>
                <c:pt idx="868">
                  <c:v>95</c:v>
                </c:pt>
                <c:pt idx="869">
                  <c:v>100</c:v>
                </c:pt>
                <c:pt idx="870">
                  <c:v>96</c:v>
                </c:pt>
                <c:pt idx="871">
                  <c:v>60</c:v>
                </c:pt>
                <c:pt idx="872">
                  <c:v>51</c:v>
                </c:pt>
                <c:pt idx="873">
                  <c:v>85</c:v>
                </c:pt>
                <c:pt idx="874">
                  <c:v>76</c:v>
                </c:pt>
                <c:pt idx="875">
                  <c:v>92</c:v>
                </c:pt>
                <c:pt idx="876">
                  <c:v>90</c:v>
                </c:pt>
                <c:pt idx="877">
                  <c:v>73</c:v>
                </c:pt>
                <c:pt idx="878">
                  <c:v>90</c:v>
                </c:pt>
                <c:pt idx="879">
                  <c:v>87</c:v>
                </c:pt>
                <c:pt idx="880">
                  <c:v>93</c:v>
                </c:pt>
                <c:pt idx="881">
                  <c:v>75</c:v>
                </c:pt>
                <c:pt idx="882">
                  <c:v>96</c:v>
                </c:pt>
                <c:pt idx="883">
                  <c:v>63</c:v>
                </c:pt>
                <c:pt idx="884">
                  <c:v>85</c:v>
                </c:pt>
                <c:pt idx="885">
                  <c:v>93</c:v>
                </c:pt>
                <c:pt idx="886">
                  <c:v>60</c:v>
                </c:pt>
                <c:pt idx="887">
                  <c:v>95</c:v>
                </c:pt>
                <c:pt idx="888">
                  <c:v>61</c:v>
                </c:pt>
                <c:pt idx="889">
                  <c:v>97</c:v>
                </c:pt>
                <c:pt idx="890">
                  <c:v>90</c:v>
                </c:pt>
                <c:pt idx="891">
                  <c:v>90</c:v>
                </c:pt>
                <c:pt idx="892">
                  <c:v>85</c:v>
                </c:pt>
                <c:pt idx="893">
                  <c:v>82</c:v>
                </c:pt>
                <c:pt idx="894">
                  <c:v>95</c:v>
                </c:pt>
                <c:pt idx="895">
                  <c:v>95</c:v>
                </c:pt>
                <c:pt idx="896">
                  <c:v>81</c:v>
                </c:pt>
                <c:pt idx="897">
                  <c:v>62</c:v>
                </c:pt>
                <c:pt idx="898">
                  <c:v>95</c:v>
                </c:pt>
                <c:pt idx="899">
                  <c:v>64</c:v>
                </c:pt>
                <c:pt idx="900">
                  <c:v>96</c:v>
                </c:pt>
                <c:pt idx="901">
                  <c:v>40</c:v>
                </c:pt>
                <c:pt idx="902">
                  <c:v>87</c:v>
                </c:pt>
                <c:pt idx="903">
                  <c:v>74</c:v>
                </c:pt>
                <c:pt idx="904">
                  <c:v>51</c:v>
                </c:pt>
                <c:pt idx="905">
                  <c:v>57</c:v>
                </c:pt>
                <c:pt idx="906">
                  <c:v>84</c:v>
                </c:pt>
                <c:pt idx="907">
                  <c:v>84</c:v>
                </c:pt>
                <c:pt idx="908">
                  <c:v>100</c:v>
                </c:pt>
                <c:pt idx="909">
                  <c:v>90</c:v>
                </c:pt>
                <c:pt idx="910">
                  <c:v>97</c:v>
                </c:pt>
                <c:pt idx="911">
                  <c:v>77</c:v>
                </c:pt>
                <c:pt idx="912">
                  <c:v>82</c:v>
                </c:pt>
                <c:pt idx="913">
                  <c:v>89</c:v>
                </c:pt>
                <c:pt idx="914">
                  <c:v>43</c:v>
                </c:pt>
                <c:pt idx="915">
                  <c:v>86</c:v>
                </c:pt>
                <c:pt idx="916">
                  <c:v>92</c:v>
                </c:pt>
                <c:pt idx="917">
                  <c:v>71</c:v>
                </c:pt>
                <c:pt idx="918">
                  <c:v>92</c:v>
                </c:pt>
                <c:pt idx="919">
                  <c:v>77</c:v>
                </c:pt>
                <c:pt idx="920">
                  <c:v>90</c:v>
                </c:pt>
                <c:pt idx="921">
                  <c:v>91</c:v>
                </c:pt>
                <c:pt idx="922">
                  <c:v>88</c:v>
                </c:pt>
                <c:pt idx="923">
                  <c:v>98</c:v>
                </c:pt>
                <c:pt idx="924">
                  <c:v>87</c:v>
                </c:pt>
                <c:pt idx="925">
                  <c:v>66</c:v>
                </c:pt>
                <c:pt idx="926">
                  <c:v>83</c:v>
                </c:pt>
                <c:pt idx="927">
                  <c:v>40</c:v>
                </c:pt>
                <c:pt idx="928">
                  <c:v>43</c:v>
                </c:pt>
                <c:pt idx="929">
                  <c:v>100</c:v>
                </c:pt>
                <c:pt idx="930">
                  <c:v>93</c:v>
                </c:pt>
                <c:pt idx="931">
                  <c:v>98</c:v>
                </c:pt>
                <c:pt idx="932">
                  <c:v>90</c:v>
                </c:pt>
                <c:pt idx="933">
                  <c:v>90</c:v>
                </c:pt>
                <c:pt idx="934">
                  <c:v>68</c:v>
                </c:pt>
                <c:pt idx="935">
                  <c:v>91</c:v>
                </c:pt>
                <c:pt idx="936">
                  <c:v>87</c:v>
                </c:pt>
                <c:pt idx="937">
                  <c:v>91</c:v>
                </c:pt>
                <c:pt idx="938">
                  <c:v>98</c:v>
                </c:pt>
                <c:pt idx="939">
                  <c:v>85</c:v>
                </c:pt>
                <c:pt idx="940">
                  <c:v>40</c:v>
                </c:pt>
                <c:pt idx="941">
                  <c:v>76</c:v>
                </c:pt>
                <c:pt idx="942">
                  <c:v>89</c:v>
                </c:pt>
                <c:pt idx="943">
                  <c:v>76</c:v>
                </c:pt>
                <c:pt idx="944">
                  <c:v>91</c:v>
                </c:pt>
                <c:pt idx="945">
                  <c:v>55</c:v>
                </c:pt>
                <c:pt idx="946">
                  <c:v>93</c:v>
                </c:pt>
                <c:pt idx="947">
                  <c:v>84</c:v>
                </c:pt>
                <c:pt idx="948">
                  <c:v>62</c:v>
                </c:pt>
                <c:pt idx="949">
                  <c:v>80</c:v>
                </c:pt>
                <c:pt idx="950">
                  <c:v>93</c:v>
                </c:pt>
                <c:pt idx="951">
                  <c:v>92</c:v>
                </c:pt>
                <c:pt idx="952">
                  <c:v>87</c:v>
                </c:pt>
                <c:pt idx="953">
                  <c:v>83</c:v>
                </c:pt>
                <c:pt idx="954">
                  <c:v>95</c:v>
                </c:pt>
                <c:pt idx="955">
                  <c:v>79</c:v>
                </c:pt>
                <c:pt idx="956">
                  <c:v>87</c:v>
                </c:pt>
                <c:pt idx="957">
                  <c:v>94</c:v>
                </c:pt>
                <c:pt idx="958">
                  <c:v>82</c:v>
                </c:pt>
                <c:pt idx="959">
                  <c:v>90</c:v>
                </c:pt>
                <c:pt idx="960">
                  <c:v>100</c:v>
                </c:pt>
                <c:pt idx="961">
                  <c:v>98</c:v>
                </c:pt>
                <c:pt idx="962">
                  <c:v>80</c:v>
                </c:pt>
                <c:pt idx="963">
                  <c:v>89</c:v>
                </c:pt>
                <c:pt idx="964">
                  <c:v>96</c:v>
                </c:pt>
                <c:pt idx="965">
                  <c:v>94</c:v>
                </c:pt>
                <c:pt idx="966">
                  <c:v>64</c:v>
                </c:pt>
                <c:pt idx="967">
                  <c:v>89</c:v>
                </c:pt>
                <c:pt idx="968">
                  <c:v>97</c:v>
                </c:pt>
                <c:pt idx="969">
                  <c:v>91</c:v>
                </c:pt>
                <c:pt idx="970">
                  <c:v>96</c:v>
                </c:pt>
                <c:pt idx="971">
                  <c:v>81</c:v>
                </c:pt>
                <c:pt idx="972">
                  <c:v>87</c:v>
                </c:pt>
                <c:pt idx="973">
                  <c:v>67</c:v>
                </c:pt>
                <c:pt idx="974">
                  <c:v>100</c:v>
                </c:pt>
                <c:pt idx="975">
                  <c:v>88</c:v>
                </c:pt>
                <c:pt idx="976">
                  <c:v>86</c:v>
                </c:pt>
                <c:pt idx="977">
                  <c:v>85</c:v>
                </c:pt>
                <c:pt idx="978">
                  <c:v>93</c:v>
                </c:pt>
                <c:pt idx="979">
                  <c:v>80</c:v>
                </c:pt>
                <c:pt idx="980">
                  <c:v>56</c:v>
                </c:pt>
                <c:pt idx="981">
                  <c:v>87</c:v>
                </c:pt>
                <c:pt idx="982">
                  <c:v>97</c:v>
                </c:pt>
                <c:pt idx="983">
                  <c:v>86</c:v>
                </c:pt>
                <c:pt idx="984">
                  <c:v>97</c:v>
                </c:pt>
                <c:pt idx="985">
                  <c:v>91</c:v>
                </c:pt>
                <c:pt idx="986">
                  <c:v>86</c:v>
                </c:pt>
                <c:pt idx="987">
                  <c:v>90</c:v>
                </c:pt>
                <c:pt idx="988">
                  <c:v>95</c:v>
                </c:pt>
                <c:pt idx="989">
                  <c:v>90</c:v>
                </c:pt>
                <c:pt idx="990">
                  <c:v>66</c:v>
                </c:pt>
                <c:pt idx="991">
                  <c:v>81</c:v>
                </c:pt>
                <c:pt idx="992">
                  <c:v>85</c:v>
                </c:pt>
                <c:pt idx="993">
                  <c:v>94</c:v>
                </c:pt>
                <c:pt idx="994">
                  <c:v>81</c:v>
                </c:pt>
                <c:pt idx="995">
                  <c:v>97</c:v>
                </c:pt>
                <c:pt idx="996">
                  <c:v>100</c:v>
                </c:pt>
                <c:pt idx="997">
                  <c:v>54</c:v>
                </c:pt>
                <c:pt idx="998">
                  <c:v>97</c:v>
                </c:pt>
                <c:pt idx="999">
                  <c:v>65</c:v>
                </c:pt>
                <c:pt idx="1000">
                  <c:v>53</c:v>
                </c:pt>
                <c:pt idx="1001">
                  <c:v>82</c:v>
                </c:pt>
                <c:pt idx="1002">
                  <c:v>93</c:v>
                </c:pt>
                <c:pt idx="1003">
                  <c:v>93</c:v>
                </c:pt>
                <c:pt idx="1004">
                  <c:v>91</c:v>
                </c:pt>
                <c:pt idx="1005">
                  <c:v>99</c:v>
                </c:pt>
                <c:pt idx="1006">
                  <c:v>87</c:v>
                </c:pt>
                <c:pt idx="1007">
                  <c:v>83</c:v>
                </c:pt>
                <c:pt idx="1008">
                  <c:v>59</c:v>
                </c:pt>
                <c:pt idx="1009">
                  <c:v>74</c:v>
                </c:pt>
                <c:pt idx="1010">
                  <c:v>81</c:v>
                </c:pt>
                <c:pt idx="1011">
                  <c:v>80</c:v>
                </c:pt>
                <c:pt idx="1012">
                  <c:v>89</c:v>
                </c:pt>
                <c:pt idx="1013">
                  <c:v>65</c:v>
                </c:pt>
                <c:pt idx="1014">
                  <c:v>94</c:v>
                </c:pt>
                <c:pt idx="1015">
                  <c:v>93</c:v>
                </c:pt>
                <c:pt idx="1016">
                  <c:v>90</c:v>
                </c:pt>
                <c:pt idx="1017">
                  <c:v>67</c:v>
                </c:pt>
                <c:pt idx="1018">
                  <c:v>81</c:v>
                </c:pt>
                <c:pt idx="1019">
                  <c:v>95</c:v>
                </c:pt>
                <c:pt idx="1020">
                  <c:v>67</c:v>
                </c:pt>
                <c:pt idx="1021">
                  <c:v>83</c:v>
                </c:pt>
                <c:pt idx="1022">
                  <c:v>87</c:v>
                </c:pt>
                <c:pt idx="1023">
                  <c:v>82</c:v>
                </c:pt>
                <c:pt idx="1024">
                  <c:v>97</c:v>
                </c:pt>
                <c:pt idx="1025">
                  <c:v>88</c:v>
                </c:pt>
                <c:pt idx="1026">
                  <c:v>91</c:v>
                </c:pt>
                <c:pt idx="1027">
                  <c:v>77</c:v>
                </c:pt>
                <c:pt idx="1028">
                  <c:v>94</c:v>
                </c:pt>
                <c:pt idx="1029">
                  <c:v>100</c:v>
                </c:pt>
                <c:pt idx="1030">
                  <c:v>96</c:v>
                </c:pt>
                <c:pt idx="1031">
                  <c:v>75</c:v>
                </c:pt>
                <c:pt idx="1032">
                  <c:v>94</c:v>
                </c:pt>
                <c:pt idx="1033">
                  <c:v>89</c:v>
                </c:pt>
                <c:pt idx="1034">
                  <c:v>100</c:v>
                </c:pt>
                <c:pt idx="1035">
                  <c:v>94</c:v>
                </c:pt>
                <c:pt idx="1036">
                  <c:v>78</c:v>
                </c:pt>
                <c:pt idx="1037">
                  <c:v>65</c:v>
                </c:pt>
                <c:pt idx="1038">
                  <c:v>68</c:v>
                </c:pt>
                <c:pt idx="1039">
                  <c:v>93</c:v>
                </c:pt>
                <c:pt idx="1040">
                  <c:v>100</c:v>
                </c:pt>
                <c:pt idx="1041">
                  <c:v>85</c:v>
                </c:pt>
                <c:pt idx="1042">
                  <c:v>80</c:v>
                </c:pt>
                <c:pt idx="1043">
                  <c:v>97</c:v>
                </c:pt>
                <c:pt idx="1044">
                  <c:v>85</c:v>
                </c:pt>
                <c:pt idx="1045">
                  <c:v>87</c:v>
                </c:pt>
                <c:pt idx="1046">
                  <c:v>79</c:v>
                </c:pt>
                <c:pt idx="1047">
                  <c:v>87</c:v>
                </c:pt>
                <c:pt idx="1048">
                  <c:v>72</c:v>
                </c:pt>
                <c:pt idx="1049">
                  <c:v>89</c:v>
                </c:pt>
                <c:pt idx="1050">
                  <c:v>62</c:v>
                </c:pt>
                <c:pt idx="1051">
                  <c:v>93</c:v>
                </c:pt>
                <c:pt idx="1052">
                  <c:v>75</c:v>
                </c:pt>
                <c:pt idx="1053">
                  <c:v>75</c:v>
                </c:pt>
                <c:pt idx="1054">
                  <c:v>88</c:v>
                </c:pt>
                <c:pt idx="1055">
                  <c:v>86</c:v>
                </c:pt>
                <c:pt idx="1056">
                  <c:v>86</c:v>
                </c:pt>
                <c:pt idx="1057">
                  <c:v>99</c:v>
                </c:pt>
                <c:pt idx="1058">
                  <c:v>95</c:v>
                </c:pt>
                <c:pt idx="1059">
                  <c:v>92</c:v>
                </c:pt>
                <c:pt idx="1060">
                  <c:v>88</c:v>
                </c:pt>
                <c:pt idx="1061">
                  <c:v>92</c:v>
                </c:pt>
                <c:pt idx="1062">
                  <c:v>70</c:v>
                </c:pt>
                <c:pt idx="1063">
                  <c:v>85</c:v>
                </c:pt>
                <c:pt idx="1064">
                  <c:v>79</c:v>
                </c:pt>
                <c:pt idx="1065">
                  <c:v>60</c:v>
                </c:pt>
                <c:pt idx="1066">
                  <c:v>63</c:v>
                </c:pt>
                <c:pt idx="1067">
                  <c:v>99</c:v>
                </c:pt>
                <c:pt idx="1068">
                  <c:v>93</c:v>
                </c:pt>
                <c:pt idx="1069">
                  <c:v>63</c:v>
                </c:pt>
                <c:pt idx="1070">
                  <c:v>81</c:v>
                </c:pt>
                <c:pt idx="1071">
                  <c:v>60</c:v>
                </c:pt>
                <c:pt idx="1072">
                  <c:v>68</c:v>
                </c:pt>
                <c:pt idx="1073">
                  <c:v>89</c:v>
                </c:pt>
                <c:pt idx="1074">
                  <c:v>86</c:v>
                </c:pt>
                <c:pt idx="1075">
                  <c:v>71</c:v>
                </c:pt>
                <c:pt idx="1076">
                  <c:v>72</c:v>
                </c:pt>
                <c:pt idx="1077">
                  <c:v>74</c:v>
                </c:pt>
                <c:pt idx="1078">
                  <c:v>99</c:v>
                </c:pt>
                <c:pt idx="1079">
                  <c:v>99</c:v>
                </c:pt>
                <c:pt idx="1080">
                  <c:v>88</c:v>
                </c:pt>
                <c:pt idx="1081">
                  <c:v>65</c:v>
                </c:pt>
                <c:pt idx="1082">
                  <c:v>90</c:v>
                </c:pt>
                <c:pt idx="1083">
                  <c:v>91</c:v>
                </c:pt>
                <c:pt idx="1084">
                  <c:v>86</c:v>
                </c:pt>
                <c:pt idx="1085">
                  <c:v>86</c:v>
                </c:pt>
                <c:pt idx="1086">
                  <c:v>92</c:v>
                </c:pt>
                <c:pt idx="1087">
                  <c:v>90</c:v>
                </c:pt>
                <c:pt idx="1088">
                  <c:v>98</c:v>
                </c:pt>
                <c:pt idx="1089">
                  <c:v>72</c:v>
                </c:pt>
                <c:pt idx="1090">
                  <c:v>77</c:v>
                </c:pt>
                <c:pt idx="1091">
                  <c:v>75</c:v>
                </c:pt>
                <c:pt idx="1092">
                  <c:v>94</c:v>
                </c:pt>
                <c:pt idx="1093">
                  <c:v>75</c:v>
                </c:pt>
                <c:pt idx="1094">
                  <c:v>91</c:v>
                </c:pt>
                <c:pt idx="1095">
                  <c:v>75</c:v>
                </c:pt>
                <c:pt idx="1096">
                  <c:v>93</c:v>
                </c:pt>
                <c:pt idx="1097">
                  <c:v>86</c:v>
                </c:pt>
                <c:pt idx="1098">
                  <c:v>92</c:v>
                </c:pt>
                <c:pt idx="1099">
                  <c:v>90</c:v>
                </c:pt>
                <c:pt idx="1100">
                  <c:v>92</c:v>
                </c:pt>
                <c:pt idx="1101">
                  <c:v>90</c:v>
                </c:pt>
                <c:pt idx="1102">
                  <c:v>78</c:v>
                </c:pt>
                <c:pt idx="1103">
                  <c:v>82</c:v>
                </c:pt>
                <c:pt idx="1104">
                  <c:v>86</c:v>
                </c:pt>
                <c:pt idx="1105">
                  <c:v>83</c:v>
                </c:pt>
                <c:pt idx="1106">
                  <c:v>69</c:v>
                </c:pt>
                <c:pt idx="1107">
                  <c:v>83</c:v>
                </c:pt>
                <c:pt idx="1108">
                  <c:v>84</c:v>
                </c:pt>
                <c:pt idx="1109">
                  <c:v>89</c:v>
                </c:pt>
                <c:pt idx="1110">
                  <c:v>77</c:v>
                </c:pt>
                <c:pt idx="1111">
                  <c:v>94</c:v>
                </c:pt>
                <c:pt idx="1112">
                  <c:v>93</c:v>
                </c:pt>
                <c:pt idx="1113">
                  <c:v>92</c:v>
                </c:pt>
                <c:pt idx="1114">
                  <c:v>73</c:v>
                </c:pt>
                <c:pt idx="1115">
                  <c:v>90</c:v>
                </c:pt>
                <c:pt idx="1116">
                  <c:v>87</c:v>
                </c:pt>
                <c:pt idx="1117">
                  <c:v>88</c:v>
                </c:pt>
                <c:pt idx="1118">
                  <c:v>88</c:v>
                </c:pt>
                <c:pt idx="1119">
                  <c:v>96</c:v>
                </c:pt>
                <c:pt idx="1120">
                  <c:v>89</c:v>
                </c:pt>
                <c:pt idx="1121">
                  <c:v>58</c:v>
                </c:pt>
                <c:pt idx="1122">
                  <c:v>95</c:v>
                </c:pt>
                <c:pt idx="1123">
                  <c:v>76</c:v>
                </c:pt>
                <c:pt idx="1124">
                  <c:v>87</c:v>
                </c:pt>
                <c:pt idx="1125">
                  <c:v>60</c:v>
                </c:pt>
                <c:pt idx="1126">
                  <c:v>70</c:v>
                </c:pt>
                <c:pt idx="1127">
                  <c:v>90</c:v>
                </c:pt>
                <c:pt idx="1128">
                  <c:v>75</c:v>
                </c:pt>
                <c:pt idx="1129">
                  <c:v>96</c:v>
                </c:pt>
                <c:pt idx="1130">
                  <c:v>88</c:v>
                </c:pt>
                <c:pt idx="1131">
                  <c:v>99</c:v>
                </c:pt>
                <c:pt idx="1132">
                  <c:v>86</c:v>
                </c:pt>
                <c:pt idx="1133">
                  <c:v>96</c:v>
                </c:pt>
                <c:pt idx="1134">
                  <c:v>87</c:v>
                </c:pt>
                <c:pt idx="1135">
                  <c:v>89</c:v>
                </c:pt>
                <c:pt idx="1136">
                  <c:v>77</c:v>
                </c:pt>
                <c:pt idx="1137">
                  <c:v>57</c:v>
                </c:pt>
                <c:pt idx="1138">
                  <c:v>88</c:v>
                </c:pt>
                <c:pt idx="1139">
                  <c:v>56</c:v>
                </c:pt>
                <c:pt idx="1140">
                  <c:v>94</c:v>
                </c:pt>
                <c:pt idx="1141">
                  <c:v>57</c:v>
                </c:pt>
                <c:pt idx="1142">
                  <c:v>81</c:v>
                </c:pt>
                <c:pt idx="1143">
                  <c:v>96</c:v>
                </c:pt>
                <c:pt idx="1144">
                  <c:v>97</c:v>
                </c:pt>
                <c:pt idx="1145">
                  <c:v>86</c:v>
                </c:pt>
                <c:pt idx="1146">
                  <c:v>94</c:v>
                </c:pt>
                <c:pt idx="1147">
                  <c:v>88</c:v>
                </c:pt>
                <c:pt idx="1148">
                  <c:v>84</c:v>
                </c:pt>
                <c:pt idx="1149">
                  <c:v>85</c:v>
                </c:pt>
                <c:pt idx="1150">
                  <c:v>78</c:v>
                </c:pt>
                <c:pt idx="1151">
                  <c:v>86</c:v>
                </c:pt>
                <c:pt idx="1152">
                  <c:v>99</c:v>
                </c:pt>
                <c:pt idx="1153">
                  <c:v>67</c:v>
                </c:pt>
                <c:pt idx="1154">
                  <c:v>84</c:v>
                </c:pt>
                <c:pt idx="1155">
                  <c:v>72</c:v>
                </c:pt>
                <c:pt idx="1156">
                  <c:v>74</c:v>
                </c:pt>
                <c:pt idx="1157">
                  <c:v>74</c:v>
                </c:pt>
                <c:pt idx="1158">
                  <c:v>91</c:v>
                </c:pt>
                <c:pt idx="1159">
                  <c:v>77</c:v>
                </c:pt>
                <c:pt idx="1160">
                  <c:v>87</c:v>
                </c:pt>
                <c:pt idx="1161">
                  <c:v>60</c:v>
                </c:pt>
                <c:pt idx="1162">
                  <c:v>92</c:v>
                </c:pt>
                <c:pt idx="1163">
                  <c:v>71</c:v>
                </c:pt>
                <c:pt idx="1164">
                  <c:v>62</c:v>
                </c:pt>
                <c:pt idx="1165">
                  <c:v>100</c:v>
                </c:pt>
                <c:pt idx="1166">
                  <c:v>94</c:v>
                </c:pt>
                <c:pt idx="1167">
                  <c:v>98</c:v>
                </c:pt>
                <c:pt idx="1168">
                  <c:v>94</c:v>
                </c:pt>
                <c:pt idx="1169">
                  <c:v>92</c:v>
                </c:pt>
                <c:pt idx="1170">
                  <c:v>50</c:v>
                </c:pt>
                <c:pt idx="1171">
                  <c:v>99</c:v>
                </c:pt>
                <c:pt idx="1172">
                  <c:v>70</c:v>
                </c:pt>
                <c:pt idx="1173">
                  <c:v>92</c:v>
                </c:pt>
                <c:pt idx="1174">
                  <c:v>82</c:v>
                </c:pt>
                <c:pt idx="1175">
                  <c:v>83</c:v>
                </c:pt>
                <c:pt idx="1176">
                  <c:v>84</c:v>
                </c:pt>
                <c:pt idx="1177">
                  <c:v>60</c:v>
                </c:pt>
                <c:pt idx="1178">
                  <c:v>67</c:v>
                </c:pt>
                <c:pt idx="1179">
                  <c:v>96</c:v>
                </c:pt>
                <c:pt idx="1180">
                  <c:v>97</c:v>
                </c:pt>
                <c:pt idx="1181">
                  <c:v>89</c:v>
                </c:pt>
                <c:pt idx="1182">
                  <c:v>68</c:v>
                </c:pt>
                <c:pt idx="1183">
                  <c:v>82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98</c:v>
                </c:pt>
                <c:pt idx="1188">
                  <c:v>91</c:v>
                </c:pt>
                <c:pt idx="1189">
                  <c:v>100</c:v>
                </c:pt>
                <c:pt idx="1190">
                  <c:v>50</c:v>
                </c:pt>
                <c:pt idx="1191">
                  <c:v>75</c:v>
                </c:pt>
                <c:pt idx="1192">
                  <c:v>86</c:v>
                </c:pt>
                <c:pt idx="1193">
                  <c:v>80</c:v>
                </c:pt>
                <c:pt idx="1194">
                  <c:v>56</c:v>
                </c:pt>
                <c:pt idx="1195">
                  <c:v>91</c:v>
                </c:pt>
                <c:pt idx="1196">
                  <c:v>94</c:v>
                </c:pt>
                <c:pt idx="1197">
                  <c:v>81</c:v>
                </c:pt>
                <c:pt idx="1198">
                  <c:v>94</c:v>
                </c:pt>
                <c:pt idx="1199">
                  <c:v>99</c:v>
                </c:pt>
                <c:pt idx="1200">
                  <c:v>88</c:v>
                </c:pt>
                <c:pt idx="1201">
                  <c:v>79</c:v>
                </c:pt>
                <c:pt idx="1202">
                  <c:v>49</c:v>
                </c:pt>
                <c:pt idx="1203">
                  <c:v>97</c:v>
                </c:pt>
                <c:pt idx="1204">
                  <c:v>96</c:v>
                </c:pt>
                <c:pt idx="1205">
                  <c:v>89</c:v>
                </c:pt>
                <c:pt idx="1206">
                  <c:v>94</c:v>
                </c:pt>
                <c:pt idx="1207">
                  <c:v>62</c:v>
                </c:pt>
                <c:pt idx="1208">
                  <c:v>68</c:v>
                </c:pt>
                <c:pt idx="1209">
                  <c:v>58</c:v>
                </c:pt>
                <c:pt idx="1210">
                  <c:v>92</c:v>
                </c:pt>
                <c:pt idx="1211">
                  <c:v>90</c:v>
                </c:pt>
                <c:pt idx="1212">
                  <c:v>84</c:v>
                </c:pt>
                <c:pt idx="1213">
                  <c:v>81</c:v>
                </c:pt>
                <c:pt idx="1214">
                  <c:v>87</c:v>
                </c:pt>
                <c:pt idx="1215">
                  <c:v>88</c:v>
                </c:pt>
                <c:pt idx="1216">
                  <c:v>76</c:v>
                </c:pt>
                <c:pt idx="1217">
                  <c:v>60</c:v>
                </c:pt>
                <c:pt idx="1218">
                  <c:v>85</c:v>
                </c:pt>
                <c:pt idx="1219">
                  <c:v>73</c:v>
                </c:pt>
                <c:pt idx="1220">
                  <c:v>99</c:v>
                </c:pt>
                <c:pt idx="1221">
                  <c:v>95</c:v>
                </c:pt>
                <c:pt idx="1222">
                  <c:v>92</c:v>
                </c:pt>
                <c:pt idx="1223">
                  <c:v>100</c:v>
                </c:pt>
                <c:pt idx="1224">
                  <c:v>89</c:v>
                </c:pt>
                <c:pt idx="1225">
                  <c:v>94</c:v>
                </c:pt>
                <c:pt idx="1226">
                  <c:v>89</c:v>
                </c:pt>
                <c:pt idx="1227">
                  <c:v>74</c:v>
                </c:pt>
                <c:pt idx="1228">
                  <c:v>95</c:v>
                </c:pt>
                <c:pt idx="1229">
                  <c:v>93</c:v>
                </c:pt>
                <c:pt idx="1230">
                  <c:v>94</c:v>
                </c:pt>
                <c:pt idx="1231">
                  <c:v>85</c:v>
                </c:pt>
                <c:pt idx="1232">
                  <c:v>94</c:v>
                </c:pt>
                <c:pt idx="1233">
                  <c:v>95</c:v>
                </c:pt>
                <c:pt idx="1234">
                  <c:v>97</c:v>
                </c:pt>
                <c:pt idx="1235">
                  <c:v>100</c:v>
                </c:pt>
                <c:pt idx="1236">
                  <c:v>99</c:v>
                </c:pt>
                <c:pt idx="1237">
                  <c:v>97</c:v>
                </c:pt>
                <c:pt idx="1238">
                  <c:v>53</c:v>
                </c:pt>
                <c:pt idx="1239">
                  <c:v>99</c:v>
                </c:pt>
                <c:pt idx="1240">
                  <c:v>99</c:v>
                </c:pt>
                <c:pt idx="1241">
                  <c:v>79</c:v>
                </c:pt>
                <c:pt idx="1242">
                  <c:v>94</c:v>
                </c:pt>
                <c:pt idx="1243">
                  <c:v>97</c:v>
                </c:pt>
                <c:pt idx="1244">
                  <c:v>87</c:v>
                </c:pt>
                <c:pt idx="1245">
                  <c:v>82</c:v>
                </c:pt>
                <c:pt idx="1246">
                  <c:v>94</c:v>
                </c:pt>
                <c:pt idx="1247">
                  <c:v>99</c:v>
                </c:pt>
                <c:pt idx="1248">
                  <c:v>68</c:v>
                </c:pt>
                <c:pt idx="1249">
                  <c:v>67</c:v>
                </c:pt>
                <c:pt idx="1250">
                  <c:v>92</c:v>
                </c:pt>
                <c:pt idx="1251">
                  <c:v>69</c:v>
                </c:pt>
                <c:pt idx="1252">
                  <c:v>92</c:v>
                </c:pt>
                <c:pt idx="1253">
                  <c:v>90</c:v>
                </c:pt>
                <c:pt idx="1254">
                  <c:v>91</c:v>
                </c:pt>
                <c:pt idx="1255">
                  <c:v>65</c:v>
                </c:pt>
                <c:pt idx="1256">
                  <c:v>98</c:v>
                </c:pt>
                <c:pt idx="1257">
                  <c:v>70</c:v>
                </c:pt>
                <c:pt idx="1258">
                  <c:v>97</c:v>
                </c:pt>
                <c:pt idx="1259">
                  <c:v>80</c:v>
                </c:pt>
                <c:pt idx="1260">
                  <c:v>70</c:v>
                </c:pt>
                <c:pt idx="1261">
                  <c:v>96</c:v>
                </c:pt>
                <c:pt idx="1262">
                  <c:v>99</c:v>
                </c:pt>
                <c:pt idx="1263">
                  <c:v>76</c:v>
                </c:pt>
                <c:pt idx="1264">
                  <c:v>86</c:v>
                </c:pt>
                <c:pt idx="1265">
                  <c:v>98</c:v>
                </c:pt>
                <c:pt idx="1266">
                  <c:v>88</c:v>
                </c:pt>
                <c:pt idx="1267">
                  <c:v>89</c:v>
                </c:pt>
                <c:pt idx="1268">
                  <c:v>88</c:v>
                </c:pt>
                <c:pt idx="1269">
                  <c:v>78</c:v>
                </c:pt>
                <c:pt idx="1270">
                  <c:v>87</c:v>
                </c:pt>
                <c:pt idx="1271">
                  <c:v>90</c:v>
                </c:pt>
                <c:pt idx="1272">
                  <c:v>88</c:v>
                </c:pt>
                <c:pt idx="1273">
                  <c:v>99</c:v>
                </c:pt>
                <c:pt idx="1274">
                  <c:v>41</c:v>
                </c:pt>
                <c:pt idx="1275">
                  <c:v>98</c:v>
                </c:pt>
                <c:pt idx="1276">
                  <c:v>91</c:v>
                </c:pt>
                <c:pt idx="1277">
                  <c:v>68</c:v>
                </c:pt>
                <c:pt idx="1278">
                  <c:v>79</c:v>
                </c:pt>
                <c:pt idx="1279">
                  <c:v>77</c:v>
                </c:pt>
                <c:pt idx="1280">
                  <c:v>89</c:v>
                </c:pt>
                <c:pt idx="1281">
                  <c:v>94</c:v>
                </c:pt>
                <c:pt idx="1282">
                  <c:v>80</c:v>
                </c:pt>
                <c:pt idx="1283">
                  <c:v>79</c:v>
                </c:pt>
                <c:pt idx="1284">
                  <c:v>92</c:v>
                </c:pt>
                <c:pt idx="1285">
                  <c:v>85</c:v>
                </c:pt>
                <c:pt idx="1286">
                  <c:v>75</c:v>
                </c:pt>
                <c:pt idx="1287">
                  <c:v>88</c:v>
                </c:pt>
                <c:pt idx="1288">
                  <c:v>93</c:v>
                </c:pt>
                <c:pt idx="1289">
                  <c:v>86</c:v>
                </c:pt>
                <c:pt idx="1290">
                  <c:v>62</c:v>
                </c:pt>
                <c:pt idx="1291">
                  <c:v>82</c:v>
                </c:pt>
                <c:pt idx="1292">
                  <c:v>83</c:v>
                </c:pt>
                <c:pt idx="1293">
                  <c:v>98</c:v>
                </c:pt>
                <c:pt idx="1294">
                  <c:v>84</c:v>
                </c:pt>
                <c:pt idx="1295">
                  <c:v>91</c:v>
                </c:pt>
                <c:pt idx="1296">
                  <c:v>83</c:v>
                </c:pt>
                <c:pt idx="1297">
                  <c:v>83</c:v>
                </c:pt>
                <c:pt idx="1298">
                  <c:v>90</c:v>
                </c:pt>
                <c:pt idx="1299">
                  <c:v>81</c:v>
                </c:pt>
                <c:pt idx="1300">
                  <c:v>89</c:v>
                </c:pt>
                <c:pt idx="1301">
                  <c:v>97</c:v>
                </c:pt>
                <c:pt idx="1302">
                  <c:v>97</c:v>
                </c:pt>
                <c:pt idx="1303">
                  <c:v>100</c:v>
                </c:pt>
                <c:pt idx="1304">
                  <c:v>98</c:v>
                </c:pt>
                <c:pt idx="1305">
                  <c:v>97</c:v>
                </c:pt>
                <c:pt idx="1306">
                  <c:v>78</c:v>
                </c:pt>
                <c:pt idx="1307">
                  <c:v>100</c:v>
                </c:pt>
                <c:pt idx="1308">
                  <c:v>92</c:v>
                </c:pt>
                <c:pt idx="1309">
                  <c:v>81</c:v>
                </c:pt>
                <c:pt idx="1310">
                  <c:v>98</c:v>
                </c:pt>
                <c:pt idx="1311">
                  <c:v>62</c:v>
                </c:pt>
                <c:pt idx="1312">
                  <c:v>95</c:v>
                </c:pt>
                <c:pt idx="1313">
                  <c:v>87</c:v>
                </c:pt>
                <c:pt idx="1314">
                  <c:v>85</c:v>
                </c:pt>
                <c:pt idx="1315">
                  <c:v>96</c:v>
                </c:pt>
                <c:pt idx="1316">
                  <c:v>83</c:v>
                </c:pt>
                <c:pt idx="1317">
                  <c:v>89</c:v>
                </c:pt>
                <c:pt idx="1318">
                  <c:v>90</c:v>
                </c:pt>
                <c:pt idx="1319">
                  <c:v>99</c:v>
                </c:pt>
                <c:pt idx="1320">
                  <c:v>62</c:v>
                </c:pt>
                <c:pt idx="1321">
                  <c:v>42</c:v>
                </c:pt>
                <c:pt idx="1322">
                  <c:v>46</c:v>
                </c:pt>
                <c:pt idx="1323">
                  <c:v>92</c:v>
                </c:pt>
                <c:pt idx="1324">
                  <c:v>94</c:v>
                </c:pt>
                <c:pt idx="1325">
                  <c:v>89</c:v>
                </c:pt>
                <c:pt idx="1326">
                  <c:v>90</c:v>
                </c:pt>
                <c:pt idx="1327">
                  <c:v>69</c:v>
                </c:pt>
                <c:pt idx="1328">
                  <c:v>40</c:v>
                </c:pt>
                <c:pt idx="1329">
                  <c:v>42</c:v>
                </c:pt>
                <c:pt idx="1330">
                  <c:v>82</c:v>
                </c:pt>
                <c:pt idx="1331">
                  <c:v>82</c:v>
                </c:pt>
                <c:pt idx="1332">
                  <c:v>76</c:v>
                </c:pt>
                <c:pt idx="1333">
                  <c:v>80</c:v>
                </c:pt>
                <c:pt idx="1334">
                  <c:v>87</c:v>
                </c:pt>
                <c:pt idx="1335">
                  <c:v>91</c:v>
                </c:pt>
                <c:pt idx="1336">
                  <c:v>100</c:v>
                </c:pt>
                <c:pt idx="1337">
                  <c:v>56</c:v>
                </c:pt>
                <c:pt idx="1338">
                  <c:v>84</c:v>
                </c:pt>
                <c:pt idx="1339">
                  <c:v>86</c:v>
                </c:pt>
                <c:pt idx="1340">
                  <c:v>79</c:v>
                </c:pt>
                <c:pt idx="1341">
                  <c:v>99</c:v>
                </c:pt>
                <c:pt idx="1342">
                  <c:v>95</c:v>
                </c:pt>
                <c:pt idx="1343">
                  <c:v>65</c:v>
                </c:pt>
                <c:pt idx="1344">
                  <c:v>85</c:v>
                </c:pt>
                <c:pt idx="1345">
                  <c:v>99</c:v>
                </c:pt>
                <c:pt idx="1346">
                  <c:v>88</c:v>
                </c:pt>
                <c:pt idx="1347">
                  <c:v>100</c:v>
                </c:pt>
                <c:pt idx="1348">
                  <c:v>62</c:v>
                </c:pt>
                <c:pt idx="1349">
                  <c:v>84</c:v>
                </c:pt>
                <c:pt idx="1350">
                  <c:v>60</c:v>
                </c:pt>
                <c:pt idx="1351">
                  <c:v>96</c:v>
                </c:pt>
                <c:pt idx="1352">
                  <c:v>58</c:v>
                </c:pt>
                <c:pt idx="1353">
                  <c:v>90</c:v>
                </c:pt>
                <c:pt idx="1354">
                  <c:v>75</c:v>
                </c:pt>
                <c:pt idx="1355">
                  <c:v>76</c:v>
                </c:pt>
                <c:pt idx="1356">
                  <c:v>81</c:v>
                </c:pt>
                <c:pt idx="1357">
                  <c:v>73</c:v>
                </c:pt>
                <c:pt idx="1358">
                  <c:v>60</c:v>
                </c:pt>
                <c:pt idx="1359">
                  <c:v>89</c:v>
                </c:pt>
                <c:pt idx="1360">
                  <c:v>91</c:v>
                </c:pt>
                <c:pt idx="1361">
                  <c:v>85</c:v>
                </c:pt>
                <c:pt idx="1362">
                  <c:v>81</c:v>
                </c:pt>
                <c:pt idx="1363">
                  <c:v>67</c:v>
                </c:pt>
                <c:pt idx="1364">
                  <c:v>86</c:v>
                </c:pt>
                <c:pt idx="1365">
                  <c:v>94</c:v>
                </c:pt>
                <c:pt idx="1366">
                  <c:v>83</c:v>
                </c:pt>
                <c:pt idx="1367">
                  <c:v>98</c:v>
                </c:pt>
                <c:pt idx="1368">
                  <c:v>46</c:v>
                </c:pt>
                <c:pt idx="1369">
                  <c:v>95</c:v>
                </c:pt>
                <c:pt idx="1370">
                  <c:v>88</c:v>
                </c:pt>
                <c:pt idx="1371">
                  <c:v>90</c:v>
                </c:pt>
                <c:pt idx="1372">
                  <c:v>100</c:v>
                </c:pt>
                <c:pt idx="1373">
                  <c:v>76</c:v>
                </c:pt>
                <c:pt idx="1374">
                  <c:v>73</c:v>
                </c:pt>
                <c:pt idx="1375">
                  <c:v>96</c:v>
                </c:pt>
                <c:pt idx="1376">
                  <c:v>85</c:v>
                </c:pt>
                <c:pt idx="1377">
                  <c:v>91</c:v>
                </c:pt>
                <c:pt idx="1378">
                  <c:v>61</c:v>
                </c:pt>
                <c:pt idx="1379">
                  <c:v>79</c:v>
                </c:pt>
                <c:pt idx="1380">
                  <c:v>99</c:v>
                </c:pt>
                <c:pt idx="1381">
                  <c:v>81</c:v>
                </c:pt>
                <c:pt idx="1382">
                  <c:v>91</c:v>
                </c:pt>
                <c:pt idx="1383">
                  <c:v>91</c:v>
                </c:pt>
                <c:pt idx="1384">
                  <c:v>100</c:v>
                </c:pt>
                <c:pt idx="1385">
                  <c:v>60</c:v>
                </c:pt>
                <c:pt idx="1386">
                  <c:v>90</c:v>
                </c:pt>
                <c:pt idx="1387">
                  <c:v>94</c:v>
                </c:pt>
                <c:pt idx="1388">
                  <c:v>90</c:v>
                </c:pt>
                <c:pt idx="1389">
                  <c:v>78</c:v>
                </c:pt>
                <c:pt idx="1390">
                  <c:v>40</c:v>
                </c:pt>
                <c:pt idx="1391">
                  <c:v>97</c:v>
                </c:pt>
                <c:pt idx="1392">
                  <c:v>84</c:v>
                </c:pt>
                <c:pt idx="1393">
                  <c:v>64</c:v>
                </c:pt>
                <c:pt idx="1394">
                  <c:v>89</c:v>
                </c:pt>
                <c:pt idx="1395">
                  <c:v>99</c:v>
                </c:pt>
                <c:pt idx="1396">
                  <c:v>85</c:v>
                </c:pt>
                <c:pt idx="1397">
                  <c:v>89</c:v>
                </c:pt>
                <c:pt idx="1398">
                  <c:v>97</c:v>
                </c:pt>
                <c:pt idx="1399">
                  <c:v>86</c:v>
                </c:pt>
                <c:pt idx="1400">
                  <c:v>72</c:v>
                </c:pt>
                <c:pt idx="1401">
                  <c:v>63</c:v>
                </c:pt>
                <c:pt idx="1402">
                  <c:v>99</c:v>
                </c:pt>
                <c:pt idx="1403">
                  <c:v>81</c:v>
                </c:pt>
                <c:pt idx="1404">
                  <c:v>72</c:v>
                </c:pt>
                <c:pt idx="1405">
                  <c:v>94</c:v>
                </c:pt>
                <c:pt idx="1406">
                  <c:v>58</c:v>
                </c:pt>
                <c:pt idx="1407">
                  <c:v>61</c:v>
                </c:pt>
                <c:pt idx="1408">
                  <c:v>89</c:v>
                </c:pt>
                <c:pt idx="1409">
                  <c:v>96</c:v>
                </c:pt>
                <c:pt idx="1410">
                  <c:v>96</c:v>
                </c:pt>
                <c:pt idx="1411">
                  <c:v>60</c:v>
                </c:pt>
                <c:pt idx="1412">
                  <c:v>93</c:v>
                </c:pt>
                <c:pt idx="1413">
                  <c:v>93</c:v>
                </c:pt>
                <c:pt idx="1414">
                  <c:v>58</c:v>
                </c:pt>
                <c:pt idx="1415">
                  <c:v>73</c:v>
                </c:pt>
                <c:pt idx="1416">
                  <c:v>93</c:v>
                </c:pt>
                <c:pt idx="1417">
                  <c:v>92</c:v>
                </c:pt>
                <c:pt idx="1418">
                  <c:v>99</c:v>
                </c:pt>
                <c:pt idx="1419">
                  <c:v>99</c:v>
                </c:pt>
                <c:pt idx="1420">
                  <c:v>73</c:v>
                </c:pt>
                <c:pt idx="1421">
                  <c:v>87</c:v>
                </c:pt>
                <c:pt idx="1422">
                  <c:v>86</c:v>
                </c:pt>
                <c:pt idx="1423">
                  <c:v>89</c:v>
                </c:pt>
                <c:pt idx="1424">
                  <c:v>96</c:v>
                </c:pt>
                <c:pt idx="1425">
                  <c:v>90</c:v>
                </c:pt>
                <c:pt idx="1426">
                  <c:v>98</c:v>
                </c:pt>
                <c:pt idx="1427">
                  <c:v>85</c:v>
                </c:pt>
                <c:pt idx="1428">
                  <c:v>85</c:v>
                </c:pt>
                <c:pt idx="1429">
                  <c:v>89</c:v>
                </c:pt>
                <c:pt idx="1430">
                  <c:v>93</c:v>
                </c:pt>
                <c:pt idx="1431">
                  <c:v>96</c:v>
                </c:pt>
                <c:pt idx="1432">
                  <c:v>84</c:v>
                </c:pt>
                <c:pt idx="1433">
                  <c:v>76</c:v>
                </c:pt>
                <c:pt idx="1434">
                  <c:v>80</c:v>
                </c:pt>
                <c:pt idx="1435">
                  <c:v>63</c:v>
                </c:pt>
                <c:pt idx="1436">
                  <c:v>90</c:v>
                </c:pt>
                <c:pt idx="1437">
                  <c:v>85</c:v>
                </c:pt>
                <c:pt idx="1438">
                  <c:v>78</c:v>
                </c:pt>
                <c:pt idx="1439">
                  <c:v>74</c:v>
                </c:pt>
                <c:pt idx="1440">
                  <c:v>83</c:v>
                </c:pt>
                <c:pt idx="1441">
                  <c:v>87</c:v>
                </c:pt>
                <c:pt idx="1442">
                  <c:v>90</c:v>
                </c:pt>
                <c:pt idx="1443">
                  <c:v>73</c:v>
                </c:pt>
                <c:pt idx="1444">
                  <c:v>79</c:v>
                </c:pt>
                <c:pt idx="1445">
                  <c:v>62</c:v>
                </c:pt>
                <c:pt idx="1446">
                  <c:v>87</c:v>
                </c:pt>
                <c:pt idx="1447">
                  <c:v>81</c:v>
                </c:pt>
                <c:pt idx="1448">
                  <c:v>83</c:v>
                </c:pt>
                <c:pt idx="1449">
                  <c:v>90</c:v>
                </c:pt>
                <c:pt idx="1450">
                  <c:v>75</c:v>
                </c:pt>
                <c:pt idx="1451">
                  <c:v>94</c:v>
                </c:pt>
                <c:pt idx="1452">
                  <c:v>91</c:v>
                </c:pt>
                <c:pt idx="1453">
                  <c:v>96</c:v>
                </c:pt>
                <c:pt idx="1454">
                  <c:v>85</c:v>
                </c:pt>
                <c:pt idx="1455">
                  <c:v>71</c:v>
                </c:pt>
                <c:pt idx="1456">
                  <c:v>98</c:v>
                </c:pt>
                <c:pt idx="1457">
                  <c:v>66</c:v>
                </c:pt>
                <c:pt idx="1458">
                  <c:v>99</c:v>
                </c:pt>
                <c:pt idx="1459">
                  <c:v>71</c:v>
                </c:pt>
                <c:pt idx="1460">
                  <c:v>74</c:v>
                </c:pt>
                <c:pt idx="1461">
                  <c:v>93</c:v>
                </c:pt>
                <c:pt idx="1462">
                  <c:v>89</c:v>
                </c:pt>
                <c:pt idx="1463">
                  <c:v>66</c:v>
                </c:pt>
                <c:pt idx="1464">
                  <c:v>80</c:v>
                </c:pt>
                <c:pt idx="1465">
                  <c:v>97</c:v>
                </c:pt>
                <c:pt idx="1466">
                  <c:v>87</c:v>
                </c:pt>
                <c:pt idx="1467">
                  <c:v>77</c:v>
                </c:pt>
                <c:pt idx="1468">
                  <c:v>99</c:v>
                </c:pt>
                <c:pt idx="1469">
                  <c:v>89</c:v>
                </c:pt>
                <c:pt idx="1470">
                  <c:v>86</c:v>
                </c:pt>
                <c:pt idx="1471">
                  <c:v>82</c:v>
                </c:pt>
                <c:pt idx="1472">
                  <c:v>79</c:v>
                </c:pt>
                <c:pt idx="1473">
                  <c:v>89</c:v>
                </c:pt>
                <c:pt idx="1474">
                  <c:v>77</c:v>
                </c:pt>
                <c:pt idx="1475">
                  <c:v>95</c:v>
                </c:pt>
                <c:pt idx="1476">
                  <c:v>63</c:v>
                </c:pt>
                <c:pt idx="1477">
                  <c:v>98</c:v>
                </c:pt>
                <c:pt idx="1478">
                  <c:v>76</c:v>
                </c:pt>
                <c:pt idx="1479">
                  <c:v>40</c:v>
                </c:pt>
                <c:pt idx="1480">
                  <c:v>89</c:v>
                </c:pt>
                <c:pt idx="1481">
                  <c:v>86</c:v>
                </c:pt>
                <c:pt idx="1482">
                  <c:v>99</c:v>
                </c:pt>
                <c:pt idx="1483">
                  <c:v>67</c:v>
                </c:pt>
                <c:pt idx="1484">
                  <c:v>43</c:v>
                </c:pt>
                <c:pt idx="1485">
                  <c:v>40</c:v>
                </c:pt>
                <c:pt idx="1486">
                  <c:v>65</c:v>
                </c:pt>
                <c:pt idx="1487">
                  <c:v>96</c:v>
                </c:pt>
                <c:pt idx="1488">
                  <c:v>96</c:v>
                </c:pt>
                <c:pt idx="1489">
                  <c:v>90</c:v>
                </c:pt>
                <c:pt idx="1490">
                  <c:v>85</c:v>
                </c:pt>
                <c:pt idx="1491">
                  <c:v>92</c:v>
                </c:pt>
                <c:pt idx="1492">
                  <c:v>100</c:v>
                </c:pt>
                <c:pt idx="1493">
                  <c:v>94</c:v>
                </c:pt>
                <c:pt idx="1494">
                  <c:v>85</c:v>
                </c:pt>
                <c:pt idx="1495">
                  <c:v>80</c:v>
                </c:pt>
                <c:pt idx="1496">
                  <c:v>99</c:v>
                </c:pt>
                <c:pt idx="1497">
                  <c:v>70</c:v>
                </c:pt>
                <c:pt idx="1498">
                  <c:v>62</c:v>
                </c:pt>
                <c:pt idx="1499">
                  <c:v>94</c:v>
                </c:pt>
                <c:pt idx="1500">
                  <c:v>79</c:v>
                </c:pt>
                <c:pt idx="1501">
                  <c:v>47</c:v>
                </c:pt>
                <c:pt idx="1502">
                  <c:v>100</c:v>
                </c:pt>
                <c:pt idx="1503">
                  <c:v>90</c:v>
                </c:pt>
                <c:pt idx="1504">
                  <c:v>63</c:v>
                </c:pt>
                <c:pt idx="1505">
                  <c:v>78</c:v>
                </c:pt>
                <c:pt idx="1506">
                  <c:v>95</c:v>
                </c:pt>
                <c:pt idx="1507">
                  <c:v>88</c:v>
                </c:pt>
                <c:pt idx="1508">
                  <c:v>87</c:v>
                </c:pt>
                <c:pt idx="1509">
                  <c:v>89</c:v>
                </c:pt>
                <c:pt idx="1510">
                  <c:v>89</c:v>
                </c:pt>
                <c:pt idx="1511">
                  <c:v>90</c:v>
                </c:pt>
                <c:pt idx="1512">
                  <c:v>99</c:v>
                </c:pt>
                <c:pt idx="1513">
                  <c:v>91</c:v>
                </c:pt>
                <c:pt idx="1514">
                  <c:v>75</c:v>
                </c:pt>
                <c:pt idx="1515">
                  <c:v>60</c:v>
                </c:pt>
                <c:pt idx="1516">
                  <c:v>90</c:v>
                </c:pt>
                <c:pt idx="1517">
                  <c:v>93</c:v>
                </c:pt>
                <c:pt idx="1518">
                  <c:v>93</c:v>
                </c:pt>
                <c:pt idx="1519">
                  <c:v>92</c:v>
                </c:pt>
                <c:pt idx="1520">
                  <c:v>86</c:v>
                </c:pt>
                <c:pt idx="1521">
                  <c:v>64</c:v>
                </c:pt>
                <c:pt idx="1522">
                  <c:v>91</c:v>
                </c:pt>
                <c:pt idx="1523">
                  <c:v>76</c:v>
                </c:pt>
                <c:pt idx="1524">
                  <c:v>72</c:v>
                </c:pt>
                <c:pt idx="1525">
                  <c:v>63</c:v>
                </c:pt>
                <c:pt idx="1526">
                  <c:v>94</c:v>
                </c:pt>
                <c:pt idx="1527">
                  <c:v>70</c:v>
                </c:pt>
                <c:pt idx="1528">
                  <c:v>83</c:v>
                </c:pt>
                <c:pt idx="1529">
                  <c:v>50</c:v>
                </c:pt>
                <c:pt idx="1530">
                  <c:v>99</c:v>
                </c:pt>
                <c:pt idx="1531">
                  <c:v>76</c:v>
                </c:pt>
                <c:pt idx="1532">
                  <c:v>71</c:v>
                </c:pt>
                <c:pt idx="1533">
                  <c:v>60</c:v>
                </c:pt>
                <c:pt idx="1534">
                  <c:v>87</c:v>
                </c:pt>
                <c:pt idx="1535">
                  <c:v>93</c:v>
                </c:pt>
                <c:pt idx="1536">
                  <c:v>87</c:v>
                </c:pt>
                <c:pt idx="1537">
                  <c:v>93</c:v>
                </c:pt>
                <c:pt idx="1538">
                  <c:v>96</c:v>
                </c:pt>
                <c:pt idx="1539">
                  <c:v>62</c:v>
                </c:pt>
                <c:pt idx="1540">
                  <c:v>50</c:v>
                </c:pt>
                <c:pt idx="1541">
                  <c:v>71</c:v>
                </c:pt>
                <c:pt idx="1542">
                  <c:v>99</c:v>
                </c:pt>
                <c:pt idx="1543">
                  <c:v>100</c:v>
                </c:pt>
                <c:pt idx="1544">
                  <c:v>77</c:v>
                </c:pt>
                <c:pt idx="1545">
                  <c:v>88</c:v>
                </c:pt>
                <c:pt idx="1546">
                  <c:v>88</c:v>
                </c:pt>
                <c:pt idx="1547">
                  <c:v>99</c:v>
                </c:pt>
                <c:pt idx="1548">
                  <c:v>50</c:v>
                </c:pt>
                <c:pt idx="1549">
                  <c:v>69</c:v>
                </c:pt>
                <c:pt idx="1550">
                  <c:v>89</c:v>
                </c:pt>
                <c:pt idx="1551">
                  <c:v>93</c:v>
                </c:pt>
                <c:pt idx="1552">
                  <c:v>96</c:v>
                </c:pt>
                <c:pt idx="1553">
                  <c:v>92</c:v>
                </c:pt>
                <c:pt idx="1554">
                  <c:v>99</c:v>
                </c:pt>
                <c:pt idx="1555">
                  <c:v>86</c:v>
                </c:pt>
                <c:pt idx="1556">
                  <c:v>91</c:v>
                </c:pt>
                <c:pt idx="1557">
                  <c:v>95</c:v>
                </c:pt>
                <c:pt idx="1558">
                  <c:v>61</c:v>
                </c:pt>
                <c:pt idx="1559">
                  <c:v>65</c:v>
                </c:pt>
                <c:pt idx="1560">
                  <c:v>94</c:v>
                </c:pt>
                <c:pt idx="1561">
                  <c:v>94</c:v>
                </c:pt>
                <c:pt idx="1562">
                  <c:v>56</c:v>
                </c:pt>
                <c:pt idx="1563">
                  <c:v>89</c:v>
                </c:pt>
                <c:pt idx="1564">
                  <c:v>65</c:v>
                </c:pt>
                <c:pt idx="1565">
                  <c:v>91</c:v>
                </c:pt>
                <c:pt idx="1566">
                  <c:v>88</c:v>
                </c:pt>
                <c:pt idx="1567">
                  <c:v>49</c:v>
                </c:pt>
                <c:pt idx="1568">
                  <c:v>73</c:v>
                </c:pt>
                <c:pt idx="1569">
                  <c:v>94</c:v>
                </c:pt>
                <c:pt idx="1570">
                  <c:v>84</c:v>
                </c:pt>
                <c:pt idx="1571">
                  <c:v>97</c:v>
                </c:pt>
                <c:pt idx="1572">
                  <c:v>82</c:v>
                </c:pt>
                <c:pt idx="1573">
                  <c:v>96</c:v>
                </c:pt>
                <c:pt idx="1574">
                  <c:v>44</c:v>
                </c:pt>
                <c:pt idx="1575">
                  <c:v>97</c:v>
                </c:pt>
                <c:pt idx="1576">
                  <c:v>77</c:v>
                </c:pt>
                <c:pt idx="1577">
                  <c:v>89</c:v>
                </c:pt>
                <c:pt idx="1578">
                  <c:v>86</c:v>
                </c:pt>
                <c:pt idx="1579">
                  <c:v>73</c:v>
                </c:pt>
                <c:pt idx="1580">
                  <c:v>61</c:v>
                </c:pt>
                <c:pt idx="1581">
                  <c:v>81</c:v>
                </c:pt>
                <c:pt idx="1582">
                  <c:v>90</c:v>
                </c:pt>
                <c:pt idx="1583">
                  <c:v>88</c:v>
                </c:pt>
                <c:pt idx="1584">
                  <c:v>86</c:v>
                </c:pt>
                <c:pt idx="1585">
                  <c:v>78</c:v>
                </c:pt>
                <c:pt idx="1586">
                  <c:v>73</c:v>
                </c:pt>
                <c:pt idx="1587">
                  <c:v>98</c:v>
                </c:pt>
                <c:pt idx="1588">
                  <c:v>81</c:v>
                </c:pt>
                <c:pt idx="1589">
                  <c:v>73</c:v>
                </c:pt>
                <c:pt idx="1590">
                  <c:v>84</c:v>
                </c:pt>
                <c:pt idx="1591">
                  <c:v>81</c:v>
                </c:pt>
                <c:pt idx="1592">
                  <c:v>100</c:v>
                </c:pt>
                <c:pt idx="1593">
                  <c:v>83</c:v>
                </c:pt>
                <c:pt idx="1594">
                  <c:v>87</c:v>
                </c:pt>
                <c:pt idx="1595">
                  <c:v>96</c:v>
                </c:pt>
                <c:pt idx="1596">
                  <c:v>98</c:v>
                </c:pt>
                <c:pt idx="1597">
                  <c:v>83</c:v>
                </c:pt>
                <c:pt idx="1598">
                  <c:v>86</c:v>
                </c:pt>
                <c:pt idx="1599">
                  <c:v>82</c:v>
                </c:pt>
                <c:pt idx="1600">
                  <c:v>82</c:v>
                </c:pt>
                <c:pt idx="1601">
                  <c:v>100</c:v>
                </c:pt>
                <c:pt idx="1602">
                  <c:v>100</c:v>
                </c:pt>
                <c:pt idx="1603">
                  <c:v>83</c:v>
                </c:pt>
                <c:pt idx="1604">
                  <c:v>93</c:v>
                </c:pt>
                <c:pt idx="1605">
                  <c:v>86</c:v>
                </c:pt>
                <c:pt idx="1606">
                  <c:v>50</c:v>
                </c:pt>
                <c:pt idx="1607">
                  <c:v>78</c:v>
                </c:pt>
                <c:pt idx="1608">
                  <c:v>91</c:v>
                </c:pt>
                <c:pt idx="1609">
                  <c:v>73</c:v>
                </c:pt>
                <c:pt idx="1610">
                  <c:v>99</c:v>
                </c:pt>
                <c:pt idx="1611">
                  <c:v>88</c:v>
                </c:pt>
                <c:pt idx="1612">
                  <c:v>100</c:v>
                </c:pt>
                <c:pt idx="1613">
                  <c:v>100</c:v>
                </c:pt>
                <c:pt idx="1614">
                  <c:v>99</c:v>
                </c:pt>
                <c:pt idx="1615">
                  <c:v>81</c:v>
                </c:pt>
                <c:pt idx="1616">
                  <c:v>90</c:v>
                </c:pt>
                <c:pt idx="1617">
                  <c:v>67</c:v>
                </c:pt>
                <c:pt idx="1618">
                  <c:v>68</c:v>
                </c:pt>
                <c:pt idx="1619">
                  <c:v>93</c:v>
                </c:pt>
                <c:pt idx="1620">
                  <c:v>94</c:v>
                </c:pt>
                <c:pt idx="1621">
                  <c:v>88</c:v>
                </c:pt>
                <c:pt idx="1622">
                  <c:v>75</c:v>
                </c:pt>
                <c:pt idx="1623">
                  <c:v>99</c:v>
                </c:pt>
                <c:pt idx="1624">
                  <c:v>93</c:v>
                </c:pt>
                <c:pt idx="1625">
                  <c:v>73</c:v>
                </c:pt>
                <c:pt idx="1626">
                  <c:v>64</c:v>
                </c:pt>
                <c:pt idx="1627">
                  <c:v>76</c:v>
                </c:pt>
                <c:pt idx="1628">
                  <c:v>91</c:v>
                </c:pt>
                <c:pt idx="1629">
                  <c:v>70</c:v>
                </c:pt>
                <c:pt idx="1630">
                  <c:v>90</c:v>
                </c:pt>
                <c:pt idx="1631">
                  <c:v>93</c:v>
                </c:pt>
                <c:pt idx="1632">
                  <c:v>61</c:v>
                </c:pt>
                <c:pt idx="1633">
                  <c:v>51</c:v>
                </c:pt>
                <c:pt idx="1634">
                  <c:v>91</c:v>
                </c:pt>
                <c:pt idx="1635">
                  <c:v>96</c:v>
                </c:pt>
                <c:pt idx="1636">
                  <c:v>93</c:v>
                </c:pt>
                <c:pt idx="1637">
                  <c:v>70</c:v>
                </c:pt>
                <c:pt idx="1638">
                  <c:v>90</c:v>
                </c:pt>
                <c:pt idx="1639">
                  <c:v>69</c:v>
                </c:pt>
                <c:pt idx="1640">
                  <c:v>89</c:v>
                </c:pt>
                <c:pt idx="1641">
                  <c:v>86</c:v>
                </c:pt>
                <c:pt idx="1642">
                  <c:v>80</c:v>
                </c:pt>
                <c:pt idx="1643">
                  <c:v>93</c:v>
                </c:pt>
                <c:pt idx="1644">
                  <c:v>87</c:v>
                </c:pt>
                <c:pt idx="1645">
                  <c:v>86</c:v>
                </c:pt>
                <c:pt idx="1646">
                  <c:v>87</c:v>
                </c:pt>
                <c:pt idx="1647">
                  <c:v>96</c:v>
                </c:pt>
                <c:pt idx="1648">
                  <c:v>90</c:v>
                </c:pt>
                <c:pt idx="1649">
                  <c:v>89</c:v>
                </c:pt>
                <c:pt idx="1650">
                  <c:v>98</c:v>
                </c:pt>
                <c:pt idx="1651">
                  <c:v>99</c:v>
                </c:pt>
                <c:pt idx="1652">
                  <c:v>99</c:v>
                </c:pt>
                <c:pt idx="1653">
                  <c:v>55</c:v>
                </c:pt>
                <c:pt idx="1654">
                  <c:v>86</c:v>
                </c:pt>
                <c:pt idx="1655">
                  <c:v>89</c:v>
                </c:pt>
                <c:pt idx="1656">
                  <c:v>94</c:v>
                </c:pt>
                <c:pt idx="1657">
                  <c:v>85</c:v>
                </c:pt>
                <c:pt idx="1658">
                  <c:v>78</c:v>
                </c:pt>
                <c:pt idx="1659">
                  <c:v>75</c:v>
                </c:pt>
                <c:pt idx="1660">
                  <c:v>82</c:v>
                </c:pt>
                <c:pt idx="1661">
                  <c:v>41</c:v>
                </c:pt>
                <c:pt idx="1662">
                  <c:v>44</c:v>
                </c:pt>
                <c:pt idx="1663">
                  <c:v>81</c:v>
                </c:pt>
                <c:pt idx="1664">
                  <c:v>77</c:v>
                </c:pt>
                <c:pt idx="1665">
                  <c:v>97</c:v>
                </c:pt>
                <c:pt idx="1666">
                  <c:v>66</c:v>
                </c:pt>
                <c:pt idx="1667">
                  <c:v>91</c:v>
                </c:pt>
                <c:pt idx="1668">
                  <c:v>76</c:v>
                </c:pt>
                <c:pt idx="1669">
                  <c:v>97</c:v>
                </c:pt>
                <c:pt idx="1670">
                  <c:v>83</c:v>
                </c:pt>
                <c:pt idx="1671">
                  <c:v>98</c:v>
                </c:pt>
                <c:pt idx="1672">
                  <c:v>91</c:v>
                </c:pt>
                <c:pt idx="1673">
                  <c:v>82</c:v>
                </c:pt>
                <c:pt idx="1674">
                  <c:v>77</c:v>
                </c:pt>
                <c:pt idx="1675">
                  <c:v>95</c:v>
                </c:pt>
                <c:pt idx="1676">
                  <c:v>80</c:v>
                </c:pt>
                <c:pt idx="1677">
                  <c:v>89</c:v>
                </c:pt>
                <c:pt idx="1678">
                  <c:v>69</c:v>
                </c:pt>
                <c:pt idx="1679">
                  <c:v>76</c:v>
                </c:pt>
                <c:pt idx="1680">
                  <c:v>85</c:v>
                </c:pt>
                <c:pt idx="1681">
                  <c:v>79</c:v>
                </c:pt>
                <c:pt idx="1682">
                  <c:v>85</c:v>
                </c:pt>
                <c:pt idx="1683">
                  <c:v>78</c:v>
                </c:pt>
                <c:pt idx="1684">
                  <c:v>62</c:v>
                </c:pt>
                <c:pt idx="1685">
                  <c:v>93</c:v>
                </c:pt>
                <c:pt idx="1686">
                  <c:v>94</c:v>
                </c:pt>
                <c:pt idx="1687">
                  <c:v>95</c:v>
                </c:pt>
                <c:pt idx="1688">
                  <c:v>81</c:v>
                </c:pt>
                <c:pt idx="1689">
                  <c:v>87</c:v>
                </c:pt>
                <c:pt idx="1690">
                  <c:v>55</c:v>
                </c:pt>
                <c:pt idx="1691">
                  <c:v>77</c:v>
                </c:pt>
                <c:pt idx="1692">
                  <c:v>82</c:v>
                </c:pt>
                <c:pt idx="1693">
                  <c:v>81</c:v>
                </c:pt>
                <c:pt idx="1694">
                  <c:v>99</c:v>
                </c:pt>
                <c:pt idx="1695">
                  <c:v>87</c:v>
                </c:pt>
                <c:pt idx="1696">
                  <c:v>94</c:v>
                </c:pt>
                <c:pt idx="1697">
                  <c:v>98</c:v>
                </c:pt>
                <c:pt idx="1698">
                  <c:v>97</c:v>
                </c:pt>
                <c:pt idx="1699">
                  <c:v>83</c:v>
                </c:pt>
                <c:pt idx="1700">
                  <c:v>92</c:v>
                </c:pt>
                <c:pt idx="1701">
                  <c:v>100</c:v>
                </c:pt>
                <c:pt idx="1702">
                  <c:v>86</c:v>
                </c:pt>
                <c:pt idx="1703">
                  <c:v>48</c:v>
                </c:pt>
                <c:pt idx="1704">
                  <c:v>69</c:v>
                </c:pt>
                <c:pt idx="1705">
                  <c:v>73</c:v>
                </c:pt>
                <c:pt idx="1706">
                  <c:v>82</c:v>
                </c:pt>
                <c:pt idx="1707">
                  <c:v>90</c:v>
                </c:pt>
                <c:pt idx="1708">
                  <c:v>85</c:v>
                </c:pt>
                <c:pt idx="1709">
                  <c:v>82</c:v>
                </c:pt>
                <c:pt idx="1710">
                  <c:v>80</c:v>
                </c:pt>
                <c:pt idx="1711">
                  <c:v>41</c:v>
                </c:pt>
                <c:pt idx="1712">
                  <c:v>99</c:v>
                </c:pt>
                <c:pt idx="1713">
                  <c:v>95</c:v>
                </c:pt>
                <c:pt idx="1714">
                  <c:v>76</c:v>
                </c:pt>
                <c:pt idx="1715">
                  <c:v>91</c:v>
                </c:pt>
                <c:pt idx="1716">
                  <c:v>98</c:v>
                </c:pt>
                <c:pt idx="1717">
                  <c:v>90</c:v>
                </c:pt>
                <c:pt idx="1718">
                  <c:v>85</c:v>
                </c:pt>
                <c:pt idx="1719">
                  <c:v>100</c:v>
                </c:pt>
                <c:pt idx="1720">
                  <c:v>77</c:v>
                </c:pt>
                <c:pt idx="1721">
                  <c:v>92</c:v>
                </c:pt>
                <c:pt idx="1722">
                  <c:v>53</c:v>
                </c:pt>
                <c:pt idx="1723">
                  <c:v>79</c:v>
                </c:pt>
                <c:pt idx="1724">
                  <c:v>85</c:v>
                </c:pt>
                <c:pt idx="1725">
                  <c:v>99</c:v>
                </c:pt>
                <c:pt idx="1726">
                  <c:v>99</c:v>
                </c:pt>
                <c:pt idx="1727">
                  <c:v>65</c:v>
                </c:pt>
                <c:pt idx="1728">
                  <c:v>94</c:v>
                </c:pt>
                <c:pt idx="1729">
                  <c:v>73</c:v>
                </c:pt>
                <c:pt idx="1730">
                  <c:v>85</c:v>
                </c:pt>
                <c:pt idx="1731">
                  <c:v>87</c:v>
                </c:pt>
                <c:pt idx="1732">
                  <c:v>77</c:v>
                </c:pt>
                <c:pt idx="1733">
                  <c:v>85</c:v>
                </c:pt>
                <c:pt idx="1734">
                  <c:v>91</c:v>
                </c:pt>
                <c:pt idx="1735">
                  <c:v>86</c:v>
                </c:pt>
                <c:pt idx="1736">
                  <c:v>78</c:v>
                </c:pt>
                <c:pt idx="1737">
                  <c:v>71</c:v>
                </c:pt>
                <c:pt idx="1738">
                  <c:v>72</c:v>
                </c:pt>
                <c:pt idx="1739">
                  <c:v>88</c:v>
                </c:pt>
                <c:pt idx="1740">
                  <c:v>68</c:v>
                </c:pt>
                <c:pt idx="1741">
                  <c:v>81</c:v>
                </c:pt>
                <c:pt idx="1742">
                  <c:v>92</c:v>
                </c:pt>
                <c:pt idx="1743">
                  <c:v>84</c:v>
                </c:pt>
                <c:pt idx="1744">
                  <c:v>89</c:v>
                </c:pt>
                <c:pt idx="1745">
                  <c:v>94</c:v>
                </c:pt>
                <c:pt idx="1746">
                  <c:v>64</c:v>
                </c:pt>
                <c:pt idx="1747">
                  <c:v>81</c:v>
                </c:pt>
                <c:pt idx="1748">
                  <c:v>80</c:v>
                </c:pt>
                <c:pt idx="1749">
                  <c:v>75</c:v>
                </c:pt>
                <c:pt idx="1750">
                  <c:v>87</c:v>
                </c:pt>
                <c:pt idx="1751">
                  <c:v>58</c:v>
                </c:pt>
                <c:pt idx="1752">
                  <c:v>60</c:v>
                </c:pt>
                <c:pt idx="1753">
                  <c:v>91</c:v>
                </c:pt>
                <c:pt idx="1754">
                  <c:v>95</c:v>
                </c:pt>
                <c:pt idx="1755">
                  <c:v>70</c:v>
                </c:pt>
                <c:pt idx="1756">
                  <c:v>76</c:v>
                </c:pt>
                <c:pt idx="1757">
                  <c:v>79</c:v>
                </c:pt>
                <c:pt idx="1758">
                  <c:v>92</c:v>
                </c:pt>
                <c:pt idx="1759">
                  <c:v>89</c:v>
                </c:pt>
                <c:pt idx="1760">
                  <c:v>85</c:v>
                </c:pt>
                <c:pt idx="1761">
                  <c:v>92</c:v>
                </c:pt>
                <c:pt idx="1762">
                  <c:v>87</c:v>
                </c:pt>
                <c:pt idx="1763">
                  <c:v>77</c:v>
                </c:pt>
                <c:pt idx="1764">
                  <c:v>73</c:v>
                </c:pt>
                <c:pt idx="1765">
                  <c:v>91</c:v>
                </c:pt>
                <c:pt idx="1766">
                  <c:v>76</c:v>
                </c:pt>
                <c:pt idx="1767">
                  <c:v>86</c:v>
                </c:pt>
                <c:pt idx="1768">
                  <c:v>81</c:v>
                </c:pt>
                <c:pt idx="1769">
                  <c:v>98</c:v>
                </c:pt>
                <c:pt idx="1770">
                  <c:v>88</c:v>
                </c:pt>
                <c:pt idx="1771">
                  <c:v>85</c:v>
                </c:pt>
                <c:pt idx="1772">
                  <c:v>90</c:v>
                </c:pt>
                <c:pt idx="1773">
                  <c:v>97</c:v>
                </c:pt>
                <c:pt idx="1774">
                  <c:v>78</c:v>
                </c:pt>
                <c:pt idx="1775">
                  <c:v>53</c:v>
                </c:pt>
                <c:pt idx="1776">
                  <c:v>77</c:v>
                </c:pt>
                <c:pt idx="1777">
                  <c:v>97</c:v>
                </c:pt>
                <c:pt idx="1778">
                  <c:v>88</c:v>
                </c:pt>
                <c:pt idx="1779">
                  <c:v>98</c:v>
                </c:pt>
                <c:pt idx="1780">
                  <c:v>92</c:v>
                </c:pt>
                <c:pt idx="1781">
                  <c:v>92</c:v>
                </c:pt>
                <c:pt idx="1782">
                  <c:v>86</c:v>
                </c:pt>
                <c:pt idx="1783">
                  <c:v>91</c:v>
                </c:pt>
                <c:pt idx="1784">
                  <c:v>92</c:v>
                </c:pt>
                <c:pt idx="1785">
                  <c:v>82</c:v>
                </c:pt>
                <c:pt idx="1786">
                  <c:v>99</c:v>
                </c:pt>
                <c:pt idx="1787">
                  <c:v>95</c:v>
                </c:pt>
                <c:pt idx="1788">
                  <c:v>100</c:v>
                </c:pt>
                <c:pt idx="1789">
                  <c:v>79</c:v>
                </c:pt>
                <c:pt idx="1790">
                  <c:v>80</c:v>
                </c:pt>
                <c:pt idx="1791">
                  <c:v>93</c:v>
                </c:pt>
                <c:pt idx="1792">
                  <c:v>95</c:v>
                </c:pt>
                <c:pt idx="1793">
                  <c:v>81</c:v>
                </c:pt>
                <c:pt idx="1794">
                  <c:v>75</c:v>
                </c:pt>
                <c:pt idx="1795">
                  <c:v>80</c:v>
                </c:pt>
                <c:pt idx="1796">
                  <c:v>52</c:v>
                </c:pt>
                <c:pt idx="1797">
                  <c:v>95</c:v>
                </c:pt>
                <c:pt idx="1798">
                  <c:v>99</c:v>
                </c:pt>
                <c:pt idx="1799">
                  <c:v>85</c:v>
                </c:pt>
                <c:pt idx="1800">
                  <c:v>96</c:v>
                </c:pt>
                <c:pt idx="1801">
                  <c:v>91</c:v>
                </c:pt>
                <c:pt idx="1802">
                  <c:v>89</c:v>
                </c:pt>
                <c:pt idx="1803">
                  <c:v>98</c:v>
                </c:pt>
                <c:pt idx="1804">
                  <c:v>100</c:v>
                </c:pt>
                <c:pt idx="1805">
                  <c:v>75</c:v>
                </c:pt>
                <c:pt idx="1806">
                  <c:v>74</c:v>
                </c:pt>
                <c:pt idx="1807">
                  <c:v>85</c:v>
                </c:pt>
                <c:pt idx="1808">
                  <c:v>86</c:v>
                </c:pt>
                <c:pt idx="1809">
                  <c:v>91</c:v>
                </c:pt>
                <c:pt idx="1810">
                  <c:v>90</c:v>
                </c:pt>
                <c:pt idx="1811">
                  <c:v>91</c:v>
                </c:pt>
                <c:pt idx="1812">
                  <c:v>80</c:v>
                </c:pt>
                <c:pt idx="1813">
                  <c:v>95</c:v>
                </c:pt>
                <c:pt idx="1814">
                  <c:v>94</c:v>
                </c:pt>
                <c:pt idx="1815">
                  <c:v>54</c:v>
                </c:pt>
                <c:pt idx="1816">
                  <c:v>87</c:v>
                </c:pt>
                <c:pt idx="1817">
                  <c:v>100</c:v>
                </c:pt>
                <c:pt idx="1818">
                  <c:v>93</c:v>
                </c:pt>
                <c:pt idx="1819">
                  <c:v>99</c:v>
                </c:pt>
                <c:pt idx="1820">
                  <c:v>99</c:v>
                </c:pt>
                <c:pt idx="1821">
                  <c:v>76</c:v>
                </c:pt>
                <c:pt idx="1822">
                  <c:v>92</c:v>
                </c:pt>
                <c:pt idx="1823">
                  <c:v>100</c:v>
                </c:pt>
                <c:pt idx="1824">
                  <c:v>89</c:v>
                </c:pt>
                <c:pt idx="1825">
                  <c:v>97</c:v>
                </c:pt>
                <c:pt idx="1826">
                  <c:v>99</c:v>
                </c:pt>
                <c:pt idx="1827">
                  <c:v>100</c:v>
                </c:pt>
                <c:pt idx="1828">
                  <c:v>86</c:v>
                </c:pt>
                <c:pt idx="1829">
                  <c:v>77</c:v>
                </c:pt>
                <c:pt idx="1830">
                  <c:v>86</c:v>
                </c:pt>
                <c:pt idx="1831">
                  <c:v>75</c:v>
                </c:pt>
                <c:pt idx="1832">
                  <c:v>94</c:v>
                </c:pt>
                <c:pt idx="1833">
                  <c:v>94</c:v>
                </c:pt>
                <c:pt idx="1834">
                  <c:v>89</c:v>
                </c:pt>
                <c:pt idx="1835">
                  <c:v>89</c:v>
                </c:pt>
                <c:pt idx="1836">
                  <c:v>89</c:v>
                </c:pt>
                <c:pt idx="1837">
                  <c:v>81</c:v>
                </c:pt>
                <c:pt idx="1838">
                  <c:v>93</c:v>
                </c:pt>
                <c:pt idx="1839">
                  <c:v>79</c:v>
                </c:pt>
                <c:pt idx="1840">
                  <c:v>97</c:v>
                </c:pt>
                <c:pt idx="1841">
                  <c:v>78</c:v>
                </c:pt>
                <c:pt idx="1842">
                  <c:v>83</c:v>
                </c:pt>
                <c:pt idx="1843">
                  <c:v>86</c:v>
                </c:pt>
                <c:pt idx="1844">
                  <c:v>87</c:v>
                </c:pt>
                <c:pt idx="1845">
                  <c:v>81</c:v>
                </c:pt>
                <c:pt idx="1846">
                  <c:v>83</c:v>
                </c:pt>
                <c:pt idx="1847">
                  <c:v>81</c:v>
                </c:pt>
                <c:pt idx="1848">
                  <c:v>65</c:v>
                </c:pt>
                <c:pt idx="1849">
                  <c:v>83</c:v>
                </c:pt>
                <c:pt idx="1850">
                  <c:v>98</c:v>
                </c:pt>
                <c:pt idx="1851">
                  <c:v>83</c:v>
                </c:pt>
                <c:pt idx="1852">
                  <c:v>85</c:v>
                </c:pt>
                <c:pt idx="1853">
                  <c:v>68</c:v>
                </c:pt>
                <c:pt idx="1854">
                  <c:v>86</c:v>
                </c:pt>
                <c:pt idx="1855">
                  <c:v>83</c:v>
                </c:pt>
                <c:pt idx="1856">
                  <c:v>92</c:v>
                </c:pt>
                <c:pt idx="1857">
                  <c:v>91</c:v>
                </c:pt>
                <c:pt idx="1858">
                  <c:v>53</c:v>
                </c:pt>
                <c:pt idx="1859">
                  <c:v>73</c:v>
                </c:pt>
                <c:pt idx="1860">
                  <c:v>97</c:v>
                </c:pt>
                <c:pt idx="1861">
                  <c:v>91</c:v>
                </c:pt>
                <c:pt idx="1862">
                  <c:v>91</c:v>
                </c:pt>
                <c:pt idx="1863">
                  <c:v>81</c:v>
                </c:pt>
                <c:pt idx="1864">
                  <c:v>92</c:v>
                </c:pt>
                <c:pt idx="1865">
                  <c:v>85</c:v>
                </c:pt>
                <c:pt idx="1866">
                  <c:v>83</c:v>
                </c:pt>
                <c:pt idx="1867">
                  <c:v>92</c:v>
                </c:pt>
                <c:pt idx="1868">
                  <c:v>80</c:v>
                </c:pt>
                <c:pt idx="1869">
                  <c:v>87</c:v>
                </c:pt>
                <c:pt idx="1870">
                  <c:v>88</c:v>
                </c:pt>
                <c:pt idx="1871">
                  <c:v>41</c:v>
                </c:pt>
                <c:pt idx="1872">
                  <c:v>87</c:v>
                </c:pt>
                <c:pt idx="1873">
                  <c:v>89</c:v>
                </c:pt>
                <c:pt idx="1874">
                  <c:v>89</c:v>
                </c:pt>
                <c:pt idx="1875">
                  <c:v>53</c:v>
                </c:pt>
                <c:pt idx="1876">
                  <c:v>92</c:v>
                </c:pt>
                <c:pt idx="1877">
                  <c:v>85</c:v>
                </c:pt>
                <c:pt idx="1878">
                  <c:v>89</c:v>
                </c:pt>
                <c:pt idx="1879">
                  <c:v>98</c:v>
                </c:pt>
                <c:pt idx="1880">
                  <c:v>66</c:v>
                </c:pt>
                <c:pt idx="1881">
                  <c:v>90</c:v>
                </c:pt>
                <c:pt idx="1882">
                  <c:v>84</c:v>
                </c:pt>
                <c:pt idx="1883">
                  <c:v>88</c:v>
                </c:pt>
                <c:pt idx="1884">
                  <c:v>66</c:v>
                </c:pt>
                <c:pt idx="1885">
                  <c:v>86</c:v>
                </c:pt>
                <c:pt idx="1886">
                  <c:v>60</c:v>
                </c:pt>
                <c:pt idx="1887">
                  <c:v>41</c:v>
                </c:pt>
                <c:pt idx="1888">
                  <c:v>94</c:v>
                </c:pt>
                <c:pt idx="1889">
                  <c:v>64</c:v>
                </c:pt>
                <c:pt idx="1890">
                  <c:v>99</c:v>
                </c:pt>
                <c:pt idx="1891">
                  <c:v>46</c:v>
                </c:pt>
                <c:pt idx="1892">
                  <c:v>89</c:v>
                </c:pt>
                <c:pt idx="1893">
                  <c:v>83</c:v>
                </c:pt>
                <c:pt idx="1894">
                  <c:v>51</c:v>
                </c:pt>
                <c:pt idx="1895">
                  <c:v>79</c:v>
                </c:pt>
                <c:pt idx="1896">
                  <c:v>97</c:v>
                </c:pt>
                <c:pt idx="1897">
                  <c:v>100</c:v>
                </c:pt>
                <c:pt idx="1898">
                  <c:v>70</c:v>
                </c:pt>
                <c:pt idx="1899">
                  <c:v>70</c:v>
                </c:pt>
                <c:pt idx="1900">
                  <c:v>67</c:v>
                </c:pt>
                <c:pt idx="1901">
                  <c:v>71</c:v>
                </c:pt>
                <c:pt idx="1902">
                  <c:v>87</c:v>
                </c:pt>
                <c:pt idx="1903">
                  <c:v>80</c:v>
                </c:pt>
                <c:pt idx="1904">
                  <c:v>94</c:v>
                </c:pt>
                <c:pt idx="1905">
                  <c:v>83</c:v>
                </c:pt>
                <c:pt idx="1906">
                  <c:v>63</c:v>
                </c:pt>
                <c:pt idx="1907">
                  <c:v>93</c:v>
                </c:pt>
                <c:pt idx="1908">
                  <c:v>94</c:v>
                </c:pt>
                <c:pt idx="1909">
                  <c:v>99</c:v>
                </c:pt>
                <c:pt idx="1910">
                  <c:v>82</c:v>
                </c:pt>
                <c:pt idx="1911">
                  <c:v>95</c:v>
                </c:pt>
                <c:pt idx="1912">
                  <c:v>55</c:v>
                </c:pt>
                <c:pt idx="1913">
                  <c:v>90</c:v>
                </c:pt>
                <c:pt idx="1914">
                  <c:v>46</c:v>
                </c:pt>
                <c:pt idx="1915">
                  <c:v>91</c:v>
                </c:pt>
                <c:pt idx="1916">
                  <c:v>72</c:v>
                </c:pt>
                <c:pt idx="1917">
                  <c:v>79</c:v>
                </c:pt>
                <c:pt idx="1918">
                  <c:v>85</c:v>
                </c:pt>
                <c:pt idx="1919">
                  <c:v>100</c:v>
                </c:pt>
                <c:pt idx="1920">
                  <c:v>96</c:v>
                </c:pt>
                <c:pt idx="1921">
                  <c:v>85</c:v>
                </c:pt>
                <c:pt idx="1922">
                  <c:v>90</c:v>
                </c:pt>
                <c:pt idx="1923">
                  <c:v>94</c:v>
                </c:pt>
                <c:pt idx="1924">
                  <c:v>98</c:v>
                </c:pt>
                <c:pt idx="1925">
                  <c:v>62</c:v>
                </c:pt>
                <c:pt idx="1926">
                  <c:v>63</c:v>
                </c:pt>
                <c:pt idx="1927">
                  <c:v>72</c:v>
                </c:pt>
                <c:pt idx="1928">
                  <c:v>94</c:v>
                </c:pt>
                <c:pt idx="1929">
                  <c:v>99</c:v>
                </c:pt>
                <c:pt idx="1930">
                  <c:v>81</c:v>
                </c:pt>
                <c:pt idx="1931">
                  <c:v>61</c:v>
                </c:pt>
                <c:pt idx="1932">
                  <c:v>68</c:v>
                </c:pt>
                <c:pt idx="1933">
                  <c:v>64</c:v>
                </c:pt>
                <c:pt idx="1934">
                  <c:v>66</c:v>
                </c:pt>
                <c:pt idx="1935">
                  <c:v>100</c:v>
                </c:pt>
                <c:pt idx="1936">
                  <c:v>74</c:v>
                </c:pt>
                <c:pt idx="1937">
                  <c:v>96</c:v>
                </c:pt>
                <c:pt idx="1938">
                  <c:v>90</c:v>
                </c:pt>
                <c:pt idx="1939">
                  <c:v>92</c:v>
                </c:pt>
                <c:pt idx="1940">
                  <c:v>99</c:v>
                </c:pt>
                <c:pt idx="1941">
                  <c:v>63</c:v>
                </c:pt>
                <c:pt idx="1942">
                  <c:v>98</c:v>
                </c:pt>
                <c:pt idx="1943">
                  <c:v>87</c:v>
                </c:pt>
                <c:pt idx="1944">
                  <c:v>96</c:v>
                </c:pt>
                <c:pt idx="1945">
                  <c:v>80</c:v>
                </c:pt>
                <c:pt idx="1946">
                  <c:v>80</c:v>
                </c:pt>
                <c:pt idx="1947">
                  <c:v>91</c:v>
                </c:pt>
                <c:pt idx="1948">
                  <c:v>91</c:v>
                </c:pt>
                <c:pt idx="1949">
                  <c:v>83</c:v>
                </c:pt>
                <c:pt idx="1950">
                  <c:v>89</c:v>
                </c:pt>
                <c:pt idx="1951">
                  <c:v>81</c:v>
                </c:pt>
                <c:pt idx="1952">
                  <c:v>97</c:v>
                </c:pt>
                <c:pt idx="1953">
                  <c:v>93</c:v>
                </c:pt>
                <c:pt idx="1954">
                  <c:v>99</c:v>
                </c:pt>
                <c:pt idx="1955">
                  <c:v>95</c:v>
                </c:pt>
                <c:pt idx="1956">
                  <c:v>100</c:v>
                </c:pt>
                <c:pt idx="1957">
                  <c:v>62</c:v>
                </c:pt>
                <c:pt idx="1958">
                  <c:v>88</c:v>
                </c:pt>
                <c:pt idx="1959">
                  <c:v>75</c:v>
                </c:pt>
                <c:pt idx="1960">
                  <c:v>87</c:v>
                </c:pt>
                <c:pt idx="1961">
                  <c:v>85</c:v>
                </c:pt>
                <c:pt idx="1962">
                  <c:v>88</c:v>
                </c:pt>
                <c:pt idx="1963">
                  <c:v>86</c:v>
                </c:pt>
                <c:pt idx="1964">
                  <c:v>68</c:v>
                </c:pt>
                <c:pt idx="1965">
                  <c:v>67</c:v>
                </c:pt>
                <c:pt idx="1966">
                  <c:v>82</c:v>
                </c:pt>
                <c:pt idx="1967">
                  <c:v>86</c:v>
                </c:pt>
                <c:pt idx="1968">
                  <c:v>95</c:v>
                </c:pt>
                <c:pt idx="1969">
                  <c:v>72</c:v>
                </c:pt>
                <c:pt idx="1970">
                  <c:v>99</c:v>
                </c:pt>
                <c:pt idx="1971">
                  <c:v>75</c:v>
                </c:pt>
                <c:pt idx="1972">
                  <c:v>77</c:v>
                </c:pt>
                <c:pt idx="1973">
                  <c:v>95</c:v>
                </c:pt>
                <c:pt idx="1974">
                  <c:v>77</c:v>
                </c:pt>
                <c:pt idx="1975">
                  <c:v>90</c:v>
                </c:pt>
                <c:pt idx="1976">
                  <c:v>74</c:v>
                </c:pt>
                <c:pt idx="1977">
                  <c:v>56</c:v>
                </c:pt>
                <c:pt idx="1978">
                  <c:v>72</c:v>
                </c:pt>
                <c:pt idx="1979">
                  <c:v>87</c:v>
                </c:pt>
                <c:pt idx="1980">
                  <c:v>80</c:v>
                </c:pt>
                <c:pt idx="1981">
                  <c:v>98</c:v>
                </c:pt>
                <c:pt idx="1982">
                  <c:v>83</c:v>
                </c:pt>
                <c:pt idx="1983">
                  <c:v>92</c:v>
                </c:pt>
                <c:pt idx="1984">
                  <c:v>79</c:v>
                </c:pt>
                <c:pt idx="1985">
                  <c:v>72</c:v>
                </c:pt>
                <c:pt idx="1986">
                  <c:v>89</c:v>
                </c:pt>
                <c:pt idx="1987">
                  <c:v>97</c:v>
                </c:pt>
                <c:pt idx="1988">
                  <c:v>66</c:v>
                </c:pt>
                <c:pt idx="1989">
                  <c:v>77</c:v>
                </c:pt>
                <c:pt idx="1990">
                  <c:v>98</c:v>
                </c:pt>
                <c:pt idx="1991">
                  <c:v>88</c:v>
                </c:pt>
                <c:pt idx="1992">
                  <c:v>79</c:v>
                </c:pt>
                <c:pt idx="1993">
                  <c:v>92</c:v>
                </c:pt>
                <c:pt idx="1994">
                  <c:v>76</c:v>
                </c:pt>
                <c:pt idx="1995">
                  <c:v>83</c:v>
                </c:pt>
                <c:pt idx="1996">
                  <c:v>89</c:v>
                </c:pt>
                <c:pt idx="1997">
                  <c:v>97</c:v>
                </c:pt>
                <c:pt idx="1998">
                  <c:v>51</c:v>
                </c:pt>
                <c:pt idx="1999">
                  <c:v>82</c:v>
                </c:pt>
              </c:numCache>
            </c:numRef>
          </c:xVal>
          <c:yVal>
            <c:numRef>
              <c:f>'Data-Set'!$P$2:$P$2001</c:f>
              <c:numCache>
                <c:formatCode>General</c:formatCode>
                <c:ptCount val="2000"/>
                <c:pt idx="0">
                  <c:v>80</c:v>
                </c:pt>
                <c:pt idx="1">
                  <c:v>88</c:v>
                </c:pt>
                <c:pt idx="2">
                  <c:v>77</c:v>
                </c:pt>
                <c:pt idx="3">
                  <c:v>63</c:v>
                </c:pt>
                <c:pt idx="4">
                  <c:v>74</c:v>
                </c:pt>
                <c:pt idx="5">
                  <c:v>80</c:v>
                </c:pt>
                <c:pt idx="6">
                  <c:v>76</c:v>
                </c:pt>
                <c:pt idx="7">
                  <c:v>70</c:v>
                </c:pt>
                <c:pt idx="8">
                  <c:v>74</c:v>
                </c:pt>
                <c:pt idx="9">
                  <c:v>71</c:v>
                </c:pt>
                <c:pt idx="10">
                  <c:v>81</c:v>
                </c:pt>
                <c:pt idx="11">
                  <c:v>64</c:v>
                </c:pt>
                <c:pt idx="12">
                  <c:v>65</c:v>
                </c:pt>
                <c:pt idx="13">
                  <c:v>90</c:v>
                </c:pt>
                <c:pt idx="14">
                  <c:v>95</c:v>
                </c:pt>
                <c:pt idx="15">
                  <c:v>74</c:v>
                </c:pt>
                <c:pt idx="16">
                  <c:v>89</c:v>
                </c:pt>
                <c:pt idx="17">
                  <c:v>76</c:v>
                </c:pt>
                <c:pt idx="18">
                  <c:v>87</c:v>
                </c:pt>
                <c:pt idx="19">
                  <c:v>72</c:v>
                </c:pt>
                <c:pt idx="20">
                  <c:v>97</c:v>
                </c:pt>
                <c:pt idx="21">
                  <c:v>88</c:v>
                </c:pt>
                <c:pt idx="22">
                  <c:v>54</c:v>
                </c:pt>
                <c:pt idx="23">
                  <c:v>80</c:v>
                </c:pt>
                <c:pt idx="24">
                  <c:v>88</c:v>
                </c:pt>
                <c:pt idx="25">
                  <c:v>90</c:v>
                </c:pt>
                <c:pt idx="26">
                  <c:v>90</c:v>
                </c:pt>
                <c:pt idx="27">
                  <c:v>96</c:v>
                </c:pt>
                <c:pt idx="28">
                  <c:v>77</c:v>
                </c:pt>
                <c:pt idx="29">
                  <c:v>74</c:v>
                </c:pt>
                <c:pt idx="30">
                  <c:v>85</c:v>
                </c:pt>
                <c:pt idx="31">
                  <c:v>85</c:v>
                </c:pt>
                <c:pt idx="32">
                  <c:v>62</c:v>
                </c:pt>
                <c:pt idx="33">
                  <c:v>77</c:v>
                </c:pt>
                <c:pt idx="34">
                  <c:v>69</c:v>
                </c:pt>
                <c:pt idx="35">
                  <c:v>66</c:v>
                </c:pt>
                <c:pt idx="36">
                  <c:v>91</c:v>
                </c:pt>
                <c:pt idx="37">
                  <c:v>91</c:v>
                </c:pt>
                <c:pt idx="38">
                  <c:v>82</c:v>
                </c:pt>
                <c:pt idx="39">
                  <c:v>83</c:v>
                </c:pt>
                <c:pt idx="40">
                  <c:v>81</c:v>
                </c:pt>
                <c:pt idx="41">
                  <c:v>56</c:v>
                </c:pt>
                <c:pt idx="42">
                  <c:v>98</c:v>
                </c:pt>
                <c:pt idx="43">
                  <c:v>68</c:v>
                </c:pt>
                <c:pt idx="44">
                  <c:v>95</c:v>
                </c:pt>
                <c:pt idx="45">
                  <c:v>53</c:v>
                </c:pt>
                <c:pt idx="46">
                  <c:v>91</c:v>
                </c:pt>
                <c:pt idx="47">
                  <c:v>65</c:v>
                </c:pt>
                <c:pt idx="48">
                  <c:v>68</c:v>
                </c:pt>
                <c:pt idx="49">
                  <c:v>83</c:v>
                </c:pt>
                <c:pt idx="50">
                  <c:v>87</c:v>
                </c:pt>
                <c:pt idx="51">
                  <c:v>86</c:v>
                </c:pt>
                <c:pt idx="52">
                  <c:v>51</c:v>
                </c:pt>
                <c:pt idx="53">
                  <c:v>98</c:v>
                </c:pt>
                <c:pt idx="54">
                  <c:v>77</c:v>
                </c:pt>
                <c:pt idx="55">
                  <c:v>71</c:v>
                </c:pt>
                <c:pt idx="56">
                  <c:v>81</c:v>
                </c:pt>
                <c:pt idx="57">
                  <c:v>78</c:v>
                </c:pt>
                <c:pt idx="58">
                  <c:v>95</c:v>
                </c:pt>
                <c:pt idx="59">
                  <c:v>96</c:v>
                </c:pt>
                <c:pt idx="60">
                  <c:v>83</c:v>
                </c:pt>
                <c:pt idx="61">
                  <c:v>88</c:v>
                </c:pt>
                <c:pt idx="62">
                  <c:v>96</c:v>
                </c:pt>
                <c:pt idx="63">
                  <c:v>95</c:v>
                </c:pt>
                <c:pt idx="64">
                  <c:v>80</c:v>
                </c:pt>
                <c:pt idx="65">
                  <c:v>96</c:v>
                </c:pt>
                <c:pt idx="66">
                  <c:v>71</c:v>
                </c:pt>
                <c:pt idx="67">
                  <c:v>97</c:v>
                </c:pt>
                <c:pt idx="68">
                  <c:v>71</c:v>
                </c:pt>
                <c:pt idx="69">
                  <c:v>87</c:v>
                </c:pt>
                <c:pt idx="70">
                  <c:v>88</c:v>
                </c:pt>
                <c:pt idx="71">
                  <c:v>97</c:v>
                </c:pt>
                <c:pt idx="72">
                  <c:v>78</c:v>
                </c:pt>
                <c:pt idx="73">
                  <c:v>58</c:v>
                </c:pt>
                <c:pt idx="74">
                  <c:v>81</c:v>
                </c:pt>
                <c:pt idx="75">
                  <c:v>98</c:v>
                </c:pt>
                <c:pt idx="76">
                  <c:v>99</c:v>
                </c:pt>
                <c:pt idx="77">
                  <c:v>93</c:v>
                </c:pt>
                <c:pt idx="78">
                  <c:v>77</c:v>
                </c:pt>
                <c:pt idx="79">
                  <c:v>75</c:v>
                </c:pt>
                <c:pt idx="80">
                  <c:v>58</c:v>
                </c:pt>
                <c:pt idx="81">
                  <c:v>61</c:v>
                </c:pt>
                <c:pt idx="82">
                  <c:v>92</c:v>
                </c:pt>
                <c:pt idx="83">
                  <c:v>93</c:v>
                </c:pt>
                <c:pt idx="84">
                  <c:v>73</c:v>
                </c:pt>
                <c:pt idx="85">
                  <c:v>77</c:v>
                </c:pt>
                <c:pt idx="86">
                  <c:v>67</c:v>
                </c:pt>
                <c:pt idx="87">
                  <c:v>63</c:v>
                </c:pt>
                <c:pt idx="88">
                  <c:v>89</c:v>
                </c:pt>
                <c:pt idx="89">
                  <c:v>85</c:v>
                </c:pt>
                <c:pt idx="90">
                  <c:v>65</c:v>
                </c:pt>
                <c:pt idx="91">
                  <c:v>98</c:v>
                </c:pt>
                <c:pt idx="92">
                  <c:v>98</c:v>
                </c:pt>
                <c:pt idx="93">
                  <c:v>67</c:v>
                </c:pt>
                <c:pt idx="94">
                  <c:v>93</c:v>
                </c:pt>
                <c:pt idx="95">
                  <c:v>64</c:v>
                </c:pt>
                <c:pt idx="96">
                  <c:v>69</c:v>
                </c:pt>
                <c:pt idx="97">
                  <c:v>72</c:v>
                </c:pt>
                <c:pt idx="98">
                  <c:v>83</c:v>
                </c:pt>
                <c:pt idx="99">
                  <c:v>93</c:v>
                </c:pt>
                <c:pt idx="100">
                  <c:v>60</c:v>
                </c:pt>
                <c:pt idx="101">
                  <c:v>98</c:v>
                </c:pt>
                <c:pt idx="102">
                  <c:v>90</c:v>
                </c:pt>
                <c:pt idx="103">
                  <c:v>70</c:v>
                </c:pt>
                <c:pt idx="104">
                  <c:v>78</c:v>
                </c:pt>
                <c:pt idx="105">
                  <c:v>95</c:v>
                </c:pt>
                <c:pt idx="106">
                  <c:v>95</c:v>
                </c:pt>
                <c:pt idx="107">
                  <c:v>77</c:v>
                </c:pt>
                <c:pt idx="108">
                  <c:v>87</c:v>
                </c:pt>
                <c:pt idx="109">
                  <c:v>77</c:v>
                </c:pt>
                <c:pt idx="110">
                  <c:v>90</c:v>
                </c:pt>
                <c:pt idx="111">
                  <c:v>54</c:v>
                </c:pt>
                <c:pt idx="112">
                  <c:v>93</c:v>
                </c:pt>
                <c:pt idx="113">
                  <c:v>76</c:v>
                </c:pt>
                <c:pt idx="114">
                  <c:v>94</c:v>
                </c:pt>
                <c:pt idx="115">
                  <c:v>84</c:v>
                </c:pt>
                <c:pt idx="116">
                  <c:v>97</c:v>
                </c:pt>
                <c:pt idx="117">
                  <c:v>63</c:v>
                </c:pt>
                <c:pt idx="118">
                  <c:v>63</c:v>
                </c:pt>
                <c:pt idx="119">
                  <c:v>60</c:v>
                </c:pt>
                <c:pt idx="120">
                  <c:v>90</c:v>
                </c:pt>
                <c:pt idx="121">
                  <c:v>88</c:v>
                </c:pt>
                <c:pt idx="122">
                  <c:v>86</c:v>
                </c:pt>
                <c:pt idx="123">
                  <c:v>96</c:v>
                </c:pt>
                <c:pt idx="124">
                  <c:v>72</c:v>
                </c:pt>
                <c:pt idx="125">
                  <c:v>89</c:v>
                </c:pt>
                <c:pt idx="126">
                  <c:v>68</c:v>
                </c:pt>
                <c:pt idx="127">
                  <c:v>77</c:v>
                </c:pt>
                <c:pt idx="128">
                  <c:v>69</c:v>
                </c:pt>
                <c:pt idx="129">
                  <c:v>68</c:v>
                </c:pt>
                <c:pt idx="130">
                  <c:v>84</c:v>
                </c:pt>
                <c:pt idx="131">
                  <c:v>92</c:v>
                </c:pt>
                <c:pt idx="132">
                  <c:v>69</c:v>
                </c:pt>
                <c:pt idx="133">
                  <c:v>93</c:v>
                </c:pt>
                <c:pt idx="134">
                  <c:v>90</c:v>
                </c:pt>
                <c:pt idx="135">
                  <c:v>85</c:v>
                </c:pt>
                <c:pt idx="136">
                  <c:v>96</c:v>
                </c:pt>
                <c:pt idx="137">
                  <c:v>90</c:v>
                </c:pt>
                <c:pt idx="138">
                  <c:v>82</c:v>
                </c:pt>
                <c:pt idx="139">
                  <c:v>93</c:v>
                </c:pt>
                <c:pt idx="140">
                  <c:v>67</c:v>
                </c:pt>
                <c:pt idx="141">
                  <c:v>63</c:v>
                </c:pt>
                <c:pt idx="142">
                  <c:v>97</c:v>
                </c:pt>
                <c:pt idx="143">
                  <c:v>80</c:v>
                </c:pt>
                <c:pt idx="144">
                  <c:v>72</c:v>
                </c:pt>
                <c:pt idx="145">
                  <c:v>98</c:v>
                </c:pt>
                <c:pt idx="146">
                  <c:v>58</c:v>
                </c:pt>
                <c:pt idx="147">
                  <c:v>87</c:v>
                </c:pt>
                <c:pt idx="148">
                  <c:v>75</c:v>
                </c:pt>
                <c:pt idx="149">
                  <c:v>71</c:v>
                </c:pt>
                <c:pt idx="150">
                  <c:v>61</c:v>
                </c:pt>
                <c:pt idx="151">
                  <c:v>98</c:v>
                </c:pt>
                <c:pt idx="152">
                  <c:v>90</c:v>
                </c:pt>
                <c:pt idx="153">
                  <c:v>68</c:v>
                </c:pt>
                <c:pt idx="154">
                  <c:v>81</c:v>
                </c:pt>
                <c:pt idx="155">
                  <c:v>92</c:v>
                </c:pt>
                <c:pt idx="156">
                  <c:v>64</c:v>
                </c:pt>
                <c:pt idx="157">
                  <c:v>69</c:v>
                </c:pt>
                <c:pt idx="158">
                  <c:v>72</c:v>
                </c:pt>
                <c:pt idx="159">
                  <c:v>76</c:v>
                </c:pt>
                <c:pt idx="160">
                  <c:v>72</c:v>
                </c:pt>
                <c:pt idx="161">
                  <c:v>76</c:v>
                </c:pt>
                <c:pt idx="162">
                  <c:v>97</c:v>
                </c:pt>
                <c:pt idx="163">
                  <c:v>97</c:v>
                </c:pt>
                <c:pt idx="164">
                  <c:v>80</c:v>
                </c:pt>
                <c:pt idx="165">
                  <c:v>80</c:v>
                </c:pt>
                <c:pt idx="166">
                  <c:v>81</c:v>
                </c:pt>
                <c:pt idx="167">
                  <c:v>92</c:v>
                </c:pt>
                <c:pt idx="168">
                  <c:v>97</c:v>
                </c:pt>
                <c:pt idx="169">
                  <c:v>84</c:v>
                </c:pt>
                <c:pt idx="170">
                  <c:v>98</c:v>
                </c:pt>
                <c:pt idx="171">
                  <c:v>64</c:v>
                </c:pt>
                <c:pt idx="172">
                  <c:v>83</c:v>
                </c:pt>
                <c:pt idx="173">
                  <c:v>97</c:v>
                </c:pt>
                <c:pt idx="174">
                  <c:v>81</c:v>
                </c:pt>
                <c:pt idx="175">
                  <c:v>78</c:v>
                </c:pt>
                <c:pt idx="176">
                  <c:v>90</c:v>
                </c:pt>
                <c:pt idx="177">
                  <c:v>91</c:v>
                </c:pt>
                <c:pt idx="178">
                  <c:v>98</c:v>
                </c:pt>
                <c:pt idx="179">
                  <c:v>66</c:v>
                </c:pt>
                <c:pt idx="180">
                  <c:v>80</c:v>
                </c:pt>
                <c:pt idx="181">
                  <c:v>86</c:v>
                </c:pt>
                <c:pt idx="182">
                  <c:v>93</c:v>
                </c:pt>
                <c:pt idx="183">
                  <c:v>88</c:v>
                </c:pt>
                <c:pt idx="184">
                  <c:v>69</c:v>
                </c:pt>
                <c:pt idx="185">
                  <c:v>88</c:v>
                </c:pt>
                <c:pt idx="186">
                  <c:v>84</c:v>
                </c:pt>
                <c:pt idx="187">
                  <c:v>76</c:v>
                </c:pt>
                <c:pt idx="188">
                  <c:v>89</c:v>
                </c:pt>
                <c:pt idx="189">
                  <c:v>99</c:v>
                </c:pt>
                <c:pt idx="190">
                  <c:v>90</c:v>
                </c:pt>
                <c:pt idx="191">
                  <c:v>61</c:v>
                </c:pt>
                <c:pt idx="192">
                  <c:v>71</c:v>
                </c:pt>
                <c:pt idx="193">
                  <c:v>66</c:v>
                </c:pt>
                <c:pt idx="194">
                  <c:v>70</c:v>
                </c:pt>
                <c:pt idx="195">
                  <c:v>85</c:v>
                </c:pt>
                <c:pt idx="196">
                  <c:v>83</c:v>
                </c:pt>
                <c:pt idx="197">
                  <c:v>91</c:v>
                </c:pt>
                <c:pt idx="198">
                  <c:v>61</c:v>
                </c:pt>
                <c:pt idx="199">
                  <c:v>81</c:v>
                </c:pt>
                <c:pt idx="200">
                  <c:v>79</c:v>
                </c:pt>
                <c:pt idx="201">
                  <c:v>80</c:v>
                </c:pt>
                <c:pt idx="202">
                  <c:v>80</c:v>
                </c:pt>
                <c:pt idx="203">
                  <c:v>67</c:v>
                </c:pt>
                <c:pt idx="204">
                  <c:v>86</c:v>
                </c:pt>
                <c:pt idx="205">
                  <c:v>95</c:v>
                </c:pt>
                <c:pt idx="206">
                  <c:v>77</c:v>
                </c:pt>
                <c:pt idx="207">
                  <c:v>68</c:v>
                </c:pt>
                <c:pt idx="208">
                  <c:v>95</c:v>
                </c:pt>
                <c:pt idx="209">
                  <c:v>84</c:v>
                </c:pt>
                <c:pt idx="210">
                  <c:v>87</c:v>
                </c:pt>
                <c:pt idx="211">
                  <c:v>60</c:v>
                </c:pt>
                <c:pt idx="212">
                  <c:v>89</c:v>
                </c:pt>
                <c:pt idx="213">
                  <c:v>64</c:v>
                </c:pt>
                <c:pt idx="214">
                  <c:v>98</c:v>
                </c:pt>
                <c:pt idx="215">
                  <c:v>83</c:v>
                </c:pt>
                <c:pt idx="216">
                  <c:v>76</c:v>
                </c:pt>
                <c:pt idx="217">
                  <c:v>94</c:v>
                </c:pt>
                <c:pt idx="218">
                  <c:v>70</c:v>
                </c:pt>
                <c:pt idx="219">
                  <c:v>92</c:v>
                </c:pt>
                <c:pt idx="220">
                  <c:v>66</c:v>
                </c:pt>
                <c:pt idx="221">
                  <c:v>90</c:v>
                </c:pt>
                <c:pt idx="222">
                  <c:v>90</c:v>
                </c:pt>
                <c:pt idx="223">
                  <c:v>93</c:v>
                </c:pt>
                <c:pt idx="224">
                  <c:v>50</c:v>
                </c:pt>
                <c:pt idx="225">
                  <c:v>96</c:v>
                </c:pt>
                <c:pt idx="226">
                  <c:v>83</c:v>
                </c:pt>
                <c:pt idx="227">
                  <c:v>91</c:v>
                </c:pt>
                <c:pt idx="228">
                  <c:v>85</c:v>
                </c:pt>
                <c:pt idx="229">
                  <c:v>94</c:v>
                </c:pt>
                <c:pt idx="230">
                  <c:v>87</c:v>
                </c:pt>
                <c:pt idx="231">
                  <c:v>92</c:v>
                </c:pt>
                <c:pt idx="232">
                  <c:v>99</c:v>
                </c:pt>
                <c:pt idx="233">
                  <c:v>90</c:v>
                </c:pt>
                <c:pt idx="234">
                  <c:v>75</c:v>
                </c:pt>
                <c:pt idx="235">
                  <c:v>74</c:v>
                </c:pt>
                <c:pt idx="236">
                  <c:v>84</c:v>
                </c:pt>
                <c:pt idx="237">
                  <c:v>72</c:v>
                </c:pt>
                <c:pt idx="238">
                  <c:v>76</c:v>
                </c:pt>
                <c:pt idx="239">
                  <c:v>93</c:v>
                </c:pt>
                <c:pt idx="240">
                  <c:v>92</c:v>
                </c:pt>
                <c:pt idx="241">
                  <c:v>61</c:v>
                </c:pt>
                <c:pt idx="242">
                  <c:v>82</c:v>
                </c:pt>
                <c:pt idx="243">
                  <c:v>92</c:v>
                </c:pt>
                <c:pt idx="244">
                  <c:v>68</c:v>
                </c:pt>
                <c:pt idx="245">
                  <c:v>78</c:v>
                </c:pt>
                <c:pt idx="246">
                  <c:v>71</c:v>
                </c:pt>
                <c:pt idx="247">
                  <c:v>92</c:v>
                </c:pt>
                <c:pt idx="248">
                  <c:v>80</c:v>
                </c:pt>
                <c:pt idx="249">
                  <c:v>87</c:v>
                </c:pt>
                <c:pt idx="250">
                  <c:v>96</c:v>
                </c:pt>
                <c:pt idx="251">
                  <c:v>74</c:v>
                </c:pt>
                <c:pt idx="252">
                  <c:v>67</c:v>
                </c:pt>
                <c:pt idx="253">
                  <c:v>90</c:v>
                </c:pt>
                <c:pt idx="254">
                  <c:v>86</c:v>
                </c:pt>
                <c:pt idx="255">
                  <c:v>87</c:v>
                </c:pt>
                <c:pt idx="256">
                  <c:v>75</c:v>
                </c:pt>
                <c:pt idx="257">
                  <c:v>74</c:v>
                </c:pt>
                <c:pt idx="258">
                  <c:v>84</c:v>
                </c:pt>
                <c:pt idx="259">
                  <c:v>95</c:v>
                </c:pt>
                <c:pt idx="260">
                  <c:v>96</c:v>
                </c:pt>
                <c:pt idx="261">
                  <c:v>88</c:v>
                </c:pt>
                <c:pt idx="262">
                  <c:v>67</c:v>
                </c:pt>
                <c:pt idx="263">
                  <c:v>97</c:v>
                </c:pt>
                <c:pt idx="264">
                  <c:v>88</c:v>
                </c:pt>
                <c:pt idx="265">
                  <c:v>86</c:v>
                </c:pt>
                <c:pt idx="266">
                  <c:v>99</c:v>
                </c:pt>
                <c:pt idx="267">
                  <c:v>68</c:v>
                </c:pt>
                <c:pt idx="268">
                  <c:v>92</c:v>
                </c:pt>
                <c:pt idx="269">
                  <c:v>81</c:v>
                </c:pt>
                <c:pt idx="270">
                  <c:v>71</c:v>
                </c:pt>
                <c:pt idx="271">
                  <c:v>62</c:v>
                </c:pt>
                <c:pt idx="272">
                  <c:v>70</c:v>
                </c:pt>
                <c:pt idx="273">
                  <c:v>52</c:v>
                </c:pt>
                <c:pt idx="274">
                  <c:v>92</c:v>
                </c:pt>
                <c:pt idx="275">
                  <c:v>68</c:v>
                </c:pt>
                <c:pt idx="276">
                  <c:v>92</c:v>
                </c:pt>
                <c:pt idx="277">
                  <c:v>80</c:v>
                </c:pt>
                <c:pt idx="278">
                  <c:v>79</c:v>
                </c:pt>
                <c:pt idx="279">
                  <c:v>84</c:v>
                </c:pt>
                <c:pt idx="280">
                  <c:v>75</c:v>
                </c:pt>
                <c:pt idx="281">
                  <c:v>64</c:v>
                </c:pt>
                <c:pt idx="282">
                  <c:v>81</c:v>
                </c:pt>
                <c:pt idx="283">
                  <c:v>95</c:v>
                </c:pt>
                <c:pt idx="284">
                  <c:v>88</c:v>
                </c:pt>
                <c:pt idx="285">
                  <c:v>67</c:v>
                </c:pt>
                <c:pt idx="286">
                  <c:v>88</c:v>
                </c:pt>
                <c:pt idx="287">
                  <c:v>98</c:v>
                </c:pt>
                <c:pt idx="288">
                  <c:v>51</c:v>
                </c:pt>
                <c:pt idx="289">
                  <c:v>90</c:v>
                </c:pt>
                <c:pt idx="290">
                  <c:v>94</c:v>
                </c:pt>
                <c:pt idx="291">
                  <c:v>94</c:v>
                </c:pt>
                <c:pt idx="292">
                  <c:v>96</c:v>
                </c:pt>
                <c:pt idx="293">
                  <c:v>93</c:v>
                </c:pt>
                <c:pt idx="294">
                  <c:v>94</c:v>
                </c:pt>
                <c:pt idx="295">
                  <c:v>99</c:v>
                </c:pt>
                <c:pt idx="296">
                  <c:v>80</c:v>
                </c:pt>
                <c:pt idx="297">
                  <c:v>90</c:v>
                </c:pt>
                <c:pt idx="298">
                  <c:v>63</c:v>
                </c:pt>
                <c:pt idx="299">
                  <c:v>90</c:v>
                </c:pt>
                <c:pt idx="300">
                  <c:v>60</c:v>
                </c:pt>
                <c:pt idx="301">
                  <c:v>98</c:v>
                </c:pt>
                <c:pt idx="302">
                  <c:v>74</c:v>
                </c:pt>
                <c:pt idx="303">
                  <c:v>76</c:v>
                </c:pt>
                <c:pt idx="304">
                  <c:v>61</c:v>
                </c:pt>
                <c:pt idx="305">
                  <c:v>78</c:v>
                </c:pt>
                <c:pt idx="306">
                  <c:v>70</c:v>
                </c:pt>
                <c:pt idx="307">
                  <c:v>90</c:v>
                </c:pt>
                <c:pt idx="308">
                  <c:v>61</c:v>
                </c:pt>
                <c:pt idx="309">
                  <c:v>77</c:v>
                </c:pt>
                <c:pt idx="310">
                  <c:v>79</c:v>
                </c:pt>
                <c:pt idx="311">
                  <c:v>87</c:v>
                </c:pt>
                <c:pt idx="312">
                  <c:v>69</c:v>
                </c:pt>
                <c:pt idx="313">
                  <c:v>70</c:v>
                </c:pt>
                <c:pt idx="314">
                  <c:v>91</c:v>
                </c:pt>
                <c:pt idx="315">
                  <c:v>65</c:v>
                </c:pt>
                <c:pt idx="316">
                  <c:v>68</c:v>
                </c:pt>
                <c:pt idx="317">
                  <c:v>78</c:v>
                </c:pt>
                <c:pt idx="318">
                  <c:v>71</c:v>
                </c:pt>
                <c:pt idx="319">
                  <c:v>83</c:v>
                </c:pt>
                <c:pt idx="320">
                  <c:v>89</c:v>
                </c:pt>
                <c:pt idx="321">
                  <c:v>91</c:v>
                </c:pt>
                <c:pt idx="322">
                  <c:v>70</c:v>
                </c:pt>
                <c:pt idx="323">
                  <c:v>65</c:v>
                </c:pt>
                <c:pt idx="324">
                  <c:v>93</c:v>
                </c:pt>
                <c:pt idx="325">
                  <c:v>85</c:v>
                </c:pt>
                <c:pt idx="326">
                  <c:v>99</c:v>
                </c:pt>
                <c:pt idx="327">
                  <c:v>99</c:v>
                </c:pt>
                <c:pt idx="328">
                  <c:v>82</c:v>
                </c:pt>
                <c:pt idx="329">
                  <c:v>65</c:v>
                </c:pt>
                <c:pt idx="330">
                  <c:v>85</c:v>
                </c:pt>
                <c:pt idx="331">
                  <c:v>88</c:v>
                </c:pt>
                <c:pt idx="332">
                  <c:v>78</c:v>
                </c:pt>
                <c:pt idx="333">
                  <c:v>86</c:v>
                </c:pt>
                <c:pt idx="334">
                  <c:v>60</c:v>
                </c:pt>
                <c:pt idx="335">
                  <c:v>69</c:v>
                </c:pt>
                <c:pt idx="336">
                  <c:v>83</c:v>
                </c:pt>
                <c:pt idx="337">
                  <c:v>92</c:v>
                </c:pt>
                <c:pt idx="338">
                  <c:v>62</c:v>
                </c:pt>
                <c:pt idx="339">
                  <c:v>83</c:v>
                </c:pt>
                <c:pt idx="340">
                  <c:v>90</c:v>
                </c:pt>
                <c:pt idx="341">
                  <c:v>77</c:v>
                </c:pt>
                <c:pt idx="342">
                  <c:v>83</c:v>
                </c:pt>
                <c:pt idx="343">
                  <c:v>79</c:v>
                </c:pt>
                <c:pt idx="344">
                  <c:v>88</c:v>
                </c:pt>
                <c:pt idx="345">
                  <c:v>59</c:v>
                </c:pt>
                <c:pt idx="346">
                  <c:v>95</c:v>
                </c:pt>
                <c:pt idx="347">
                  <c:v>82</c:v>
                </c:pt>
                <c:pt idx="348">
                  <c:v>91</c:v>
                </c:pt>
                <c:pt idx="349">
                  <c:v>66</c:v>
                </c:pt>
                <c:pt idx="350">
                  <c:v>92</c:v>
                </c:pt>
                <c:pt idx="351">
                  <c:v>60</c:v>
                </c:pt>
                <c:pt idx="352">
                  <c:v>93</c:v>
                </c:pt>
                <c:pt idx="353">
                  <c:v>97</c:v>
                </c:pt>
                <c:pt idx="354">
                  <c:v>73</c:v>
                </c:pt>
                <c:pt idx="355">
                  <c:v>52</c:v>
                </c:pt>
                <c:pt idx="356">
                  <c:v>77</c:v>
                </c:pt>
                <c:pt idx="357">
                  <c:v>82</c:v>
                </c:pt>
                <c:pt idx="358">
                  <c:v>77</c:v>
                </c:pt>
                <c:pt idx="359">
                  <c:v>64</c:v>
                </c:pt>
                <c:pt idx="360">
                  <c:v>70</c:v>
                </c:pt>
                <c:pt idx="361">
                  <c:v>98</c:v>
                </c:pt>
                <c:pt idx="362">
                  <c:v>91</c:v>
                </c:pt>
                <c:pt idx="363">
                  <c:v>96</c:v>
                </c:pt>
                <c:pt idx="364">
                  <c:v>93</c:v>
                </c:pt>
                <c:pt idx="365">
                  <c:v>94</c:v>
                </c:pt>
                <c:pt idx="366">
                  <c:v>86</c:v>
                </c:pt>
                <c:pt idx="367">
                  <c:v>79</c:v>
                </c:pt>
                <c:pt idx="368">
                  <c:v>95</c:v>
                </c:pt>
                <c:pt idx="369">
                  <c:v>60</c:v>
                </c:pt>
                <c:pt idx="370">
                  <c:v>69</c:v>
                </c:pt>
                <c:pt idx="371">
                  <c:v>77</c:v>
                </c:pt>
                <c:pt idx="372">
                  <c:v>58</c:v>
                </c:pt>
                <c:pt idx="373">
                  <c:v>97</c:v>
                </c:pt>
                <c:pt idx="374">
                  <c:v>73</c:v>
                </c:pt>
                <c:pt idx="375">
                  <c:v>90</c:v>
                </c:pt>
                <c:pt idx="376">
                  <c:v>79</c:v>
                </c:pt>
                <c:pt idx="377">
                  <c:v>63</c:v>
                </c:pt>
                <c:pt idx="378">
                  <c:v>99</c:v>
                </c:pt>
                <c:pt idx="379">
                  <c:v>63</c:v>
                </c:pt>
                <c:pt idx="380">
                  <c:v>94</c:v>
                </c:pt>
                <c:pt idx="381">
                  <c:v>74</c:v>
                </c:pt>
                <c:pt idx="382">
                  <c:v>74</c:v>
                </c:pt>
                <c:pt idx="383">
                  <c:v>92</c:v>
                </c:pt>
                <c:pt idx="384">
                  <c:v>78</c:v>
                </c:pt>
                <c:pt idx="385">
                  <c:v>98</c:v>
                </c:pt>
                <c:pt idx="386">
                  <c:v>85</c:v>
                </c:pt>
                <c:pt idx="387">
                  <c:v>77</c:v>
                </c:pt>
                <c:pt idx="388">
                  <c:v>64</c:v>
                </c:pt>
                <c:pt idx="389">
                  <c:v>94</c:v>
                </c:pt>
                <c:pt idx="390">
                  <c:v>89</c:v>
                </c:pt>
                <c:pt idx="391">
                  <c:v>72</c:v>
                </c:pt>
                <c:pt idx="392">
                  <c:v>94</c:v>
                </c:pt>
                <c:pt idx="393">
                  <c:v>58</c:v>
                </c:pt>
                <c:pt idx="394">
                  <c:v>74</c:v>
                </c:pt>
                <c:pt idx="395">
                  <c:v>85</c:v>
                </c:pt>
                <c:pt idx="396">
                  <c:v>73</c:v>
                </c:pt>
                <c:pt idx="397">
                  <c:v>80</c:v>
                </c:pt>
                <c:pt idx="398">
                  <c:v>66</c:v>
                </c:pt>
                <c:pt idx="399">
                  <c:v>88</c:v>
                </c:pt>
                <c:pt idx="400">
                  <c:v>77</c:v>
                </c:pt>
                <c:pt idx="401">
                  <c:v>92</c:v>
                </c:pt>
                <c:pt idx="402">
                  <c:v>85</c:v>
                </c:pt>
                <c:pt idx="403">
                  <c:v>68</c:v>
                </c:pt>
                <c:pt idx="404">
                  <c:v>86</c:v>
                </c:pt>
                <c:pt idx="405">
                  <c:v>77</c:v>
                </c:pt>
                <c:pt idx="406">
                  <c:v>89</c:v>
                </c:pt>
                <c:pt idx="407">
                  <c:v>92</c:v>
                </c:pt>
                <c:pt idx="408">
                  <c:v>94</c:v>
                </c:pt>
                <c:pt idx="409">
                  <c:v>87</c:v>
                </c:pt>
                <c:pt idx="410">
                  <c:v>85</c:v>
                </c:pt>
                <c:pt idx="411">
                  <c:v>89</c:v>
                </c:pt>
                <c:pt idx="412">
                  <c:v>92</c:v>
                </c:pt>
                <c:pt idx="413">
                  <c:v>61</c:v>
                </c:pt>
                <c:pt idx="414">
                  <c:v>54</c:v>
                </c:pt>
                <c:pt idx="415">
                  <c:v>92</c:v>
                </c:pt>
                <c:pt idx="416">
                  <c:v>68</c:v>
                </c:pt>
                <c:pt idx="417">
                  <c:v>92</c:v>
                </c:pt>
                <c:pt idx="418">
                  <c:v>90</c:v>
                </c:pt>
                <c:pt idx="419">
                  <c:v>90</c:v>
                </c:pt>
                <c:pt idx="420">
                  <c:v>77</c:v>
                </c:pt>
                <c:pt idx="421">
                  <c:v>91</c:v>
                </c:pt>
                <c:pt idx="422">
                  <c:v>99</c:v>
                </c:pt>
                <c:pt idx="423">
                  <c:v>68</c:v>
                </c:pt>
                <c:pt idx="424">
                  <c:v>68</c:v>
                </c:pt>
                <c:pt idx="425">
                  <c:v>88</c:v>
                </c:pt>
                <c:pt idx="426">
                  <c:v>89</c:v>
                </c:pt>
                <c:pt idx="427">
                  <c:v>84</c:v>
                </c:pt>
                <c:pt idx="428">
                  <c:v>87</c:v>
                </c:pt>
                <c:pt idx="429">
                  <c:v>95</c:v>
                </c:pt>
                <c:pt idx="430">
                  <c:v>61</c:v>
                </c:pt>
                <c:pt idx="431">
                  <c:v>94</c:v>
                </c:pt>
                <c:pt idx="432">
                  <c:v>94</c:v>
                </c:pt>
                <c:pt idx="433">
                  <c:v>67</c:v>
                </c:pt>
                <c:pt idx="434">
                  <c:v>93</c:v>
                </c:pt>
                <c:pt idx="435">
                  <c:v>90</c:v>
                </c:pt>
                <c:pt idx="436">
                  <c:v>60</c:v>
                </c:pt>
                <c:pt idx="437">
                  <c:v>50</c:v>
                </c:pt>
                <c:pt idx="438">
                  <c:v>75</c:v>
                </c:pt>
                <c:pt idx="439">
                  <c:v>94</c:v>
                </c:pt>
                <c:pt idx="440">
                  <c:v>99</c:v>
                </c:pt>
                <c:pt idx="441">
                  <c:v>99</c:v>
                </c:pt>
                <c:pt idx="442">
                  <c:v>81</c:v>
                </c:pt>
                <c:pt idx="443">
                  <c:v>94</c:v>
                </c:pt>
                <c:pt idx="444">
                  <c:v>95</c:v>
                </c:pt>
                <c:pt idx="445">
                  <c:v>77</c:v>
                </c:pt>
                <c:pt idx="446">
                  <c:v>82</c:v>
                </c:pt>
                <c:pt idx="447">
                  <c:v>65</c:v>
                </c:pt>
                <c:pt idx="448">
                  <c:v>87</c:v>
                </c:pt>
                <c:pt idx="449">
                  <c:v>97</c:v>
                </c:pt>
                <c:pt idx="450">
                  <c:v>85</c:v>
                </c:pt>
                <c:pt idx="451">
                  <c:v>75</c:v>
                </c:pt>
                <c:pt idx="452">
                  <c:v>77</c:v>
                </c:pt>
                <c:pt idx="453">
                  <c:v>86</c:v>
                </c:pt>
                <c:pt idx="454">
                  <c:v>99</c:v>
                </c:pt>
                <c:pt idx="455">
                  <c:v>69</c:v>
                </c:pt>
                <c:pt idx="456">
                  <c:v>60</c:v>
                </c:pt>
                <c:pt idx="457">
                  <c:v>89</c:v>
                </c:pt>
                <c:pt idx="458">
                  <c:v>69</c:v>
                </c:pt>
                <c:pt idx="459">
                  <c:v>90</c:v>
                </c:pt>
                <c:pt idx="460">
                  <c:v>87</c:v>
                </c:pt>
                <c:pt idx="461">
                  <c:v>79</c:v>
                </c:pt>
                <c:pt idx="462">
                  <c:v>96</c:v>
                </c:pt>
                <c:pt idx="463">
                  <c:v>60</c:v>
                </c:pt>
                <c:pt idx="464">
                  <c:v>93</c:v>
                </c:pt>
                <c:pt idx="465">
                  <c:v>83</c:v>
                </c:pt>
                <c:pt idx="466">
                  <c:v>66</c:v>
                </c:pt>
                <c:pt idx="467">
                  <c:v>97</c:v>
                </c:pt>
                <c:pt idx="468">
                  <c:v>90</c:v>
                </c:pt>
                <c:pt idx="469">
                  <c:v>87</c:v>
                </c:pt>
                <c:pt idx="470">
                  <c:v>93</c:v>
                </c:pt>
                <c:pt idx="471">
                  <c:v>79</c:v>
                </c:pt>
                <c:pt idx="472">
                  <c:v>69</c:v>
                </c:pt>
                <c:pt idx="473">
                  <c:v>86</c:v>
                </c:pt>
                <c:pt idx="474">
                  <c:v>92</c:v>
                </c:pt>
                <c:pt idx="475">
                  <c:v>91</c:v>
                </c:pt>
                <c:pt idx="476">
                  <c:v>76</c:v>
                </c:pt>
                <c:pt idx="477">
                  <c:v>62</c:v>
                </c:pt>
                <c:pt idx="478">
                  <c:v>83</c:v>
                </c:pt>
                <c:pt idx="479">
                  <c:v>92</c:v>
                </c:pt>
                <c:pt idx="480">
                  <c:v>74</c:v>
                </c:pt>
                <c:pt idx="481">
                  <c:v>69</c:v>
                </c:pt>
                <c:pt idx="482">
                  <c:v>87</c:v>
                </c:pt>
                <c:pt idx="483">
                  <c:v>60</c:v>
                </c:pt>
                <c:pt idx="484">
                  <c:v>61</c:v>
                </c:pt>
                <c:pt idx="485">
                  <c:v>77</c:v>
                </c:pt>
                <c:pt idx="486">
                  <c:v>70</c:v>
                </c:pt>
                <c:pt idx="487">
                  <c:v>78</c:v>
                </c:pt>
                <c:pt idx="488">
                  <c:v>74</c:v>
                </c:pt>
                <c:pt idx="489">
                  <c:v>90</c:v>
                </c:pt>
                <c:pt idx="490">
                  <c:v>79</c:v>
                </c:pt>
                <c:pt idx="491">
                  <c:v>94</c:v>
                </c:pt>
                <c:pt idx="492">
                  <c:v>77</c:v>
                </c:pt>
                <c:pt idx="493">
                  <c:v>86</c:v>
                </c:pt>
                <c:pt idx="494">
                  <c:v>94</c:v>
                </c:pt>
                <c:pt idx="495">
                  <c:v>91</c:v>
                </c:pt>
                <c:pt idx="496">
                  <c:v>84</c:v>
                </c:pt>
                <c:pt idx="497">
                  <c:v>78</c:v>
                </c:pt>
                <c:pt idx="498">
                  <c:v>85</c:v>
                </c:pt>
                <c:pt idx="499">
                  <c:v>76</c:v>
                </c:pt>
                <c:pt idx="500">
                  <c:v>77</c:v>
                </c:pt>
                <c:pt idx="501">
                  <c:v>76</c:v>
                </c:pt>
                <c:pt idx="502">
                  <c:v>89</c:v>
                </c:pt>
                <c:pt idx="503">
                  <c:v>92</c:v>
                </c:pt>
                <c:pt idx="504">
                  <c:v>75</c:v>
                </c:pt>
                <c:pt idx="505">
                  <c:v>65</c:v>
                </c:pt>
                <c:pt idx="506">
                  <c:v>99</c:v>
                </c:pt>
                <c:pt idx="507">
                  <c:v>70</c:v>
                </c:pt>
                <c:pt idx="508">
                  <c:v>81</c:v>
                </c:pt>
                <c:pt idx="509">
                  <c:v>77</c:v>
                </c:pt>
                <c:pt idx="510">
                  <c:v>95</c:v>
                </c:pt>
                <c:pt idx="511">
                  <c:v>82</c:v>
                </c:pt>
                <c:pt idx="512">
                  <c:v>92</c:v>
                </c:pt>
                <c:pt idx="513">
                  <c:v>99</c:v>
                </c:pt>
                <c:pt idx="514">
                  <c:v>71</c:v>
                </c:pt>
                <c:pt idx="515">
                  <c:v>94</c:v>
                </c:pt>
                <c:pt idx="516">
                  <c:v>88</c:v>
                </c:pt>
                <c:pt idx="517">
                  <c:v>66</c:v>
                </c:pt>
                <c:pt idx="518">
                  <c:v>62</c:v>
                </c:pt>
                <c:pt idx="519">
                  <c:v>84</c:v>
                </c:pt>
                <c:pt idx="520">
                  <c:v>64</c:v>
                </c:pt>
                <c:pt idx="521">
                  <c:v>91</c:v>
                </c:pt>
                <c:pt idx="522">
                  <c:v>75</c:v>
                </c:pt>
                <c:pt idx="523">
                  <c:v>59</c:v>
                </c:pt>
                <c:pt idx="524">
                  <c:v>75</c:v>
                </c:pt>
                <c:pt idx="525">
                  <c:v>57</c:v>
                </c:pt>
                <c:pt idx="526">
                  <c:v>71</c:v>
                </c:pt>
                <c:pt idx="527">
                  <c:v>50</c:v>
                </c:pt>
                <c:pt idx="528">
                  <c:v>96</c:v>
                </c:pt>
                <c:pt idx="529">
                  <c:v>84</c:v>
                </c:pt>
                <c:pt idx="530">
                  <c:v>99</c:v>
                </c:pt>
                <c:pt idx="531">
                  <c:v>88</c:v>
                </c:pt>
                <c:pt idx="532">
                  <c:v>55</c:v>
                </c:pt>
                <c:pt idx="533">
                  <c:v>77</c:v>
                </c:pt>
                <c:pt idx="534">
                  <c:v>57</c:v>
                </c:pt>
                <c:pt idx="535">
                  <c:v>78</c:v>
                </c:pt>
                <c:pt idx="536">
                  <c:v>88</c:v>
                </c:pt>
                <c:pt idx="537">
                  <c:v>81</c:v>
                </c:pt>
                <c:pt idx="538">
                  <c:v>72</c:v>
                </c:pt>
                <c:pt idx="539">
                  <c:v>97</c:v>
                </c:pt>
                <c:pt idx="540">
                  <c:v>76</c:v>
                </c:pt>
                <c:pt idx="541">
                  <c:v>95</c:v>
                </c:pt>
                <c:pt idx="542">
                  <c:v>79</c:v>
                </c:pt>
                <c:pt idx="543">
                  <c:v>66</c:v>
                </c:pt>
                <c:pt idx="544">
                  <c:v>88</c:v>
                </c:pt>
                <c:pt idx="545">
                  <c:v>88</c:v>
                </c:pt>
                <c:pt idx="546">
                  <c:v>51</c:v>
                </c:pt>
                <c:pt idx="547">
                  <c:v>84</c:v>
                </c:pt>
                <c:pt idx="548">
                  <c:v>97</c:v>
                </c:pt>
                <c:pt idx="549">
                  <c:v>63</c:v>
                </c:pt>
                <c:pt idx="550">
                  <c:v>91</c:v>
                </c:pt>
                <c:pt idx="551">
                  <c:v>98</c:v>
                </c:pt>
                <c:pt idx="552">
                  <c:v>83</c:v>
                </c:pt>
                <c:pt idx="553">
                  <c:v>90</c:v>
                </c:pt>
                <c:pt idx="554">
                  <c:v>81</c:v>
                </c:pt>
                <c:pt idx="555">
                  <c:v>93</c:v>
                </c:pt>
                <c:pt idx="556">
                  <c:v>93</c:v>
                </c:pt>
                <c:pt idx="557">
                  <c:v>77</c:v>
                </c:pt>
                <c:pt idx="558">
                  <c:v>80</c:v>
                </c:pt>
                <c:pt idx="559">
                  <c:v>76</c:v>
                </c:pt>
                <c:pt idx="560">
                  <c:v>61</c:v>
                </c:pt>
                <c:pt idx="561">
                  <c:v>89</c:v>
                </c:pt>
                <c:pt idx="562">
                  <c:v>71</c:v>
                </c:pt>
                <c:pt idx="563">
                  <c:v>91</c:v>
                </c:pt>
                <c:pt idx="564">
                  <c:v>93</c:v>
                </c:pt>
                <c:pt idx="565">
                  <c:v>96</c:v>
                </c:pt>
                <c:pt idx="566">
                  <c:v>96</c:v>
                </c:pt>
                <c:pt idx="567">
                  <c:v>94</c:v>
                </c:pt>
                <c:pt idx="568">
                  <c:v>88</c:v>
                </c:pt>
                <c:pt idx="569">
                  <c:v>70</c:v>
                </c:pt>
                <c:pt idx="570">
                  <c:v>98</c:v>
                </c:pt>
                <c:pt idx="571">
                  <c:v>72</c:v>
                </c:pt>
                <c:pt idx="572">
                  <c:v>77</c:v>
                </c:pt>
                <c:pt idx="573">
                  <c:v>85</c:v>
                </c:pt>
                <c:pt idx="574">
                  <c:v>60</c:v>
                </c:pt>
                <c:pt idx="575">
                  <c:v>93</c:v>
                </c:pt>
                <c:pt idx="576">
                  <c:v>91</c:v>
                </c:pt>
                <c:pt idx="577">
                  <c:v>90</c:v>
                </c:pt>
                <c:pt idx="578">
                  <c:v>65</c:v>
                </c:pt>
                <c:pt idx="579">
                  <c:v>83</c:v>
                </c:pt>
                <c:pt idx="580">
                  <c:v>91</c:v>
                </c:pt>
                <c:pt idx="581">
                  <c:v>92</c:v>
                </c:pt>
                <c:pt idx="582">
                  <c:v>97</c:v>
                </c:pt>
                <c:pt idx="583">
                  <c:v>74</c:v>
                </c:pt>
                <c:pt idx="584">
                  <c:v>87</c:v>
                </c:pt>
                <c:pt idx="585">
                  <c:v>67</c:v>
                </c:pt>
                <c:pt idx="586">
                  <c:v>88</c:v>
                </c:pt>
                <c:pt idx="587">
                  <c:v>91</c:v>
                </c:pt>
                <c:pt idx="588">
                  <c:v>89</c:v>
                </c:pt>
                <c:pt idx="589">
                  <c:v>96</c:v>
                </c:pt>
                <c:pt idx="590">
                  <c:v>94</c:v>
                </c:pt>
                <c:pt idx="591">
                  <c:v>85</c:v>
                </c:pt>
                <c:pt idx="592">
                  <c:v>91</c:v>
                </c:pt>
                <c:pt idx="593">
                  <c:v>77</c:v>
                </c:pt>
                <c:pt idx="594">
                  <c:v>81</c:v>
                </c:pt>
                <c:pt idx="595">
                  <c:v>62</c:v>
                </c:pt>
                <c:pt idx="596">
                  <c:v>71</c:v>
                </c:pt>
                <c:pt idx="597">
                  <c:v>91</c:v>
                </c:pt>
                <c:pt idx="598">
                  <c:v>91</c:v>
                </c:pt>
                <c:pt idx="599">
                  <c:v>82</c:v>
                </c:pt>
                <c:pt idx="600">
                  <c:v>91</c:v>
                </c:pt>
                <c:pt idx="601">
                  <c:v>88</c:v>
                </c:pt>
                <c:pt idx="602">
                  <c:v>95</c:v>
                </c:pt>
                <c:pt idx="603">
                  <c:v>61</c:v>
                </c:pt>
                <c:pt idx="604">
                  <c:v>63</c:v>
                </c:pt>
                <c:pt idx="605">
                  <c:v>93</c:v>
                </c:pt>
                <c:pt idx="606">
                  <c:v>82</c:v>
                </c:pt>
                <c:pt idx="607">
                  <c:v>82</c:v>
                </c:pt>
                <c:pt idx="608">
                  <c:v>75</c:v>
                </c:pt>
                <c:pt idx="609">
                  <c:v>92</c:v>
                </c:pt>
                <c:pt idx="610">
                  <c:v>93</c:v>
                </c:pt>
                <c:pt idx="611">
                  <c:v>89</c:v>
                </c:pt>
                <c:pt idx="612">
                  <c:v>86</c:v>
                </c:pt>
                <c:pt idx="613">
                  <c:v>98</c:v>
                </c:pt>
                <c:pt idx="614">
                  <c:v>99</c:v>
                </c:pt>
                <c:pt idx="615">
                  <c:v>60</c:v>
                </c:pt>
                <c:pt idx="616">
                  <c:v>90</c:v>
                </c:pt>
                <c:pt idx="617">
                  <c:v>91</c:v>
                </c:pt>
                <c:pt idx="618">
                  <c:v>84</c:v>
                </c:pt>
                <c:pt idx="619">
                  <c:v>86</c:v>
                </c:pt>
                <c:pt idx="620">
                  <c:v>64</c:v>
                </c:pt>
                <c:pt idx="621">
                  <c:v>95</c:v>
                </c:pt>
                <c:pt idx="622">
                  <c:v>71</c:v>
                </c:pt>
                <c:pt idx="623">
                  <c:v>95</c:v>
                </c:pt>
                <c:pt idx="624">
                  <c:v>89</c:v>
                </c:pt>
                <c:pt idx="625">
                  <c:v>89</c:v>
                </c:pt>
                <c:pt idx="626">
                  <c:v>65</c:v>
                </c:pt>
                <c:pt idx="627">
                  <c:v>68</c:v>
                </c:pt>
                <c:pt idx="628">
                  <c:v>61</c:v>
                </c:pt>
                <c:pt idx="629">
                  <c:v>82</c:v>
                </c:pt>
                <c:pt idx="630">
                  <c:v>89</c:v>
                </c:pt>
                <c:pt idx="631">
                  <c:v>86</c:v>
                </c:pt>
                <c:pt idx="632">
                  <c:v>80</c:v>
                </c:pt>
                <c:pt idx="633">
                  <c:v>95</c:v>
                </c:pt>
                <c:pt idx="634">
                  <c:v>82</c:v>
                </c:pt>
                <c:pt idx="635">
                  <c:v>71</c:v>
                </c:pt>
                <c:pt idx="636">
                  <c:v>58</c:v>
                </c:pt>
                <c:pt idx="637">
                  <c:v>87</c:v>
                </c:pt>
                <c:pt idx="638">
                  <c:v>67</c:v>
                </c:pt>
                <c:pt idx="639">
                  <c:v>71</c:v>
                </c:pt>
                <c:pt idx="640">
                  <c:v>56</c:v>
                </c:pt>
                <c:pt idx="641">
                  <c:v>61</c:v>
                </c:pt>
                <c:pt idx="642">
                  <c:v>85</c:v>
                </c:pt>
                <c:pt idx="643">
                  <c:v>80</c:v>
                </c:pt>
                <c:pt idx="644">
                  <c:v>98</c:v>
                </c:pt>
                <c:pt idx="645">
                  <c:v>68</c:v>
                </c:pt>
                <c:pt idx="646">
                  <c:v>94</c:v>
                </c:pt>
                <c:pt idx="647">
                  <c:v>90</c:v>
                </c:pt>
                <c:pt idx="648">
                  <c:v>61</c:v>
                </c:pt>
                <c:pt idx="649">
                  <c:v>90</c:v>
                </c:pt>
                <c:pt idx="650">
                  <c:v>99</c:v>
                </c:pt>
                <c:pt idx="651">
                  <c:v>85</c:v>
                </c:pt>
                <c:pt idx="652">
                  <c:v>99</c:v>
                </c:pt>
                <c:pt idx="653">
                  <c:v>71</c:v>
                </c:pt>
                <c:pt idx="654">
                  <c:v>85</c:v>
                </c:pt>
                <c:pt idx="655">
                  <c:v>93</c:v>
                </c:pt>
                <c:pt idx="656">
                  <c:v>70</c:v>
                </c:pt>
                <c:pt idx="657">
                  <c:v>83</c:v>
                </c:pt>
                <c:pt idx="658">
                  <c:v>87</c:v>
                </c:pt>
                <c:pt idx="659">
                  <c:v>78</c:v>
                </c:pt>
                <c:pt idx="660">
                  <c:v>92</c:v>
                </c:pt>
                <c:pt idx="661">
                  <c:v>86</c:v>
                </c:pt>
                <c:pt idx="662">
                  <c:v>80</c:v>
                </c:pt>
                <c:pt idx="663">
                  <c:v>81</c:v>
                </c:pt>
                <c:pt idx="664">
                  <c:v>85</c:v>
                </c:pt>
                <c:pt idx="665">
                  <c:v>85</c:v>
                </c:pt>
                <c:pt idx="666">
                  <c:v>83</c:v>
                </c:pt>
                <c:pt idx="667">
                  <c:v>67</c:v>
                </c:pt>
                <c:pt idx="668">
                  <c:v>86</c:v>
                </c:pt>
                <c:pt idx="669">
                  <c:v>72</c:v>
                </c:pt>
                <c:pt idx="670">
                  <c:v>70</c:v>
                </c:pt>
                <c:pt idx="671">
                  <c:v>85</c:v>
                </c:pt>
                <c:pt idx="672">
                  <c:v>87</c:v>
                </c:pt>
                <c:pt idx="673">
                  <c:v>90</c:v>
                </c:pt>
                <c:pt idx="674">
                  <c:v>76</c:v>
                </c:pt>
                <c:pt idx="675">
                  <c:v>69</c:v>
                </c:pt>
                <c:pt idx="676">
                  <c:v>96</c:v>
                </c:pt>
                <c:pt idx="677">
                  <c:v>91</c:v>
                </c:pt>
                <c:pt idx="678">
                  <c:v>91</c:v>
                </c:pt>
                <c:pt idx="679">
                  <c:v>92</c:v>
                </c:pt>
                <c:pt idx="680">
                  <c:v>72</c:v>
                </c:pt>
                <c:pt idx="681">
                  <c:v>60</c:v>
                </c:pt>
                <c:pt idx="682">
                  <c:v>79</c:v>
                </c:pt>
                <c:pt idx="683">
                  <c:v>82</c:v>
                </c:pt>
                <c:pt idx="684">
                  <c:v>99</c:v>
                </c:pt>
                <c:pt idx="685">
                  <c:v>81</c:v>
                </c:pt>
                <c:pt idx="686">
                  <c:v>86</c:v>
                </c:pt>
                <c:pt idx="687">
                  <c:v>78</c:v>
                </c:pt>
                <c:pt idx="688">
                  <c:v>78</c:v>
                </c:pt>
                <c:pt idx="689">
                  <c:v>87</c:v>
                </c:pt>
                <c:pt idx="690">
                  <c:v>88</c:v>
                </c:pt>
                <c:pt idx="691">
                  <c:v>91</c:v>
                </c:pt>
                <c:pt idx="692">
                  <c:v>95</c:v>
                </c:pt>
                <c:pt idx="693">
                  <c:v>90</c:v>
                </c:pt>
                <c:pt idx="694">
                  <c:v>62</c:v>
                </c:pt>
                <c:pt idx="695">
                  <c:v>97</c:v>
                </c:pt>
                <c:pt idx="696">
                  <c:v>99</c:v>
                </c:pt>
                <c:pt idx="697">
                  <c:v>94</c:v>
                </c:pt>
                <c:pt idx="698">
                  <c:v>64</c:v>
                </c:pt>
                <c:pt idx="699">
                  <c:v>93</c:v>
                </c:pt>
                <c:pt idx="700">
                  <c:v>87</c:v>
                </c:pt>
                <c:pt idx="701">
                  <c:v>96</c:v>
                </c:pt>
                <c:pt idx="702">
                  <c:v>96</c:v>
                </c:pt>
                <c:pt idx="703">
                  <c:v>81</c:v>
                </c:pt>
                <c:pt idx="704">
                  <c:v>73</c:v>
                </c:pt>
                <c:pt idx="705">
                  <c:v>85</c:v>
                </c:pt>
                <c:pt idx="706">
                  <c:v>79</c:v>
                </c:pt>
                <c:pt idx="707">
                  <c:v>61</c:v>
                </c:pt>
                <c:pt idx="708">
                  <c:v>71</c:v>
                </c:pt>
                <c:pt idx="709">
                  <c:v>81</c:v>
                </c:pt>
                <c:pt idx="710">
                  <c:v>60</c:v>
                </c:pt>
                <c:pt idx="711">
                  <c:v>63</c:v>
                </c:pt>
                <c:pt idx="712">
                  <c:v>97</c:v>
                </c:pt>
                <c:pt idx="713">
                  <c:v>87</c:v>
                </c:pt>
                <c:pt idx="714">
                  <c:v>95</c:v>
                </c:pt>
                <c:pt idx="715">
                  <c:v>94</c:v>
                </c:pt>
                <c:pt idx="716">
                  <c:v>69</c:v>
                </c:pt>
                <c:pt idx="717">
                  <c:v>81</c:v>
                </c:pt>
                <c:pt idx="718">
                  <c:v>98</c:v>
                </c:pt>
                <c:pt idx="719">
                  <c:v>91</c:v>
                </c:pt>
                <c:pt idx="720">
                  <c:v>61</c:v>
                </c:pt>
                <c:pt idx="721">
                  <c:v>95</c:v>
                </c:pt>
                <c:pt idx="722">
                  <c:v>91</c:v>
                </c:pt>
                <c:pt idx="723">
                  <c:v>87</c:v>
                </c:pt>
                <c:pt idx="724">
                  <c:v>82</c:v>
                </c:pt>
                <c:pt idx="725">
                  <c:v>80</c:v>
                </c:pt>
                <c:pt idx="726">
                  <c:v>84</c:v>
                </c:pt>
                <c:pt idx="727">
                  <c:v>88</c:v>
                </c:pt>
                <c:pt idx="728">
                  <c:v>94</c:v>
                </c:pt>
                <c:pt idx="729">
                  <c:v>89</c:v>
                </c:pt>
                <c:pt idx="730">
                  <c:v>95</c:v>
                </c:pt>
                <c:pt idx="731">
                  <c:v>72</c:v>
                </c:pt>
                <c:pt idx="732">
                  <c:v>67</c:v>
                </c:pt>
                <c:pt idx="733">
                  <c:v>81</c:v>
                </c:pt>
                <c:pt idx="734">
                  <c:v>86</c:v>
                </c:pt>
                <c:pt idx="735">
                  <c:v>94</c:v>
                </c:pt>
                <c:pt idx="736">
                  <c:v>80</c:v>
                </c:pt>
                <c:pt idx="737">
                  <c:v>93</c:v>
                </c:pt>
                <c:pt idx="738">
                  <c:v>78</c:v>
                </c:pt>
                <c:pt idx="739">
                  <c:v>65</c:v>
                </c:pt>
                <c:pt idx="740">
                  <c:v>74</c:v>
                </c:pt>
                <c:pt idx="741">
                  <c:v>94</c:v>
                </c:pt>
                <c:pt idx="742">
                  <c:v>75</c:v>
                </c:pt>
                <c:pt idx="743">
                  <c:v>83</c:v>
                </c:pt>
                <c:pt idx="744">
                  <c:v>97</c:v>
                </c:pt>
                <c:pt idx="745">
                  <c:v>84</c:v>
                </c:pt>
                <c:pt idx="746">
                  <c:v>63</c:v>
                </c:pt>
                <c:pt idx="747">
                  <c:v>84</c:v>
                </c:pt>
                <c:pt idx="748">
                  <c:v>97</c:v>
                </c:pt>
                <c:pt idx="749">
                  <c:v>96</c:v>
                </c:pt>
                <c:pt idx="750">
                  <c:v>63</c:v>
                </c:pt>
                <c:pt idx="751">
                  <c:v>66</c:v>
                </c:pt>
                <c:pt idx="752">
                  <c:v>79</c:v>
                </c:pt>
                <c:pt idx="753">
                  <c:v>89</c:v>
                </c:pt>
                <c:pt idx="754">
                  <c:v>61</c:v>
                </c:pt>
                <c:pt idx="755">
                  <c:v>89</c:v>
                </c:pt>
                <c:pt idx="756">
                  <c:v>84</c:v>
                </c:pt>
                <c:pt idx="757">
                  <c:v>93</c:v>
                </c:pt>
                <c:pt idx="758">
                  <c:v>80</c:v>
                </c:pt>
                <c:pt idx="759">
                  <c:v>82</c:v>
                </c:pt>
                <c:pt idx="760">
                  <c:v>61</c:v>
                </c:pt>
                <c:pt idx="761">
                  <c:v>71</c:v>
                </c:pt>
                <c:pt idx="762">
                  <c:v>97</c:v>
                </c:pt>
                <c:pt idx="763">
                  <c:v>75</c:v>
                </c:pt>
                <c:pt idx="764">
                  <c:v>67</c:v>
                </c:pt>
                <c:pt idx="765">
                  <c:v>82</c:v>
                </c:pt>
                <c:pt idx="766">
                  <c:v>83</c:v>
                </c:pt>
                <c:pt idx="767">
                  <c:v>55</c:v>
                </c:pt>
                <c:pt idx="768">
                  <c:v>54</c:v>
                </c:pt>
                <c:pt idx="769">
                  <c:v>84</c:v>
                </c:pt>
                <c:pt idx="770">
                  <c:v>60</c:v>
                </c:pt>
                <c:pt idx="771">
                  <c:v>79</c:v>
                </c:pt>
                <c:pt idx="772">
                  <c:v>72</c:v>
                </c:pt>
                <c:pt idx="773">
                  <c:v>65</c:v>
                </c:pt>
                <c:pt idx="774">
                  <c:v>92</c:v>
                </c:pt>
                <c:pt idx="775">
                  <c:v>67</c:v>
                </c:pt>
                <c:pt idx="776">
                  <c:v>76</c:v>
                </c:pt>
                <c:pt idx="777">
                  <c:v>80</c:v>
                </c:pt>
                <c:pt idx="778">
                  <c:v>76</c:v>
                </c:pt>
                <c:pt idx="779">
                  <c:v>94</c:v>
                </c:pt>
                <c:pt idx="780">
                  <c:v>93</c:v>
                </c:pt>
                <c:pt idx="781">
                  <c:v>86</c:v>
                </c:pt>
                <c:pt idx="782">
                  <c:v>76</c:v>
                </c:pt>
                <c:pt idx="783">
                  <c:v>63</c:v>
                </c:pt>
                <c:pt idx="784">
                  <c:v>92</c:v>
                </c:pt>
                <c:pt idx="785">
                  <c:v>78</c:v>
                </c:pt>
                <c:pt idx="786">
                  <c:v>83</c:v>
                </c:pt>
                <c:pt idx="787">
                  <c:v>88</c:v>
                </c:pt>
                <c:pt idx="788">
                  <c:v>76</c:v>
                </c:pt>
                <c:pt idx="789">
                  <c:v>91</c:v>
                </c:pt>
                <c:pt idx="790">
                  <c:v>85</c:v>
                </c:pt>
                <c:pt idx="791">
                  <c:v>87</c:v>
                </c:pt>
                <c:pt idx="792">
                  <c:v>61</c:v>
                </c:pt>
                <c:pt idx="793">
                  <c:v>61</c:v>
                </c:pt>
                <c:pt idx="794">
                  <c:v>93</c:v>
                </c:pt>
                <c:pt idx="795">
                  <c:v>88</c:v>
                </c:pt>
                <c:pt idx="796">
                  <c:v>96</c:v>
                </c:pt>
                <c:pt idx="797">
                  <c:v>81</c:v>
                </c:pt>
                <c:pt idx="798">
                  <c:v>97</c:v>
                </c:pt>
                <c:pt idx="799">
                  <c:v>53</c:v>
                </c:pt>
                <c:pt idx="800">
                  <c:v>95</c:v>
                </c:pt>
                <c:pt idx="801">
                  <c:v>88</c:v>
                </c:pt>
                <c:pt idx="802">
                  <c:v>70</c:v>
                </c:pt>
                <c:pt idx="803">
                  <c:v>91</c:v>
                </c:pt>
                <c:pt idx="804">
                  <c:v>90</c:v>
                </c:pt>
                <c:pt idx="805">
                  <c:v>65</c:v>
                </c:pt>
                <c:pt idx="806">
                  <c:v>98</c:v>
                </c:pt>
                <c:pt idx="807">
                  <c:v>62</c:v>
                </c:pt>
                <c:pt idx="808">
                  <c:v>86</c:v>
                </c:pt>
                <c:pt idx="809">
                  <c:v>95</c:v>
                </c:pt>
                <c:pt idx="810">
                  <c:v>62</c:v>
                </c:pt>
                <c:pt idx="811">
                  <c:v>85</c:v>
                </c:pt>
                <c:pt idx="812">
                  <c:v>94</c:v>
                </c:pt>
                <c:pt idx="813">
                  <c:v>95</c:v>
                </c:pt>
                <c:pt idx="814">
                  <c:v>75</c:v>
                </c:pt>
                <c:pt idx="815">
                  <c:v>61</c:v>
                </c:pt>
                <c:pt idx="816">
                  <c:v>88</c:v>
                </c:pt>
                <c:pt idx="817">
                  <c:v>69</c:v>
                </c:pt>
                <c:pt idx="818">
                  <c:v>86</c:v>
                </c:pt>
                <c:pt idx="819">
                  <c:v>69</c:v>
                </c:pt>
                <c:pt idx="820">
                  <c:v>78</c:v>
                </c:pt>
                <c:pt idx="821">
                  <c:v>87</c:v>
                </c:pt>
                <c:pt idx="822">
                  <c:v>72</c:v>
                </c:pt>
                <c:pt idx="823">
                  <c:v>68</c:v>
                </c:pt>
                <c:pt idx="824">
                  <c:v>86</c:v>
                </c:pt>
                <c:pt idx="825">
                  <c:v>86</c:v>
                </c:pt>
                <c:pt idx="826">
                  <c:v>87</c:v>
                </c:pt>
                <c:pt idx="827">
                  <c:v>59</c:v>
                </c:pt>
                <c:pt idx="828">
                  <c:v>86</c:v>
                </c:pt>
                <c:pt idx="829">
                  <c:v>94</c:v>
                </c:pt>
                <c:pt idx="830">
                  <c:v>99</c:v>
                </c:pt>
                <c:pt idx="831">
                  <c:v>95</c:v>
                </c:pt>
                <c:pt idx="832">
                  <c:v>99</c:v>
                </c:pt>
                <c:pt idx="833">
                  <c:v>65</c:v>
                </c:pt>
                <c:pt idx="834">
                  <c:v>66</c:v>
                </c:pt>
                <c:pt idx="835">
                  <c:v>69</c:v>
                </c:pt>
                <c:pt idx="836">
                  <c:v>96</c:v>
                </c:pt>
                <c:pt idx="837">
                  <c:v>69</c:v>
                </c:pt>
                <c:pt idx="838">
                  <c:v>65</c:v>
                </c:pt>
                <c:pt idx="839">
                  <c:v>84</c:v>
                </c:pt>
                <c:pt idx="840">
                  <c:v>86</c:v>
                </c:pt>
                <c:pt idx="841">
                  <c:v>82</c:v>
                </c:pt>
                <c:pt idx="842">
                  <c:v>83</c:v>
                </c:pt>
                <c:pt idx="843">
                  <c:v>78</c:v>
                </c:pt>
                <c:pt idx="844">
                  <c:v>97</c:v>
                </c:pt>
                <c:pt idx="845">
                  <c:v>78</c:v>
                </c:pt>
                <c:pt idx="846">
                  <c:v>85</c:v>
                </c:pt>
                <c:pt idx="847">
                  <c:v>73</c:v>
                </c:pt>
                <c:pt idx="848">
                  <c:v>82</c:v>
                </c:pt>
                <c:pt idx="849">
                  <c:v>80</c:v>
                </c:pt>
                <c:pt idx="850">
                  <c:v>79</c:v>
                </c:pt>
                <c:pt idx="851">
                  <c:v>91</c:v>
                </c:pt>
                <c:pt idx="852">
                  <c:v>97</c:v>
                </c:pt>
                <c:pt idx="853">
                  <c:v>65</c:v>
                </c:pt>
                <c:pt idx="854">
                  <c:v>92</c:v>
                </c:pt>
                <c:pt idx="855">
                  <c:v>55</c:v>
                </c:pt>
                <c:pt idx="856">
                  <c:v>86</c:v>
                </c:pt>
                <c:pt idx="857">
                  <c:v>79</c:v>
                </c:pt>
                <c:pt idx="858">
                  <c:v>89</c:v>
                </c:pt>
                <c:pt idx="859">
                  <c:v>70</c:v>
                </c:pt>
                <c:pt idx="860">
                  <c:v>73</c:v>
                </c:pt>
                <c:pt idx="861">
                  <c:v>66</c:v>
                </c:pt>
                <c:pt idx="862">
                  <c:v>94</c:v>
                </c:pt>
                <c:pt idx="863">
                  <c:v>61</c:v>
                </c:pt>
                <c:pt idx="864">
                  <c:v>96</c:v>
                </c:pt>
                <c:pt idx="865">
                  <c:v>94</c:v>
                </c:pt>
                <c:pt idx="866">
                  <c:v>88</c:v>
                </c:pt>
                <c:pt idx="867">
                  <c:v>59</c:v>
                </c:pt>
                <c:pt idx="868">
                  <c:v>70</c:v>
                </c:pt>
                <c:pt idx="869">
                  <c:v>92</c:v>
                </c:pt>
                <c:pt idx="870">
                  <c:v>75</c:v>
                </c:pt>
                <c:pt idx="871">
                  <c:v>98</c:v>
                </c:pt>
                <c:pt idx="872">
                  <c:v>80</c:v>
                </c:pt>
                <c:pt idx="873">
                  <c:v>78</c:v>
                </c:pt>
                <c:pt idx="874">
                  <c:v>67</c:v>
                </c:pt>
                <c:pt idx="875">
                  <c:v>78</c:v>
                </c:pt>
                <c:pt idx="876">
                  <c:v>98</c:v>
                </c:pt>
                <c:pt idx="877">
                  <c:v>96</c:v>
                </c:pt>
                <c:pt idx="878">
                  <c:v>92</c:v>
                </c:pt>
                <c:pt idx="879">
                  <c:v>75</c:v>
                </c:pt>
                <c:pt idx="880">
                  <c:v>90</c:v>
                </c:pt>
                <c:pt idx="881">
                  <c:v>72</c:v>
                </c:pt>
                <c:pt idx="882">
                  <c:v>95</c:v>
                </c:pt>
                <c:pt idx="883">
                  <c:v>73</c:v>
                </c:pt>
                <c:pt idx="884">
                  <c:v>97</c:v>
                </c:pt>
                <c:pt idx="885">
                  <c:v>90</c:v>
                </c:pt>
                <c:pt idx="886">
                  <c:v>91</c:v>
                </c:pt>
                <c:pt idx="887">
                  <c:v>73</c:v>
                </c:pt>
                <c:pt idx="888">
                  <c:v>50</c:v>
                </c:pt>
                <c:pt idx="889">
                  <c:v>96</c:v>
                </c:pt>
                <c:pt idx="890">
                  <c:v>91</c:v>
                </c:pt>
                <c:pt idx="891">
                  <c:v>69</c:v>
                </c:pt>
                <c:pt idx="892">
                  <c:v>78</c:v>
                </c:pt>
                <c:pt idx="893">
                  <c:v>89</c:v>
                </c:pt>
                <c:pt idx="894">
                  <c:v>52</c:v>
                </c:pt>
                <c:pt idx="895">
                  <c:v>91</c:v>
                </c:pt>
                <c:pt idx="896">
                  <c:v>86</c:v>
                </c:pt>
                <c:pt idx="897">
                  <c:v>79</c:v>
                </c:pt>
                <c:pt idx="898">
                  <c:v>80</c:v>
                </c:pt>
                <c:pt idx="899">
                  <c:v>91</c:v>
                </c:pt>
                <c:pt idx="900">
                  <c:v>74</c:v>
                </c:pt>
                <c:pt idx="901">
                  <c:v>99</c:v>
                </c:pt>
                <c:pt idx="902">
                  <c:v>84</c:v>
                </c:pt>
                <c:pt idx="903">
                  <c:v>88</c:v>
                </c:pt>
                <c:pt idx="904">
                  <c:v>78</c:v>
                </c:pt>
                <c:pt idx="905">
                  <c:v>70</c:v>
                </c:pt>
                <c:pt idx="906">
                  <c:v>54</c:v>
                </c:pt>
                <c:pt idx="907">
                  <c:v>95</c:v>
                </c:pt>
                <c:pt idx="908">
                  <c:v>85</c:v>
                </c:pt>
                <c:pt idx="909">
                  <c:v>99</c:v>
                </c:pt>
                <c:pt idx="910">
                  <c:v>78</c:v>
                </c:pt>
                <c:pt idx="911">
                  <c:v>81</c:v>
                </c:pt>
                <c:pt idx="912">
                  <c:v>95</c:v>
                </c:pt>
                <c:pt idx="913">
                  <c:v>79</c:v>
                </c:pt>
                <c:pt idx="914">
                  <c:v>78</c:v>
                </c:pt>
                <c:pt idx="915">
                  <c:v>86</c:v>
                </c:pt>
                <c:pt idx="916">
                  <c:v>78</c:v>
                </c:pt>
                <c:pt idx="917">
                  <c:v>87</c:v>
                </c:pt>
                <c:pt idx="918">
                  <c:v>72</c:v>
                </c:pt>
                <c:pt idx="919">
                  <c:v>84</c:v>
                </c:pt>
                <c:pt idx="920">
                  <c:v>71</c:v>
                </c:pt>
                <c:pt idx="921">
                  <c:v>96</c:v>
                </c:pt>
                <c:pt idx="922">
                  <c:v>60</c:v>
                </c:pt>
                <c:pt idx="923">
                  <c:v>74</c:v>
                </c:pt>
                <c:pt idx="924">
                  <c:v>56</c:v>
                </c:pt>
                <c:pt idx="925">
                  <c:v>96</c:v>
                </c:pt>
                <c:pt idx="926">
                  <c:v>59</c:v>
                </c:pt>
                <c:pt idx="927">
                  <c:v>77</c:v>
                </c:pt>
                <c:pt idx="928">
                  <c:v>63</c:v>
                </c:pt>
                <c:pt idx="929">
                  <c:v>75</c:v>
                </c:pt>
                <c:pt idx="930">
                  <c:v>75</c:v>
                </c:pt>
                <c:pt idx="931">
                  <c:v>93</c:v>
                </c:pt>
                <c:pt idx="932">
                  <c:v>62</c:v>
                </c:pt>
                <c:pt idx="933">
                  <c:v>78</c:v>
                </c:pt>
                <c:pt idx="934">
                  <c:v>97</c:v>
                </c:pt>
                <c:pt idx="935">
                  <c:v>74</c:v>
                </c:pt>
                <c:pt idx="936">
                  <c:v>63</c:v>
                </c:pt>
                <c:pt idx="937">
                  <c:v>98</c:v>
                </c:pt>
                <c:pt idx="938">
                  <c:v>84</c:v>
                </c:pt>
                <c:pt idx="939">
                  <c:v>87</c:v>
                </c:pt>
                <c:pt idx="940">
                  <c:v>81</c:v>
                </c:pt>
                <c:pt idx="941">
                  <c:v>77</c:v>
                </c:pt>
                <c:pt idx="942">
                  <c:v>86</c:v>
                </c:pt>
                <c:pt idx="943">
                  <c:v>87</c:v>
                </c:pt>
                <c:pt idx="944">
                  <c:v>84</c:v>
                </c:pt>
                <c:pt idx="945">
                  <c:v>98</c:v>
                </c:pt>
                <c:pt idx="946">
                  <c:v>88</c:v>
                </c:pt>
                <c:pt idx="947">
                  <c:v>84</c:v>
                </c:pt>
                <c:pt idx="948">
                  <c:v>94</c:v>
                </c:pt>
                <c:pt idx="949">
                  <c:v>84</c:v>
                </c:pt>
                <c:pt idx="950">
                  <c:v>74</c:v>
                </c:pt>
                <c:pt idx="951">
                  <c:v>84</c:v>
                </c:pt>
                <c:pt idx="952">
                  <c:v>92</c:v>
                </c:pt>
                <c:pt idx="953">
                  <c:v>83</c:v>
                </c:pt>
                <c:pt idx="954">
                  <c:v>86</c:v>
                </c:pt>
                <c:pt idx="955">
                  <c:v>66</c:v>
                </c:pt>
                <c:pt idx="956">
                  <c:v>88</c:v>
                </c:pt>
                <c:pt idx="957">
                  <c:v>96</c:v>
                </c:pt>
                <c:pt idx="958">
                  <c:v>73</c:v>
                </c:pt>
                <c:pt idx="959">
                  <c:v>93</c:v>
                </c:pt>
                <c:pt idx="960">
                  <c:v>94</c:v>
                </c:pt>
                <c:pt idx="961">
                  <c:v>88</c:v>
                </c:pt>
                <c:pt idx="962">
                  <c:v>72</c:v>
                </c:pt>
                <c:pt idx="963">
                  <c:v>93</c:v>
                </c:pt>
                <c:pt idx="964">
                  <c:v>95</c:v>
                </c:pt>
                <c:pt idx="965">
                  <c:v>93</c:v>
                </c:pt>
                <c:pt idx="966">
                  <c:v>80</c:v>
                </c:pt>
                <c:pt idx="967">
                  <c:v>85</c:v>
                </c:pt>
                <c:pt idx="968">
                  <c:v>98</c:v>
                </c:pt>
                <c:pt idx="969">
                  <c:v>90</c:v>
                </c:pt>
                <c:pt idx="970">
                  <c:v>76</c:v>
                </c:pt>
                <c:pt idx="971">
                  <c:v>78</c:v>
                </c:pt>
                <c:pt idx="972">
                  <c:v>90</c:v>
                </c:pt>
                <c:pt idx="973">
                  <c:v>50</c:v>
                </c:pt>
                <c:pt idx="974">
                  <c:v>89</c:v>
                </c:pt>
                <c:pt idx="975">
                  <c:v>94</c:v>
                </c:pt>
                <c:pt idx="976">
                  <c:v>77</c:v>
                </c:pt>
                <c:pt idx="977">
                  <c:v>97</c:v>
                </c:pt>
                <c:pt idx="978">
                  <c:v>62</c:v>
                </c:pt>
                <c:pt idx="979">
                  <c:v>99</c:v>
                </c:pt>
                <c:pt idx="980">
                  <c:v>89</c:v>
                </c:pt>
                <c:pt idx="981">
                  <c:v>98</c:v>
                </c:pt>
                <c:pt idx="982">
                  <c:v>79</c:v>
                </c:pt>
                <c:pt idx="983">
                  <c:v>83</c:v>
                </c:pt>
                <c:pt idx="984">
                  <c:v>62</c:v>
                </c:pt>
                <c:pt idx="985">
                  <c:v>88</c:v>
                </c:pt>
                <c:pt idx="986">
                  <c:v>96</c:v>
                </c:pt>
                <c:pt idx="987">
                  <c:v>76</c:v>
                </c:pt>
                <c:pt idx="988">
                  <c:v>84</c:v>
                </c:pt>
                <c:pt idx="989">
                  <c:v>79</c:v>
                </c:pt>
                <c:pt idx="990">
                  <c:v>76</c:v>
                </c:pt>
                <c:pt idx="991">
                  <c:v>71</c:v>
                </c:pt>
                <c:pt idx="992">
                  <c:v>98</c:v>
                </c:pt>
                <c:pt idx="993">
                  <c:v>91</c:v>
                </c:pt>
                <c:pt idx="994">
                  <c:v>79</c:v>
                </c:pt>
                <c:pt idx="995">
                  <c:v>93</c:v>
                </c:pt>
                <c:pt idx="996">
                  <c:v>76</c:v>
                </c:pt>
                <c:pt idx="997">
                  <c:v>83</c:v>
                </c:pt>
                <c:pt idx="998">
                  <c:v>74</c:v>
                </c:pt>
                <c:pt idx="999">
                  <c:v>65</c:v>
                </c:pt>
                <c:pt idx="1000">
                  <c:v>78</c:v>
                </c:pt>
                <c:pt idx="1001">
                  <c:v>96</c:v>
                </c:pt>
                <c:pt idx="1002">
                  <c:v>99</c:v>
                </c:pt>
                <c:pt idx="1003">
                  <c:v>84</c:v>
                </c:pt>
                <c:pt idx="1004">
                  <c:v>81</c:v>
                </c:pt>
                <c:pt idx="1005">
                  <c:v>77</c:v>
                </c:pt>
                <c:pt idx="1006">
                  <c:v>98</c:v>
                </c:pt>
                <c:pt idx="1007">
                  <c:v>76</c:v>
                </c:pt>
                <c:pt idx="1008">
                  <c:v>77</c:v>
                </c:pt>
                <c:pt idx="1009">
                  <c:v>64</c:v>
                </c:pt>
                <c:pt idx="1010">
                  <c:v>93</c:v>
                </c:pt>
                <c:pt idx="1011">
                  <c:v>75</c:v>
                </c:pt>
                <c:pt idx="1012">
                  <c:v>95</c:v>
                </c:pt>
                <c:pt idx="1013">
                  <c:v>92</c:v>
                </c:pt>
                <c:pt idx="1014">
                  <c:v>93</c:v>
                </c:pt>
                <c:pt idx="1015">
                  <c:v>80</c:v>
                </c:pt>
                <c:pt idx="1016">
                  <c:v>86</c:v>
                </c:pt>
                <c:pt idx="1017">
                  <c:v>82</c:v>
                </c:pt>
                <c:pt idx="1018">
                  <c:v>81</c:v>
                </c:pt>
                <c:pt idx="1019">
                  <c:v>65</c:v>
                </c:pt>
                <c:pt idx="1020">
                  <c:v>73</c:v>
                </c:pt>
                <c:pt idx="1021">
                  <c:v>81</c:v>
                </c:pt>
                <c:pt idx="1022">
                  <c:v>81</c:v>
                </c:pt>
                <c:pt idx="1023">
                  <c:v>64</c:v>
                </c:pt>
                <c:pt idx="1024">
                  <c:v>84</c:v>
                </c:pt>
                <c:pt idx="1025">
                  <c:v>70</c:v>
                </c:pt>
                <c:pt idx="1026">
                  <c:v>82</c:v>
                </c:pt>
                <c:pt idx="1027">
                  <c:v>80</c:v>
                </c:pt>
                <c:pt idx="1028">
                  <c:v>75</c:v>
                </c:pt>
                <c:pt idx="1029">
                  <c:v>51</c:v>
                </c:pt>
                <c:pt idx="1030">
                  <c:v>94</c:v>
                </c:pt>
                <c:pt idx="1031">
                  <c:v>80</c:v>
                </c:pt>
                <c:pt idx="1032">
                  <c:v>89</c:v>
                </c:pt>
                <c:pt idx="1033">
                  <c:v>83</c:v>
                </c:pt>
                <c:pt idx="1034">
                  <c:v>95</c:v>
                </c:pt>
                <c:pt idx="1035">
                  <c:v>88</c:v>
                </c:pt>
                <c:pt idx="1036">
                  <c:v>80</c:v>
                </c:pt>
                <c:pt idx="1037">
                  <c:v>62</c:v>
                </c:pt>
                <c:pt idx="1038">
                  <c:v>94</c:v>
                </c:pt>
                <c:pt idx="1039">
                  <c:v>89</c:v>
                </c:pt>
                <c:pt idx="1040">
                  <c:v>94</c:v>
                </c:pt>
                <c:pt idx="1041">
                  <c:v>95</c:v>
                </c:pt>
                <c:pt idx="1042">
                  <c:v>95</c:v>
                </c:pt>
                <c:pt idx="1043">
                  <c:v>83</c:v>
                </c:pt>
                <c:pt idx="1044">
                  <c:v>77</c:v>
                </c:pt>
                <c:pt idx="1045">
                  <c:v>92</c:v>
                </c:pt>
                <c:pt idx="1046">
                  <c:v>89</c:v>
                </c:pt>
                <c:pt idx="1047">
                  <c:v>71</c:v>
                </c:pt>
                <c:pt idx="1048">
                  <c:v>86</c:v>
                </c:pt>
                <c:pt idx="1049">
                  <c:v>89</c:v>
                </c:pt>
                <c:pt idx="1050">
                  <c:v>88</c:v>
                </c:pt>
                <c:pt idx="1051">
                  <c:v>87</c:v>
                </c:pt>
                <c:pt idx="1052">
                  <c:v>74</c:v>
                </c:pt>
                <c:pt idx="1053">
                  <c:v>96</c:v>
                </c:pt>
                <c:pt idx="1054">
                  <c:v>94</c:v>
                </c:pt>
                <c:pt idx="1055">
                  <c:v>80</c:v>
                </c:pt>
                <c:pt idx="1056">
                  <c:v>95</c:v>
                </c:pt>
                <c:pt idx="1057">
                  <c:v>62</c:v>
                </c:pt>
                <c:pt idx="1058">
                  <c:v>74</c:v>
                </c:pt>
                <c:pt idx="1059">
                  <c:v>97</c:v>
                </c:pt>
                <c:pt idx="1060">
                  <c:v>62</c:v>
                </c:pt>
                <c:pt idx="1061">
                  <c:v>93</c:v>
                </c:pt>
                <c:pt idx="1062">
                  <c:v>86</c:v>
                </c:pt>
                <c:pt idx="1063">
                  <c:v>88</c:v>
                </c:pt>
                <c:pt idx="1064">
                  <c:v>71</c:v>
                </c:pt>
                <c:pt idx="1065">
                  <c:v>82</c:v>
                </c:pt>
                <c:pt idx="1066">
                  <c:v>73</c:v>
                </c:pt>
                <c:pt idx="1067">
                  <c:v>91</c:v>
                </c:pt>
                <c:pt idx="1068">
                  <c:v>94</c:v>
                </c:pt>
                <c:pt idx="1069">
                  <c:v>82</c:v>
                </c:pt>
                <c:pt idx="1070">
                  <c:v>86</c:v>
                </c:pt>
                <c:pt idx="1071">
                  <c:v>76</c:v>
                </c:pt>
                <c:pt idx="1072">
                  <c:v>87</c:v>
                </c:pt>
                <c:pt idx="1073">
                  <c:v>60</c:v>
                </c:pt>
                <c:pt idx="1074">
                  <c:v>85</c:v>
                </c:pt>
                <c:pt idx="1075">
                  <c:v>87</c:v>
                </c:pt>
                <c:pt idx="1076">
                  <c:v>50</c:v>
                </c:pt>
                <c:pt idx="1077">
                  <c:v>89</c:v>
                </c:pt>
                <c:pt idx="1078">
                  <c:v>87</c:v>
                </c:pt>
                <c:pt idx="1079">
                  <c:v>65</c:v>
                </c:pt>
                <c:pt idx="1080">
                  <c:v>73</c:v>
                </c:pt>
                <c:pt idx="1081">
                  <c:v>76</c:v>
                </c:pt>
                <c:pt idx="1082">
                  <c:v>80</c:v>
                </c:pt>
                <c:pt idx="1083">
                  <c:v>96</c:v>
                </c:pt>
                <c:pt idx="1084">
                  <c:v>99</c:v>
                </c:pt>
                <c:pt idx="1085">
                  <c:v>75</c:v>
                </c:pt>
                <c:pt idx="1086">
                  <c:v>80</c:v>
                </c:pt>
                <c:pt idx="1087">
                  <c:v>81</c:v>
                </c:pt>
                <c:pt idx="1088">
                  <c:v>87</c:v>
                </c:pt>
                <c:pt idx="1089">
                  <c:v>98</c:v>
                </c:pt>
                <c:pt idx="1090">
                  <c:v>84</c:v>
                </c:pt>
                <c:pt idx="1091">
                  <c:v>99</c:v>
                </c:pt>
                <c:pt idx="1092">
                  <c:v>93</c:v>
                </c:pt>
                <c:pt idx="1093">
                  <c:v>78</c:v>
                </c:pt>
                <c:pt idx="1094">
                  <c:v>89</c:v>
                </c:pt>
                <c:pt idx="1095">
                  <c:v>71</c:v>
                </c:pt>
                <c:pt idx="1096">
                  <c:v>61</c:v>
                </c:pt>
                <c:pt idx="1097">
                  <c:v>86</c:v>
                </c:pt>
                <c:pt idx="1098">
                  <c:v>89</c:v>
                </c:pt>
                <c:pt idx="1099">
                  <c:v>84</c:v>
                </c:pt>
                <c:pt idx="1100">
                  <c:v>98</c:v>
                </c:pt>
                <c:pt idx="1101">
                  <c:v>74</c:v>
                </c:pt>
                <c:pt idx="1102">
                  <c:v>82</c:v>
                </c:pt>
                <c:pt idx="1103">
                  <c:v>55</c:v>
                </c:pt>
                <c:pt idx="1104">
                  <c:v>92</c:v>
                </c:pt>
                <c:pt idx="1105">
                  <c:v>90</c:v>
                </c:pt>
                <c:pt idx="1106">
                  <c:v>81</c:v>
                </c:pt>
                <c:pt idx="1107">
                  <c:v>82</c:v>
                </c:pt>
                <c:pt idx="1108">
                  <c:v>78</c:v>
                </c:pt>
                <c:pt idx="1109">
                  <c:v>80</c:v>
                </c:pt>
                <c:pt idx="1110">
                  <c:v>82</c:v>
                </c:pt>
                <c:pt idx="1111">
                  <c:v>98</c:v>
                </c:pt>
                <c:pt idx="1112">
                  <c:v>94</c:v>
                </c:pt>
                <c:pt idx="1113">
                  <c:v>92</c:v>
                </c:pt>
                <c:pt idx="1114">
                  <c:v>91</c:v>
                </c:pt>
                <c:pt idx="1115">
                  <c:v>98</c:v>
                </c:pt>
                <c:pt idx="1116">
                  <c:v>87</c:v>
                </c:pt>
                <c:pt idx="1117">
                  <c:v>87</c:v>
                </c:pt>
                <c:pt idx="1118">
                  <c:v>94</c:v>
                </c:pt>
                <c:pt idx="1119">
                  <c:v>92</c:v>
                </c:pt>
                <c:pt idx="1120">
                  <c:v>91</c:v>
                </c:pt>
                <c:pt idx="1121">
                  <c:v>70</c:v>
                </c:pt>
                <c:pt idx="1122">
                  <c:v>99</c:v>
                </c:pt>
                <c:pt idx="1123">
                  <c:v>79</c:v>
                </c:pt>
                <c:pt idx="1124">
                  <c:v>97</c:v>
                </c:pt>
                <c:pt idx="1125">
                  <c:v>99</c:v>
                </c:pt>
                <c:pt idx="1126">
                  <c:v>97</c:v>
                </c:pt>
                <c:pt idx="1127">
                  <c:v>89</c:v>
                </c:pt>
                <c:pt idx="1128">
                  <c:v>77</c:v>
                </c:pt>
                <c:pt idx="1129">
                  <c:v>81</c:v>
                </c:pt>
                <c:pt idx="1130">
                  <c:v>96</c:v>
                </c:pt>
                <c:pt idx="1131">
                  <c:v>93</c:v>
                </c:pt>
                <c:pt idx="1132">
                  <c:v>95</c:v>
                </c:pt>
                <c:pt idx="1133">
                  <c:v>80</c:v>
                </c:pt>
                <c:pt idx="1134">
                  <c:v>90</c:v>
                </c:pt>
                <c:pt idx="1135">
                  <c:v>84</c:v>
                </c:pt>
                <c:pt idx="1136">
                  <c:v>90</c:v>
                </c:pt>
                <c:pt idx="1137">
                  <c:v>74</c:v>
                </c:pt>
                <c:pt idx="1138">
                  <c:v>65</c:v>
                </c:pt>
                <c:pt idx="1139">
                  <c:v>99</c:v>
                </c:pt>
                <c:pt idx="1140">
                  <c:v>98</c:v>
                </c:pt>
                <c:pt idx="1141">
                  <c:v>84</c:v>
                </c:pt>
                <c:pt idx="1142">
                  <c:v>78</c:v>
                </c:pt>
                <c:pt idx="1143">
                  <c:v>79</c:v>
                </c:pt>
                <c:pt idx="1144">
                  <c:v>82</c:v>
                </c:pt>
                <c:pt idx="1145">
                  <c:v>67</c:v>
                </c:pt>
                <c:pt idx="1146">
                  <c:v>63</c:v>
                </c:pt>
                <c:pt idx="1147">
                  <c:v>95</c:v>
                </c:pt>
                <c:pt idx="1148">
                  <c:v>99</c:v>
                </c:pt>
                <c:pt idx="1149">
                  <c:v>71</c:v>
                </c:pt>
                <c:pt idx="1150">
                  <c:v>71</c:v>
                </c:pt>
                <c:pt idx="1151">
                  <c:v>72</c:v>
                </c:pt>
                <c:pt idx="1152">
                  <c:v>68</c:v>
                </c:pt>
                <c:pt idx="1153">
                  <c:v>81</c:v>
                </c:pt>
                <c:pt idx="1154">
                  <c:v>75</c:v>
                </c:pt>
                <c:pt idx="1155">
                  <c:v>71</c:v>
                </c:pt>
                <c:pt idx="1156">
                  <c:v>85</c:v>
                </c:pt>
                <c:pt idx="1157">
                  <c:v>87</c:v>
                </c:pt>
                <c:pt idx="1158">
                  <c:v>94</c:v>
                </c:pt>
                <c:pt idx="1159">
                  <c:v>83</c:v>
                </c:pt>
                <c:pt idx="1160">
                  <c:v>67</c:v>
                </c:pt>
                <c:pt idx="1161">
                  <c:v>71</c:v>
                </c:pt>
                <c:pt idx="1162">
                  <c:v>97</c:v>
                </c:pt>
                <c:pt idx="1163">
                  <c:v>64</c:v>
                </c:pt>
                <c:pt idx="1164">
                  <c:v>76</c:v>
                </c:pt>
                <c:pt idx="1165">
                  <c:v>64</c:v>
                </c:pt>
                <c:pt idx="1166">
                  <c:v>96</c:v>
                </c:pt>
                <c:pt idx="1167">
                  <c:v>72</c:v>
                </c:pt>
                <c:pt idx="1168">
                  <c:v>92</c:v>
                </c:pt>
                <c:pt idx="1169">
                  <c:v>84</c:v>
                </c:pt>
                <c:pt idx="1170">
                  <c:v>73</c:v>
                </c:pt>
                <c:pt idx="1171">
                  <c:v>88</c:v>
                </c:pt>
                <c:pt idx="1172">
                  <c:v>85</c:v>
                </c:pt>
                <c:pt idx="1173">
                  <c:v>80</c:v>
                </c:pt>
                <c:pt idx="1174">
                  <c:v>93</c:v>
                </c:pt>
                <c:pt idx="1175">
                  <c:v>68</c:v>
                </c:pt>
                <c:pt idx="1176">
                  <c:v>92</c:v>
                </c:pt>
                <c:pt idx="1177">
                  <c:v>88</c:v>
                </c:pt>
                <c:pt idx="1178">
                  <c:v>81</c:v>
                </c:pt>
                <c:pt idx="1179">
                  <c:v>90</c:v>
                </c:pt>
                <c:pt idx="1180">
                  <c:v>94</c:v>
                </c:pt>
                <c:pt idx="1181">
                  <c:v>77</c:v>
                </c:pt>
                <c:pt idx="1182">
                  <c:v>65</c:v>
                </c:pt>
                <c:pt idx="1183">
                  <c:v>98</c:v>
                </c:pt>
                <c:pt idx="1184">
                  <c:v>83</c:v>
                </c:pt>
                <c:pt idx="1185">
                  <c:v>91</c:v>
                </c:pt>
                <c:pt idx="1186">
                  <c:v>91</c:v>
                </c:pt>
                <c:pt idx="1187">
                  <c:v>74</c:v>
                </c:pt>
                <c:pt idx="1188">
                  <c:v>67</c:v>
                </c:pt>
                <c:pt idx="1189">
                  <c:v>75</c:v>
                </c:pt>
                <c:pt idx="1190">
                  <c:v>62</c:v>
                </c:pt>
                <c:pt idx="1191">
                  <c:v>87</c:v>
                </c:pt>
                <c:pt idx="1192">
                  <c:v>75</c:v>
                </c:pt>
                <c:pt idx="1193">
                  <c:v>99</c:v>
                </c:pt>
                <c:pt idx="1194">
                  <c:v>80</c:v>
                </c:pt>
                <c:pt idx="1195">
                  <c:v>82</c:v>
                </c:pt>
                <c:pt idx="1196">
                  <c:v>76</c:v>
                </c:pt>
                <c:pt idx="1197">
                  <c:v>60</c:v>
                </c:pt>
                <c:pt idx="1198">
                  <c:v>99</c:v>
                </c:pt>
                <c:pt idx="1199">
                  <c:v>90</c:v>
                </c:pt>
                <c:pt idx="1200">
                  <c:v>83</c:v>
                </c:pt>
                <c:pt idx="1201">
                  <c:v>73</c:v>
                </c:pt>
                <c:pt idx="1202">
                  <c:v>71</c:v>
                </c:pt>
                <c:pt idx="1203">
                  <c:v>68</c:v>
                </c:pt>
                <c:pt idx="1204">
                  <c:v>90</c:v>
                </c:pt>
                <c:pt idx="1205">
                  <c:v>93</c:v>
                </c:pt>
                <c:pt idx="1206">
                  <c:v>79</c:v>
                </c:pt>
                <c:pt idx="1207">
                  <c:v>60</c:v>
                </c:pt>
                <c:pt idx="1208">
                  <c:v>88</c:v>
                </c:pt>
                <c:pt idx="1209">
                  <c:v>65</c:v>
                </c:pt>
                <c:pt idx="1210">
                  <c:v>82</c:v>
                </c:pt>
                <c:pt idx="1211">
                  <c:v>71</c:v>
                </c:pt>
                <c:pt idx="1212">
                  <c:v>60</c:v>
                </c:pt>
                <c:pt idx="1213">
                  <c:v>91</c:v>
                </c:pt>
                <c:pt idx="1214">
                  <c:v>98</c:v>
                </c:pt>
                <c:pt idx="1215">
                  <c:v>72</c:v>
                </c:pt>
                <c:pt idx="1216">
                  <c:v>98</c:v>
                </c:pt>
                <c:pt idx="1217">
                  <c:v>96</c:v>
                </c:pt>
                <c:pt idx="1218">
                  <c:v>63</c:v>
                </c:pt>
                <c:pt idx="1219">
                  <c:v>85</c:v>
                </c:pt>
                <c:pt idx="1220">
                  <c:v>83</c:v>
                </c:pt>
                <c:pt idx="1221">
                  <c:v>57</c:v>
                </c:pt>
                <c:pt idx="1222">
                  <c:v>68</c:v>
                </c:pt>
                <c:pt idx="1223">
                  <c:v>90</c:v>
                </c:pt>
                <c:pt idx="1224">
                  <c:v>60</c:v>
                </c:pt>
                <c:pt idx="1225">
                  <c:v>76</c:v>
                </c:pt>
                <c:pt idx="1226">
                  <c:v>84</c:v>
                </c:pt>
                <c:pt idx="1227">
                  <c:v>65</c:v>
                </c:pt>
                <c:pt idx="1228">
                  <c:v>93</c:v>
                </c:pt>
                <c:pt idx="1229">
                  <c:v>83</c:v>
                </c:pt>
                <c:pt idx="1230">
                  <c:v>97</c:v>
                </c:pt>
                <c:pt idx="1231">
                  <c:v>84</c:v>
                </c:pt>
                <c:pt idx="1232">
                  <c:v>95</c:v>
                </c:pt>
                <c:pt idx="1233">
                  <c:v>72</c:v>
                </c:pt>
                <c:pt idx="1234">
                  <c:v>73</c:v>
                </c:pt>
                <c:pt idx="1235">
                  <c:v>76</c:v>
                </c:pt>
                <c:pt idx="1236">
                  <c:v>72</c:v>
                </c:pt>
                <c:pt idx="1237">
                  <c:v>66</c:v>
                </c:pt>
                <c:pt idx="1238">
                  <c:v>89</c:v>
                </c:pt>
                <c:pt idx="1239">
                  <c:v>97</c:v>
                </c:pt>
                <c:pt idx="1240">
                  <c:v>89</c:v>
                </c:pt>
                <c:pt idx="1241">
                  <c:v>79</c:v>
                </c:pt>
                <c:pt idx="1242">
                  <c:v>89</c:v>
                </c:pt>
                <c:pt idx="1243">
                  <c:v>96</c:v>
                </c:pt>
                <c:pt idx="1244">
                  <c:v>72</c:v>
                </c:pt>
                <c:pt idx="1245">
                  <c:v>70</c:v>
                </c:pt>
                <c:pt idx="1246">
                  <c:v>61</c:v>
                </c:pt>
                <c:pt idx="1247">
                  <c:v>92</c:v>
                </c:pt>
                <c:pt idx="1248">
                  <c:v>86</c:v>
                </c:pt>
                <c:pt idx="1249">
                  <c:v>59</c:v>
                </c:pt>
                <c:pt idx="1250">
                  <c:v>85</c:v>
                </c:pt>
                <c:pt idx="1251">
                  <c:v>90</c:v>
                </c:pt>
                <c:pt idx="1252">
                  <c:v>72</c:v>
                </c:pt>
                <c:pt idx="1253">
                  <c:v>96</c:v>
                </c:pt>
                <c:pt idx="1254">
                  <c:v>63</c:v>
                </c:pt>
                <c:pt idx="1255">
                  <c:v>99</c:v>
                </c:pt>
                <c:pt idx="1256">
                  <c:v>65</c:v>
                </c:pt>
                <c:pt idx="1257">
                  <c:v>62</c:v>
                </c:pt>
                <c:pt idx="1258">
                  <c:v>68</c:v>
                </c:pt>
                <c:pt idx="1259">
                  <c:v>81</c:v>
                </c:pt>
                <c:pt idx="1260">
                  <c:v>92</c:v>
                </c:pt>
                <c:pt idx="1261">
                  <c:v>69</c:v>
                </c:pt>
                <c:pt idx="1262">
                  <c:v>73</c:v>
                </c:pt>
                <c:pt idx="1263">
                  <c:v>93</c:v>
                </c:pt>
                <c:pt idx="1264">
                  <c:v>78</c:v>
                </c:pt>
                <c:pt idx="1265">
                  <c:v>75</c:v>
                </c:pt>
                <c:pt idx="1266">
                  <c:v>71</c:v>
                </c:pt>
                <c:pt idx="1267">
                  <c:v>63</c:v>
                </c:pt>
                <c:pt idx="1268">
                  <c:v>89</c:v>
                </c:pt>
                <c:pt idx="1269">
                  <c:v>84</c:v>
                </c:pt>
                <c:pt idx="1270">
                  <c:v>99</c:v>
                </c:pt>
                <c:pt idx="1271">
                  <c:v>75</c:v>
                </c:pt>
                <c:pt idx="1272">
                  <c:v>85</c:v>
                </c:pt>
                <c:pt idx="1273">
                  <c:v>99</c:v>
                </c:pt>
                <c:pt idx="1274">
                  <c:v>72</c:v>
                </c:pt>
                <c:pt idx="1275">
                  <c:v>79</c:v>
                </c:pt>
                <c:pt idx="1276">
                  <c:v>69</c:v>
                </c:pt>
                <c:pt idx="1277">
                  <c:v>88</c:v>
                </c:pt>
                <c:pt idx="1278">
                  <c:v>84</c:v>
                </c:pt>
                <c:pt idx="1279">
                  <c:v>95</c:v>
                </c:pt>
                <c:pt idx="1280">
                  <c:v>80</c:v>
                </c:pt>
                <c:pt idx="1281">
                  <c:v>61</c:v>
                </c:pt>
                <c:pt idx="1282">
                  <c:v>90</c:v>
                </c:pt>
                <c:pt idx="1283">
                  <c:v>82</c:v>
                </c:pt>
                <c:pt idx="1284">
                  <c:v>95</c:v>
                </c:pt>
                <c:pt idx="1285">
                  <c:v>75</c:v>
                </c:pt>
                <c:pt idx="1286">
                  <c:v>77</c:v>
                </c:pt>
                <c:pt idx="1287">
                  <c:v>98</c:v>
                </c:pt>
                <c:pt idx="1288">
                  <c:v>89</c:v>
                </c:pt>
                <c:pt idx="1289">
                  <c:v>71</c:v>
                </c:pt>
                <c:pt idx="1290">
                  <c:v>98</c:v>
                </c:pt>
                <c:pt idx="1291">
                  <c:v>76</c:v>
                </c:pt>
                <c:pt idx="1292">
                  <c:v>60</c:v>
                </c:pt>
                <c:pt idx="1293">
                  <c:v>80</c:v>
                </c:pt>
                <c:pt idx="1294">
                  <c:v>92</c:v>
                </c:pt>
                <c:pt idx="1295">
                  <c:v>98</c:v>
                </c:pt>
                <c:pt idx="1296">
                  <c:v>90</c:v>
                </c:pt>
                <c:pt idx="1297">
                  <c:v>60</c:v>
                </c:pt>
                <c:pt idx="1298">
                  <c:v>75</c:v>
                </c:pt>
                <c:pt idx="1299">
                  <c:v>90</c:v>
                </c:pt>
                <c:pt idx="1300">
                  <c:v>80</c:v>
                </c:pt>
                <c:pt idx="1301">
                  <c:v>66</c:v>
                </c:pt>
                <c:pt idx="1302">
                  <c:v>74</c:v>
                </c:pt>
                <c:pt idx="1303">
                  <c:v>91</c:v>
                </c:pt>
                <c:pt idx="1304">
                  <c:v>70</c:v>
                </c:pt>
                <c:pt idx="1305">
                  <c:v>78</c:v>
                </c:pt>
                <c:pt idx="1306">
                  <c:v>73</c:v>
                </c:pt>
                <c:pt idx="1307">
                  <c:v>83</c:v>
                </c:pt>
                <c:pt idx="1308">
                  <c:v>93</c:v>
                </c:pt>
                <c:pt idx="1309">
                  <c:v>62</c:v>
                </c:pt>
                <c:pt idx="1310">
                  <c:v>96</c:v>
                </c:pt>
                <c:pt idx="1311">
                  <c:v>72</c:v>
                </c:pt>
                <c:pt idx="1312">
                  <c:v>78</c:v>
                </c:pt>
                <c:pt idx="1313">
                  <c:v>95</c:v>
                </c:pt>
                <c:pt idx="1314">
                  <c:v>93</c:v>
                </c:pt>
                <c:pt idx="1315">
                  <c:v>83</c:v>
                </c:pt>
                <c:pt idx="1316">
                  <c:v>60</c:v>
                </c:pt>
                <c:pt idx="1317">
                  <c:v>62</c:v>
                </c:pt>
                <c:pt idx="1318">
                  <c:v>84</c:v>
                </c:pt>
                <c:pt idx="1319">
                  <c:v>81</c:v>
                </c:pt>
                <c:pt idx="1320">
                  <c:v>65</c:v>
                </c:pt>
                <c:pt idx="1321">
                  <c:v>87</c:v>
                </c:pt>
                <c:pt idx="1322">
                  <c:v>73</c:v>
                </c:pt>
                <c:pt idx="1323">
                  <c:v>87</c:v>
                </c:pt>
                <c:pt idx="1324">
                  <c:v>95</c:v>
                </c:pt>
                <c:pt idx="1325">
                  <c:v>94</c:v>
                </c:pt>
                <c:pt idx="1326">
                  <c:v>74</c:v>
                </c:pt>
                <c:pt idx="1327">
                  <c:v>90</c:v>
                </c:pt>
                <c:pt idx="1328">
                  <c:v>54</c:v>
                </c:pt>
                <c:pt idx="1329">
                  <c:v>69</c:v>
                </c:pt>
                <c:pt idx="1330">
                  <c:v>76</c:v>
                </c:pt>
                <c:pt idx="1331">
                  <c:v>90</c:v>
                </c:pt>
                <c:pt idx="1332">
                  <c:v>63</c:v>
                </c:pt>
                <c:pt idx="1333">
                  <c:v>98</c:v>
                </c:pt>
                <c:pt idx="1334">
                  <c:v>77</c:v>
                </c:pt>
                <c:pt idx="1335">
                  <c:v>78</c:v>
                </c:pt>
                <c:pt idx="1336">
                  <c:v>83</c:v>
                </c:pt>
                <c:pt idx="1337">
                  <c:v>68</c:v>
                </c:pt>
                <c:pt idx="1338">
                  <c:v>61</c:v>
                </c:pt>
                <c:pt idx="1339">
                  <c:v>97</c:v>
                </c:pt>
                <c:pt idx="1340">
                  <c:v>95</c:v>
                </c:pt>
                <c:pt idx="1341">
                  <c:v>66</c:v>
                </c:pt>
                <c:pt idx="1342">
                  <c:v>82</c:v>
                </c:pt>
                <c:pt idx="1343">
                  <c:v>91</c:v>
                </c:pt>
                <c:pt idx="1344">
                  <c:v>79</c:v>
                </c:pt>
                <c:pt idx="1345">
                  <c:v>85</c:v>
                </c:pt>
                <c:pt idx="1346">
                  <c:v>64</c:v>
                </c:pt>
                <c:pt idx="1347">
                  <c:v>98</c:v>
                </c:pt>
                <c:pt idx="1348">
                  <c:v>86</c:v>
                </c:pt>
                <c:pt idx="1349">
                  <c:v>67</c:v>
                </c:pt>
                <c:pt idx="1350">
                  <c:v>91</c:v>
                </c:pt>
                <c:pt idx="1351">
                  <c:v>74</c:v>
                </c:pt>
                <c:pt idx="1352">
                  <c:v>90</c:v>
                </c:pt>
                <c:pt idx="1353">
                  <c:v>75</c:v>
                </c:pt>
                <c:pt idx="1354">
                  <c:v>86</c:v>
                </c:pt>
                <c:pt idx="1355">
                  <c:v>93</c:v>
                </c:pt>
                <c:pt idx="1356">
                  <c:v>76</c:v>
                </c:pt>
                <c:pt idx="1357">
                  <c:v>62</c:v>
                </c:pt>
                <c:pt idx="1358">
                  <c:v>96</c:v>
                </c:pt>
                <c:pt idx="1359">
                  <c:v>67</c:v>
                </c:pt>
                <c:pt idx="1360">
                  <c:v>96</c:v>
                </c:pt>
                <c:pt idx="1361">
                  <c:v>96</c:v>
                </c:pt>
                <c:pt idx="1362">
                  <c:v>68</c:v>
                </c:pt>
                <c:pt idx="1363">
                  <c:v>84</c:v>
                </c:pt>
                <c:pt idx="1364">
                  <c:v>92</c:v>
                </c:pt>
                <c:pt idx="1365">
                  <c:v>87</c:v>
                </c:pt>
                <c:pt idx="1366">
                  <c:v>93</c:v>
                </c:pt>
                <c:pt idx="1367">
                  <c:v>76</c:v>
                </c:pt>
                <c:pt idx="1368">
                  <c:v>91</c:v>
                </c:pt>
                <c:pt idx="1369">
                  <c:v>70</c:v>
                </c:pt>
                <c:pt idx="1370">
                  <c:v>61</c:v>
                </c:pt>
                <c:pt idx="1371">
                  <c:v>88</c:v>
                </c:pt>
                <c:pt idx="1372">
                  <c:v>93</c:v>
                </c:pt>
                <c:pt idx="1373">
                  <c:v>85</c:v>
                </c:pt>
                <c:pt idx="1374">
                  <c:v>85</c:v>
                </c:pt>
                <c:pt idx="1375">
                  <c:v>93</c:v>
                </c:pt>
                <c:pt idx="1376">
                  <c:v>95</c:v>
                </c:pt>
                <c:pt idx="1377">
                  <c:v>85</c:v>
                </c:pt>
                <c:pt idx="1378">
                  <c:v>66</c:v>
                </c:pt>
                <c:pt idx="1379">
                  <c:v>61</c:v>
                </c:pt>
                <c:pt idx="1380">
                  <c:v>90</c:v>
                </c:pt>
                <c:pt idx="1381">
                  <c:v>84</c:v>
                </c:pt>
                <c:pt idx="1382">
                  <c:v>83</c:v>
                </c:pt>
                <c:pt idx="1383">
                  <c:v>70</c:v>
                </c:pt>
                <c:pt idx="1384">
                  <c:v>70</c:v>
                </c:pt>
                <c:pt idx="1385">
                  <c:v>93</c:v>
                </c:pt>
                <c:pt idx="1386">
                  <c:v>68</c:v>
                </c:pt>
                <c:pt idx="1387">
                  <c:v>76</c:v>
                </c:pt>
                <c:pt idx="1388">
                  <c:v>63</c:v>
                </c:pt>
                <c:pt idx="1389">
                  <c:v>90</c:v>
                </c:pt>
                <c:pt idx="1390">
                  <c:v>61</c:v>
                </c:pt>
                <c:pt idx="1391">
                  <c:v>95</c:v>
                </c:pt>
                <c:pt idx="1392">
                  <c:v>86</c:v>
                </c:pt>
                <c:pt idx="1393">
                  <c:v>68</c:v>
                </c:pt>
                <c:pt idx="1394">
                  <c:v>88</c:v>
                </c:pt>
                <c:pt idx="1395">
                  <c:v>88</c:v>
                </c:pt>
                <c:pt idx="1396">
                  <c:v>96</c:v>
                </c:pt>
                <c:pt idx="1397">
                  <c:v>96</c:v>
                </c:pt>
                <c:pt idx="1398">
                  <c:v>63</c:v>
                </c:pt>
                <c:pt idx="1399">
                  <c:v>60</c:v>
                </c:pt>
                <c:pt idx="1400">
                  <c:v>98</c:v>
                </c:pt>
                <c:pt idx="1401">
                  <c:v>64</c:v>
                </c:pt>
                <c:pt idx="1402">
                  <c:v>96</c:v>
                </c:pt>
                <c:pt idx="1403">
                  <c:v>80</c:v>
                </c:pt>
                <c:pt idx="1404">
                  <c:v>93</c:v>
                </c:pt>
                <c:pt idx="1405">
                  <c:v>96</c:v>
                </c:pt>
                <c:pt idx="1406">
                  <c:v>85</c:v>
                </c:pt>
                <c:pt idx="1407">
                  <c:v>60</c:v>
                </c:pt>
                <c:pt idx="1408">
                  <c:v>68</c:v>
                </c:pt>
                <c:pt idx="1409">
                  <c:v>93</c:v>
                </c:pt>
                <c:pt idx="1410">
                  <c:v>82</c:v>
                </c:pt>
                <c:pt idx="1411">
                  <c:v>80</c:v>
                </c:pt>
                <c:pt idx="1412">
                  <c:v>60</c:v>
                </c:pt>
                <c:pt idx="1413">
                  <c:v>82</c:v>
                </c:pt>
                <c:pt idx="1414">
                  <c:v>59</c:v>
                </c:pt>
                <c:pt idx="1415">
                  <c:v>87</c:v>
                </c:pt>
                <c:pt idx="1416">
                  <c:v>64</c:v>
                </c:pt>
                <c:pt idx="1417">
                  <c:v>62</c:v>
                </c:pt>
                <c:pt idx="1418">
                  <c:v>79</c:v>
                </c:pt>
                <c:pt idx="1419">
                  <c:v>92</c:v>
                </c:pt>
                <c:pt idx="1420">
                  <c:v>90</c:v>
                </c:pt>
                <c:pt idx="1421">
                  <c:v>89</c:v>
                </c:pt>
                <c:pt idx="1422">
                  <c:v>71</c:v>
                </c:pt>
                <c:pt idx="1423">
                  <c:v>61</c:v>
                </c:pt>
                <c:pt idx="1424">
                  <c:v>92</c:v>
                </c:pt>
                <c:pt idx="1425">
                  <c:v>87</c:v>
                </c:pt>
                <c:pt idx="1426">
                  <c:v>84</c:v>
                </c:pt>
                <c:pt idx="1427">
                  <c:v>99</c:v>
                </c:pt>
                <c:pt idx="1428">
                  <c:v>87</c:v>
                </c:pt>
                <c:pt idx="1429">
                  <c:v>92</c:v>
                </c:pt>
                <c:pt idx="1430">
                  <c:v>88</c:v>
                </c:pt>
                <c:pt idx="1431">
                  <c:v>85</c:v>
                </c:pt>
                <c:pt idx="1432">
                  <c:v>79</c:v>
                </c:pt>
                <c:pt idx="1433">
                  <c:v>94</c:v>
                </c:pt>
                <c:pt idx="1434">
                  <c:v>97</c:v>
                </c:pt>
                <c:pt idx="1435">
                  <c:v>60</c:v>
                </c:pt>
                <c:pt idx="1436">
                  <c:v>66</c:v>
                </c:pt>
                <c:pt idx="1437">
                  <c:v>94</c:v>
                </c:pt>
                <c:pt idx="1438">
                  <c:v>91</c:v>
                </c:pt>
                <c:pt idx="1439">
                  <c:v>92</c:v>
                </c:pt>
                <c:pt idx="1440">
                  <c:v>80</c:v>
                </c:pt>
                <c:pt idx="1441">
                  <c:v>86</c:v>
                </c:pt>
                <c:pt idx="1442">
                  <c:v>86</c:v>
                </c:pt>
                <c:pt idx="1443">
                  <c:v>85</c:v>
                </c:pt>
                <c:pt idx="1444">
                  <c:v>80</c:v>
                </c:pt>
                <c:pt idx="1445">
                  <c:v>61</c:v>
                </c:pt>
                <c:pt idx="1446">
                  <c:v>89</c:v>
                </c:pt>
                <c:pt idx="1447">
                  <c:v>84</c:v>
                </c:pt>
                <c:pt idx="1448">
                  <c:v>78</c:v>
                </c:pt>
                <c:pt idx="1449">
                  <c:v>62</c:v>
                </c:pt>
                <c:pt idx="1450">
                  <c:v>60</c:v>
                </c:pt>
                <c:pt idx="1451">
                  <c:v>72</c:v>
                </c:pt>
                <c:pt idx="1452">
                  <c:v>92</c:v>
                </c:pt>
                <c:pt idx="1453">
                  <c:v>95</c:v>
                </c:pt>
                <c:pt idx="1454">
                  <c:v>60</c:v>
                </c:pt>
                <c:pt idx="1455">
                  <c:v>94</c:v>
                </c:pt>
                <c:pt idx="1456">
                  <c:v>99</c:v>
                </c:pt>
                <c:pt idx="1457">
                  <c:v>68</c:v>
                </c:pt>
                <c:pt idx="1458">
                  <c:v>88</c:v>
                </c:pt>
                <c:pt idx="1459">
                  <c:v>63</c:v>
                </c:pt>
                <c:pt idx="1460">
                  <c:v>96</c:v>
                </c:pt>
                <c:pt idx="1461">
                  <c:v>76</c:v>
                </c:pt>
                <c:pt idx="1462">
                  <c:v>96</c:v>
                </c:pt>
                <c:pt idx="1463">
                  <c:v>86</c:v>
                </c:pt>
                <c:pt idx="1464">
                  <c:v>95</c:v>
                </c:pt>
                <c:pt idx="1465">
                  <c:v>72</c:v>
                </c:pt>
                <c:pt idx="1466">
                  <c:v>96</c:v>
                </c:pt>
                <c:pt idx="1467">
                  <c:v>92</c:v>
                </c:pt>
                <c:pt idx="1468">
                  <c:v>71</c:v>
                </c:pt>
                <c:pt idx="1469">
                  <c:v>71</c:v>
                </c:pt>
                <c:pt idx="1470">
                  <c:v>76</c:v>
                </c:pt>
                <c:pt idx="1471">
                  <c:v>62</c:v>
                </c:pt>
                <c:pt idx="1472">
                  <c:v>81</c:v>
                </c:pt>
                <c:pt idx="1473">
                  <c:v>95</c:v>
                </c:pt>
                <c:pt idx="1474">
                  <c:v>89</c:v>
                </c:pt>
                <c:pt idx="1475">
                  <c:v>86</c:v>
                </c:pt>
                <c:pt idx="1476">
                  <c:v>88</c:v>
                </c:pt>
                <c:pt idx="1477">
                  <c:v>79</c:v>
                </c:pt>
                <c:pt idx="1478">
                  <c:v>93</c:v>
                </c:pt>
                <c:pt idx="1479">
                  <c:v>98</c:v>
                </c:pt>
                <c:pt idx="1480">
                  <c:v>62</c:v>
                </c:pt>
                <c:pt idx="1481">
                  <c:v>74</c:v>
                </c:pt>
                <c:pt idx="1482">
                  <c:v>83</c:v>
                </c:pt>
                <c:pt idx="1483">
                  <c:v>87</c:v>
                </c:pt>
                <c:pt idx="1484">
                  <c:v>53</c:v>
                </c:pt>
                <c:pt idx="1485">
                  <c:v>65</c:v>
                </c:pt>
                <c:pt idx="1486">
                  <c:v>72</c:v>
                </c:pt>
                <c:pt idx="1487">
                  <c:v>60</c:v>
                </c:pt>
                <c:pt idx="1488">
                  <c:v>98</c:v>
                </c:pt>
                <c:pt idx="1489">
                  <c:v>83</c:v>
                </c:pt>
                <c:pt idx="1490">
                  <c:v>75</c:v>
                </c:pt>
                <c:pt idx="1491">
                  <c:v>84</c:v>
                </c:pt>
                <c:pt idx="1492">
                  <c:v>62</c:v>
                </c:pt>
                <c:pt idx="1493">
                  <c:v>98</c:v>
                </c:pt>
                <c:pt idx="1494">
                  <c:v>83</c:v>
                </c:pt>
                <c:pt idx="1495">
                  <c:v>80</c:v>
                </c:pt>
                <c:pt idx="1496">
                  <c:v>62</c:v>
                </c:pt>
                <c:pt idx="1497">
                  <c:v>93</c:v>
                </c:pt>
                <c:pt idx="1498">
                  <c:v>74</c:v>
                </c:pt>
                <c:pt idx="1499">
                  <c:v>66</c:v>
                </c:pt>
                <c:pt idx="1500">
                  <c:v>80</c:v>
                </c:pt>
                <c:pt idx="1501">
                  <c:v>59</c:v>
                </c:pt>
                <c:pt idx="1502">
                  <c:v>96</c:v>
                </c:pt>
                <c:pt idx="1503">
                  <c:v>75</c:v>
                </c:pt>
                <c:pt idx="1504">
                  <c:v>90</c:v>
                </c:pt>
                <c:pt idx="1505">
                  <c:v>99</c:v>
                </c:pt>
                <c:pt idx="1506">
                  <c:v>93</c:v>
                </c:pt>
                <c:pt idx="1507">
                  <c:v>99</c:v>
                </c:pt>
                <c:pt idx="1508">
                  <c:v>79</c:v>
                </c:pt>
                <c:pt idx="1509">
                  <c:v>68</c:v>
                </c:pt>
                <c:pt idx="1510">
                  <c:v>76</c:v>
                </c:pt>
                <c:pt idx="1511">
                  <c:v>95</c:v>
                </c:pt>
                <c:pt idx="1512">
                  <c:v>78</c:v>
                </c:pt>
                <c:pt idx="1513">
                  <c:v>95</c:v>
                </c:pt>
                <c:pt idx="1514">
                  <c:v>77</c:v>
                </c:pt>
                <c:pt idx="1515">
                  <c:v>92</c:v>
                </c:pt>
                <c:pt idx="1516">
                  <c:v>61</c:v>
                </c:pt>
                <c:pt idx="1517">
                  <c:v>66</c:v>
                </c:pt>
                <c:pt idx="1518">
                  <c:v>82</c:v>
                </c:pt>
                <c:pt idx="1519">
                  <c:v>94</c:v>
                </c:pt>
                <c:pt idx="1520">
                  <c:v>77</c:v>
                </c:pt>
                <c:pt idx="1521">
                  <c:v>98</c:v>
                </c:pt>
                <c:pt idx="1522">
                  <c:v>88</c:v>
                </c:pt>
                <c:pt idx="1523">
                  <c:v>62</c:v>
                </c:pt>
                <c:pt idx="1524">
                  <c:v>81</c:v>
                </c:pt>
                <c:pt idx="1525">
                  <c:v>75</c:v>
                </c:pt>
                <c:pt idx="1526">
                  <c:v>82</c:v>
                </c:pt>
                <c:pt idx="1527">
                  <c:v>97</c:v>
                </c:pt>
                <c:pt idx="1528">
                  <c:v>77</c:v>
                </c:pt>
                <c:pt idx="1529">
                  <c:v>58</c:v>
                </c:pt>
                <c:pt idx="1530">
                  <c:v>98</c:v>
                </c:pt>
                <c:pt idx="1531">
                  <c:v>81</c:v>
                </c:pt>
                <c:pt idx="1532">
                  <c:v>89</c:v>
                </c:pt>
                <c:pt idx="1533">
                  <c:v>60</c:v>
                </c:pt>
                <c:pt idx="1534">
                  <c:v>91</c:v>
                </c:pt>
                <c:pt idx="1535">
                  <c:v>92</c:v>
                </c:pt>
                <c:pt idx="1536">
                  <c:v>91</c:v>
                </c:pt>
                <c:pt idx="1537">
                  <c:v>65</c:v>
                </c:pt>
                <c:pt idx="1538">
                  <c:v>62</c:v>
                </c:pt>
                <c:pt idx="1539">
                  <c:v>63</c:v>
                </c:pt>
                <c:pt idx="1540">
                  <c:v>68</c:v>
                </c:pt>
                <c:pt idx="1541">
                  <c:v>73</c:v>
                </c:pt>
                <c:pt idx="1542">
                  <c:v>88</c:v>
                </c:pt>
                <c:pt idx="1543">
                  <c:v>72</c:v>
                </c:pt>
                <c:pt idx="1544">
                  <c:v>76</c:v>
                </c:pt>
                <c:pt idx="1545">
                  <c:v>62</c:v>
                </c:pt>
                <c:pt idx="1546">
                  <c:v>75</c:v>
                </c:pt>
                <c:pt idx="1547">
                  <c:v>67</c:v>
                </c:pt>
                <c:pt idx="1548">
                  <c:v>97</c:v>
                </c:pt>
                <c:pt idx="1549">
                  <c:v>98</c:v>
                </c:pt>
                <c:pt idx="1550">
                  <c:v>89</c:v>
                </c:pt>
                <c:pt idx="1551">
                  <c:v>83</c:v>
                </c:pt>
                <c:pt idx="1552">
                  <c:v>92</c:v>
                </c:pt>
                <c:pt idx="1553">
                  <c:v>84</c:v>
                </c:pt>
                <c:pt idx="1554">
                  <c:v>85</c:v>
                </c:pt>
                <c:pt idx="1555">
                  <c:v>69</c:v>
                </c:pt>
                <c:pt idx="1556">
                  <c:v>75</c:v>
                </c:pt>
                <c:pt idx="1557">
                  <c:v>86</c:v>
                </c:pt>
                <c:pt idx="1558">
                  <c:v>79</c:v>
                </c:pt>
                <c:pt idx="1559">
                  <c:v>97</c:v>
                </c:pt>
                <c:pt idx="1560">
                  <c:v>68</c:v>
                </c:pt>
                <c:pt idx="1561">
                  <c:v>98</c:v>
                </c:pt>
                <c:pt idx="1562">
                  <c:v>57</c:v>
                </c:pt>
                <c:pt idx="1563">
                  <c:v>84</c:v>
                </c:pt>
                <c:pt idx="1564">
                  <c:v>61</c:v>
                </c:pt>
                <c:pt idx="1565">
                  <c:v>74</c:v>
                </c:pt>
                <c:pt idx="1566">
                  <c:v>91</c:v>
                </c:pt>
                <c:pt idx="1567">
                  <c:v>53</c:v>
                </c:pt>
                <c:pt idx="1568">
                  <c:v>98</c:v>
                </c:pt>
                <c:pt idx="1569">
                  <c:v>92</c:v>
                </c:pt>
                <c:pt idx="1570">
                  <c:v>54</c:v>
                </c:pt>
                <c:pt idx="1571">
                  <c:v>77</c:v>
                </c:pt>
                <c:pt idx="1572">
                  <c:v>74</c:v>
                </c:pt>
                <c:pt idx="1573">
                  <c:v>96</c:v>
                </c:pt>
                <c:pt idx="1574">
                  <c:v>91</c:v>
                </c:pt>
                <c:pt idx="1575">
                  <c:v>83</c:v>
                </c:pt>
                <c:pt idx="1576">
                  <c:v>75</c:v>
                </c:pt>
                <c:pt idx="1577">
                  <c:v>62</c:v>
                </c:pt>
                <c:pt idx="1578">
                  <c:v>84</c:v>
                </c:pt>
                <c:pt idx="1579">
                  <c:v>94</c:v>
                </c:pt>
                <c:pt idx="1580">
                  <c:v>92</c:v>
                </c:pt>
                <c:pt idx="1581">
                  <c:v>55</c:v>
                </c:pt>
                <c:pt idx="1582">
                  <c:v>85</c:v>
                </c:pt>
                <c:pt idx="1583">
                  <c:v>75</c:v>
                </c:pt>
                <c:pt idx="1584">
                  <c:v>84</c:v>
                </c:pt>
                <c:pt idx="1585">
                  <c:v>76</c:v>
                </c:pt>
                <c:pt idx="1586">
                  <c:v>53</c:v>
                </c:pt>
                <c:pt idx="1587">
                  <c:v>75</c:v>
                </c:pt>
                <c:pt idx="1588">
                  <c:v>64</c:v>
                </c:pt>
                <c:pt idx="1589">
                  <c:v>89</c:v>
                </c:pt>
                <c:pt idx="1590">
                  <c:v>92</c:v>
                </c:pt>
                <c:pt idx="1591">
                  <c:v>81</c:v>
                </c:pt>
                <c:pt idx="1592">
                  <c:v>91</c:v>
                </c:pt>
                <c:pt idx="1593">
                  <c:v>87</c:v>
                </c:pt>
                <c:pt idx="1594">
                  <c:v>66</c:v>
                </c:pt>
                <c:pt idx="1595">
                  <c:v>79</c:v>
                </c:pt>
                <c:pt idx="1596">
                  <c:v>98</c:v>
                </c:pt>
                <c:pt idx="1597">
                  <c:v>76</c:v>
                </c:pt>
                <c:pt idx="1598">
                  <c:v>82</c:v>
                </c:pt>
                <c:pt idx="1599">
                  <c:v>64</c:v>
                </c:pt>
                <c:pt idx="1600">
                  <c:v>91</c:v>
                </c:pt>
                <c:pt idx="1601">
                  <c:v>91</c:v>
                </c:pt>
                <c:pt idx="1602">
                  <c:v>93</c:v>
                </c:pt>
                <c:pt idx="1603">
                  <c:v>51</c:v>
                </c:pt>
                <c:pt idx="1604">
                  <c:v>76</c:v>
                </c:pt>
                <c:pt idx="1605">
                  <c:v>87</c:v>
                </c:pt>
                <c:pt idx="1606">
                  <c:v>97</c:v>
                </c:pt>
                <c:pt idx="1607">
                  <c:v>67</c:v>
                </c:pt>
                <c:pt idx="1608">
                  <c:v>93</c:v>
                </c:pt>
                <c:pt idx="1609">
                  <c:v>61</c:v>
                </c:pt>
                <c:pt idx="1610">
                  <c:v>73</c:v>
                </c:pt>
                <c:pt idx="1611">
                  <c:v>65</c:v>
                </c:pt>
                <c:pt idx="1612">
                  <c:v>81</c:v>
                </c:pt>
                <c:pt idx="1613">
                  <c:v>90</c:v>
                </c:pt>
                <c:pt idx="1614">
                  <c:v>78</c:v>
                </c:pt>
                <c:pt idx="1615">
                  <c:v>78</c:v>
                </c:pt>
                <c:pt idx="1616">
                  <c:v>96</c:v>
                </c:pt>
                <c:pt idx="1617">
                  <c:v>84</c:v>
                </c:pt>
                <c:pt idx="1618">
                  <c:v>95</c:v>
                </c:pt>
                <c:pt idx="1619">
                  <c:v>93</c:v>
                </c:pt>
                <c:pt idx="1620">
                  <c:v>93</c:v>
                </c:pt>
                <c:pt idx="1621">
                  <c:v>70</c:v>
                </c:pt>
                <c:pt idx="1622">
                  <c:v>91</c:v>
                </c:pt>
                <c:pt idx="1623">
                  <c:v>90</c:v>
                </c:pt>
                <c:pt idx="1624">
                  <c:v>73</c:v>
                </c:pt>
                <c:pt idx="1625">
                  <c:v>89</c:v>
                </c:pt>
                <c:pt idx="1626">
                  <c:v>61</c:v>
                </c:pt>
                <c:pt idx="1627">
                  <c:v>86</c:v>
                </c:pt>
                <c:pt idx="1628">
                  <c:v>91</c:v>
                </c:pt>
                <c:pt idx="1629">
                  <c:v>96</c:v>
                </c:pt>
                <c:pt idx="1630">
                  <c:v>69</c:v>
                </c:pt>
                <c:pt idx="1631">
                  <c:v>93</c:v>
                </c:pt>
                <c:pt idx="1632">
                  <c:v>70</c:v>
                </c:pt>
                <c:pt idx="1633">
                  <c:v>81</c:v>
                </c:pt>
                <c:pt idx="1634">
                  <c:v>61</c:v>
                </c:pt>
                <c:pt idx="1635">
                  <c:v>87</c:v>
                </c:pt>
                <c:pt idx="1636">
                  <c:v>99</c:v>
                </c:pt>
                <c:pt idx="1637">
                  <c:v>63</c:v>
                </c:pt>
                <c:pt idx="1638">
                  <c:v>99</c:v>
                </c:pt>
                <c:pt idx="1639">
                  <c:v>86</c:v>
                </c:pt>
                <c:pt idx="1640">
                  <c:v>84</c:v>
                </c:pt>
                <c:pt idx="1641">
                  <c:v>96</c:v>
                </c:pt>
                <c:pt idx="1642">
                  <c:v>90</c:v>
                </c:pt>
                <c:pt idx="1643">
                  <c:v>99</c:v>
                </c:pt>
                <c:pt idx="1644">
                  <c:v>77</c:v>
                </c:pt>
                <c:pt idx="1645">
                  <c:v>99</c:v>
                </c:pt>
                <c:pt idx="1646">
                  <c:v>64</c:v>
                </c:pt>
                <c:pt idx="1647">
                  <c:v>92</c:v>
                </c:pt>
                <c:pt idx="1648">
                  <c:v>82</c:v>
                </c:pt>
                <c:pt idx="1649">
                  <c:v>91</c:v>
                </c:pt>
                <c:pt idx="1650">
                  <c:v>73</c:v>
                </c:pt>
                <c:pt idx="1651">
                  <c:v>92</c:v>
                </c:pt>
                <c:pt idx="1652">
                  <c:v>60</c:v>
                </c:pt>
                <c:pt idx="1653">
                  <c:v>85</c:v>
                </c:pt>
                <c:pt idx="1654">
                  <c:v>89</c:v>
                </c:pt>
                <c:pt idx="1655">
                  <c:v>62</c:v>
                </c:pt>
                <c:pt idx="1656">
                  <c:v>95</c:v>
                </c:pt>
                <c:pt idx="1657">
                  <c:v>89</c:v>
                </c:pt>
                <c:pt idx="1658">
                  <c:v>87</c:v>
                </c:pt>
                <c:pt idx="1659">
                  <c:v>77</c:v>
                </c:pt>
                <c:pt idx="1660">
                  <c:v>78</c:v>
                </c:pt>
                <c:pt idx="1661">
                  <c:v>50</c:v>
                </c:pt>
                <c:pt idx="1662">
                  <c:v>79</c:v>
                </c:pt>
                <c:pt idx="1663">
                  <c:v>97</c:v>
                </c:pt>
                <c:pt idx="1664">
                  <c:v>76</c:v>
                </c:pt>
                <c:pt idx="1665">
                  <c:v>83</c:v>
                </c:pt>
                <c:pt idx="1666">
                  <c:v>61</c:v>
                </c:pt>
                <c:pt idx="1667">
                  <c:v>85</c:v>
                </c:pt>
                <c:pt idx="1668">
                  <c:v>74</c:v>
                </c:pt>
                <c:pt idx="1669">
                  <c:v>72</c:v>
                </c:pt>
                <c:pt idx="1670">
                  <c:v>98</c:v>
                </c:pt>
                <c:pt idx="1671">
                  <c:v>82</c:v>
                </c:pt>
                <c:pt idx="1672">
                  <c:v>95</c:v>
                </c:pt>
                <c:pt idx="1673">
                  <c:v>76</c:v>
                </c:pt>
                <c:pt idx="1674">
                  <c:v>98</c:v>
                </c:pt>
                <c:pt idx="1675">
                  <c:v>72</c:v>
                </c:pt>
                <c:pt idx="1676">
                  <c:v>99</c:v>
                </c:pt>
                <c:pt idx="1677">
                  <c:v>79</c:v>
                </c:pt>
                <c:pt idx="1678">
                  <c:v>77</c:v>
                </c:pt>
                <c:pt idx="1679">
                  <c:v>62</c:v>
                </c:pt>
                <c:pt idx="1680">
                  <c:v>84</c:v>
                </c:pt>
                <c:pt idx="1681">
                  <c:v>99</c:v>
                </c:pt>
                <c:pt idx="1682">
                  <c:v>82</c:v>
                </c:pt>
                <c:pt idx="1683">
                  <c:v>94</c:v>
                </c:pt>
                <c:pt idx="1684">
                  <c:v>62</c:v>
                </c:pt>
                <c:pt idx="1685">
                  <c:v>79</c:v>
                </c:pt>
                <c:pt idx="1686">
                  <c:v>94</c:v>
                </c:pt>
                <c:pt idx="1687">
                  <c:v>99</c:v>
                </c:pt>
                <c:pt idx="1688">
                  <c:v>84</c:v>
                </c:pt>
                <c:pt idx="1689">
                  <c:v>73</c:v>
                </c:pt>
                <c:pt idx="1690">
                  <c:v>60</c:v>
                </c:pt>
                <c:pt idx="1691">
                  <c:v>72</c:v>
                </c:pt>
                <c:pt idx="1692">
                  <c:v>64</c:v>
                </c:pt>
                <c:pt idx="1693">
                  <c:v>88</c:v>
                </c:pt>
                <c:pt idx="1694">
                  <c:v>90</c:v>
                </c:pt>
                <c:pt idx="1695">
                  <c:v>94</c:v>
                </c:pt>
                <c:pt idx="1696">
                  <c:v>89</c:v>
                </c:pt>
                <c:pt idx="1697">
                  <c:v>92</c:v>
                </c:pt>
                <c:pt idx="1698">
                  <c:v>91</c:v>
                </c:pt>
                <c:pt idx="1699">
                  <c:v>89</c:v>
                </c:pt>
                <c:pt idx="1700">
                  <c:v>68</c:v>
                </c:pt>
                <c:pt idx="1701">
                  <c:v>82</c:v>
                </c:pt>
                <c:pt idx="1702">
                  <c:v>82</c:v>
                </c:pt>
                <c:pt idx="1703">
                  <c:v>99</c:v>
                </c:pt>
                <c:pt idx="1704">
                  <c:v>71</c:v>
                </c:pt>
                <c:pt idx="1705">
                  <c:v>82</c:v>
                </c:pt>
                <c:pt idx="1706">
                  <c:v>88</c:v>
                </c:pt>
                <c:pt idx="1707">
                  <c:v>73</c:v>
                </c:pt>
                <c:pt idx="1708">
                  <c:v>94</c:v>
                </c:pt>
                <c:pt idx="1709">
                  <c:v>73</c:v>
                </c:pt>
                <c:pt idx="1710">
                  <c:v>61</c:v>
                </c:pt>
                <c:pt idx="1711">
                  <c:v>83</c:v>
                </c:pt>
                <c:pt idx="1712">
                  <c:v>94</c:v>
                </c:pt>
                <c:pt idx="1713">
                  <c:v>81</c:v>
                </c:pt>
                <c:pt idx="1714">
                  <c:v>96</c:v>
                </c:pt>
                <c:pt idx="1715">
                  <c:v>76</c:v>
                </c:pt>
                <c:pt idx="1716">
                  <c:v>79</c:v>
                </c:pt>
                <c:pt idx="1717">
                  <c:v>78</c:v>
                </c:pt>
                <c:pt idx="1718">
                  <c:v>86</c:v>
                </c:pt>
                <c:pt idx="1719">
                  <c:v>91</c:v>
                </c:pt>
                <c:pt idx="1720">
                  <c:v>74</c:v>
                </c:pt>
                <c:pt idx="1721">
                  <c:v>89</c:v>
                </c:pt>
                <c:pt idx="1722">
                  <c:v>65</c:v>
                </c:pt>
                <c:pt idx="1723">
                  <c:v>85</c:v>
                </c:pt>
                <c:pt idx="1724">
                  <c:v>94</c:v>
                </c:pt>
                <c:pt idx="1725">
                  <c:v>78</c:v>
                </c:pt>
                <c:pt idx="1726">
                  <c:v>75</c:v>
                </c:pt>
                <c:pt idx="1727">
                  <c:v>60</c:v>
                </c:pt>
                <c:pt idx="1728">
                  <c:v>63</c:v>
                </c:pt>
                <c:pt idx="1729">
                  <c:v>66</c:v>
                </c:pt>
                <c:pt idx="1730">
                  <c:v>87</c:v>
                </c:pt>
                <c:pt idx="1731">
                  <c:v>93</c:v>
                </c:pt>
                <c:pt idx="1732">
                  <c:v>88</c:v>
                </c:pt>
                <c:pt idx="1733">
                  <c:v>62</c:v>
                </c:pt>
                <c:pt idx="1734">
                  <c:v>80</c:v>
                </c:pt>
                <c:pt idx="1735">
                  <c:v>78</c:v>
                </c:pt>
                <c:pt idx="1736">
                  <c:v>99</c:v>
                </c:pt>
                <c:pt idx="1737">
                  <c:v>81</c:v>
                </c:pt>
                <c:pt idx="1738">
                  <c:v>96</c:v>
                </c:pt>
                <c:pt idx="1739">
                  <c:v>94</c:v>
                </c:pt>
                <c:pt idx="1740">
                  <c:v>64</c:v>
                </c:pt>
                <c:pt idx="1741">
                  <c:v>77</c:v>
                </c:pt>
                <c:pt idx="1742">
                  <c:v>89</c:v>
                </c:pt>
                <c:pt idx="1743">
                  <c:v>84</c:v>
                </c:pt>
                <c:pt idx="1744">
                  <c:v>67</c:v>
                </c:pt>
                <c:pt idx="1745">
                  <c:v>81</c:v>
                </c:pt>
                <c:pt idx="1746">
                  <c:v>98</c:v>
                </c:pt>
                <c:pt idx="1747">
                  <c:v>62</c:v>
                </c:pt>
                <c:pt idx="1748">
                  <c:v>93</c:v>
                </c:pt>
                <c:pt idx="1749">
                  <c:v>82</c:v>
                </c:pt>
                <c:pt idx="1750">
                  <c:v>94</c:v>
                </c:pt>
                <c:pt idx="1751">
                  <c:v>51</c:v>
                </c:pt>
                <c:pt idx="1752">
                  <c:v>77</c:v>
                </c:pt>
                <c:pt idx="1753">
                  <c:v>63</c:v>
                </c:pt>
                <c:pt idx="1754">
                  <c:v>85</c:v>
                </c:pt>
                <c:pt idx="1755">
                  <c:v>68</c:v>
                </c:pt>
                <c:pt idx="1756">
                  <c:v>85</c:v>
                </c:pt>
                <c:pt idx="1757">
                  <c:v>99</c:v>
                </c:pt>
                <c:pt idx="1758">
                  <c:v>60</c:v>
                </c:pt>
                <c:pt idx="1759">
                  <c:v>99</c:v>
                </c:pt>
                <c:pt idx="1760">
                  <c:v>95</c:v>
                </c:pt>
                <c:pt idx="1761">
                  <c:v>84</c:v>
                </c:pt>
                <c:pt idx="1762">
                  <c:v>75</c:v>
                </c:pt>
                <c:pt idx="1763">
                  <c:v>73</c:v>
                </c:pt>
                <c:pt idx="1764">
                  <c:v>83</c:v>
                </c:pt>
                <c:pt idx="1765">
                  <c:v>87</c:v>
                </c:pt>
                <c:pt idx="1766">
                  <c:v>54</c:v>
                </c:pt>
                <c:pt idx="1767">
                  <c:v>67</c:v>
                </c:pt>
                <c:pt idx="1768">
                  <c:v>92</c:v>
                </c:pt>
                <c:pt idx="1769">
                  <c:v>90</c:v>
                </c:pt>
                <c:pt idx="1770">
                  <c:v>76</c:v>
                </c:pt>
                <c:pt idx="1771">
                  <c:v>68</c:v>
                </c:pt>
                <c:pt idx="1772">
                  <c:v>88</c:v>
                </c:pt>
                <c:pt idx="1773">
                  <c:v>63</c:v>
                </c:pt>
                <c:pt idx="1774">
                  <c:v>78</c:v>
                </c:pt>
                <c:pt idx="1775">
                  <c:v>65</c:v>
                </c:pt>
                <c:pt idx="1776">
                  <c:v>53</c:v>
                </c:pt>
                <c:pt idx="1777">
                  <c:v>91</c:v>
                </c:pt>
                <c:pt idx="1778">
                  <c:v>64</c:v>
                </c:pt>
                <c:pt idx="1779">
                  <c:v>88</c:v>
                </c:pt>
                <c:pt idx="1780">
                  <c:v>94</c:v>
                </c:pt>
                <c:pt idx="1781">
                  <c:v>77</c:v>
                </c:pt>
                <c:pt idx="1782">
                  <c:v>89</c:v>
                </c:pt>
                <c:pt idx="1783">
                  <c:v>81</c:v>
                </c:pt>
                <c:pt idx="1784">
                  <c:v>84</c:v>
                </c:pt>
                <c:pt idx="1785">
                  <c:v>65</c:v>
                </c:pt>
                <c:pt idx="1786">
                  <c:v>99</c:v>
                </c:pt>
                <c:pt idx="1787">
                  <c:v>88</c:v>
                </c:pt>
                <c:pt idx="1788">
                  <c:v>79</c:v>
                </c:pt>
                <c:pt idx="1789">
                  <c:v>82</c:v>
                </c:pt>
                <c:pt idx="1790">
                  <c:v>84</c:v>
                </c:pt>
                <c:pt idx="1791">
                  <c:v>95</c:v>
                </c:pt>
                <c:pt idx="1792">
                  <c:v>85</c:v>
                </c:pt>
                <c:pt idx="1793">
                  <c:v>92</c:v>
                </c:pt>
                <c:pt idx="1794">
                  <c:v>74</c:v>
                </c:pt>
                <c:pt idx="1795">
                  <c:v>60</c:v>
                </c:pt>
                <c:pt idx="1796">
                  <c:v>91</c:v>
                </c:pt>
                <c:pt idx="1797">
                  <c:v>93</c:v>
                </c:pt>
                <c:pt idx="1798">
                  <c:v>90</c:v>
                </c:pt>
                <c:pt idx="1799">
                  <c:v>85</c:v>
                </c:pt>
                <c:pt idx="1800">
                  <c:v>60</c:v>
                </c:pt>
                <c:pt idx="1801">
                  <c:v>98</c:v>
                </c:pt>
                <c:pt idx="1802">
                  <c:v>66</c:v>
                </c:pt>
                <c:pt idx="1803">
                  <c:v>85</c:v>
                </c:pt>
                <c:pt idx="1804">
                  <c:v>75</c:v>
                </c:pt>
                <c:pt idx="1805">
                  <c:v>62</c:v>
                </c:pt>
                <c:pt idx="1806">
                  <c:v>90</c:v>
                </c:pt>
                <c:pt idx="1807">
                  <c:v>88</c:v>
                </c:pt>
                <c:pt idx="1808">
                  <c:v>99</c:v>
                </c:pt>
                <c:pt idx="1809">
                  <c:v>79</c:v>
                </c:pt>
                <c:pt idx="1810">
                  <c:v>64</c:v>
                </c:pt>
                <c:pt idx="1811">
                  <c:v>91</c:v>
                </c:pt>
                <c:pt idx="1812">
                  <c:v>87</c:v>
                </c:pt>
                <c:pt idx="1813">
                  <c:v>86</c:v>
                </c:pt>
                <c:pt idx="1814">
                  <c:v>68</c:v>
                </c:pt>
                <c:pt idx="1815">
                  <c:v>61</c:v>
                </c:pt>
                <c:pt idx="1816">
                  <c:v>81</c:v>
                </c:pt>
                <c:pt idx="1817">
                  <c:v>94</c:v>
                </c:pt>
                <c:pt idx="1818">
                  <c:v>87</c:v>
                </c:pt>
                <c:pt idx="1819">
                  <c:v>65</c:v>
                </c:pt>
                <c:pt idx="1820">
                  <c:v>77</c:v>
                </c:pt>
                <c:pt idx="1821">
                  <c:v>86</c:v>
                </c:pt>
                <c:pt idx="1822">
                  <c:v>66</c:v>
                </c:pt>
                <c:pt idx="1823">
                  <c:v>89</c:v>
                </c:pt>
                <c:pt idx="1824">
                  <c:v>87</c:v>
                </c:pt>
                <c:pt idx="1825">
                  <c:v>86</c:v>
                </c:pt>
                <c:pt idx="1826">
                  <c:v>99</c:v>
                </c:pt>
                <c:pt idx="1827">
                  <c:v>76</c:v>
                </c:pt>
                <c:pt idx="1828">
                  <c:v>78</c:v>
                </c:pt>
                <c:pt idx="1829">
                  <c:v>87</c:v>
                </c:pt>
                <c:pt idx="1830">
                  <c:v>66</c:v>
                </c:pt>
                <c:pt idx="1831">
                  <c:v>65</c:v>
                </c:pt>
                <c:pt idx="1832">
                  <c:v>85</c:v>
                </c:pt>
                <c:pt idx="1833">
                  <c:v>86</c:v>
                </c:pt>
                <c:pt idx="1834">
                  <c:v>81</c:v>
                </c:pt>
                <c:pt idx="1835">
                  <c:v>98</c:v>
                </c:pt>
                <c:pt idx="1836">
                  <c:v>86</c:v>
                </c:pt>
                <c:pt idx="1837">
                  <c:v>85</c:v>
                </c:pt>
                <c:pt idx="1838">
                  <c:v>92</c:v>
                </c:pt>
                <c:pt idx="1839">
                  <c:v>57</c:v>
                </c:pt>
                <c:pt idx="1840">
                  <c:v>70</c:v>
                </c:pt>
                <c:pt idx="1841">
                  <c:v>76</c:v>
                </c:pt>
                <c:pt idx="1842">
                  <c:v>62</c:v>
                </c:pt>
                <c:pt idx="1843">
                  <c:v>99</c:v>
                </c:pt>
                <c:pt idx="1844">
                  <c:v>69</c:v>
                </c:pt>
                <c:pt idx="1845">
                  <c:v>95</c:v>
                </c:pt>
                <c:pt idx="1846">
                  <c:v>68</c:v>
                </c:pt>
                <c:pt idx="1847">
                  <c:v>93</c:v>
                </c:pt>
                <c:pt idx="1848">
                  <c:v>85</c:v>
                </c:pt>
                <c:pt idx="1849">
                  <c:v>82</c:v>
                </c:pt>
                <c:pt idx="1850">
                  <c:v>85</c:v>
                </c:pt>
                <c:pt idx="1851">
                  <c:v>91</c:v>
                </c:pt>
                <c:pt idx="1852">
                  <c:v>75</c:v>
                </c:pt>
                <c:pt idx="1853">
                  <c:v>67</c:v>
                </c:pt>
                <c:pt idx="1854">
                  <c:v>69</c:v>
                </c:pt>
                <c:pt idx="1855">
                  <c:v>79</c:v>
                </c:pt>
                <c:pt idx="1856">
                  <c:v>88</c:v>
                </c:pt>
                <c:pt idx="1857">
                  <c:v>87</c:v>
                </c:pt>
                <c:pt idx="1858">
                  <c:v>74</c:v>
                </c:pt>
                <c:pt idx="1859">
                  <c:v>95</c:v>
                </c:pt>
                <c:pt idx="1860">
                  <c:v>90</c:v>
                </c:pt>
                <c:pt idx="1861">
                  <c:v>78</c:v>
                </c:pt>
                <c:pt idx="1862">
                  <c:v>79</c:v>
                </c:pt>
                <c:pt idx="1863">
                  <c:v>94</c:v>
                </c:pt>
                <c:pt idx="1864">
                  <c:v>65</c:v>
                </c:pt>
                <c:pt idx="1865">
                  <c:v>88</c:v>
                </c:pt>
                <c:pt idx="1866">
                  <c:v>60</c:v>
                </c:pt>
                <c:pt idx="1867">
                  <c:v>79</c:v>
                </c:pt>
                <c:pt idx="1868">
                  <c:v>63</c:v>
                </c:pt>
                <c:pt idx="1869">
                  <c:v>62</c:v>
                </c:pt>
                <c:pt idx="1870">
                  <c:v>64</c:v>
                </c:pt>
                <c:pt idx="1871">
                  <c:v>65</c:v>
                </c:pt>
                <c:pt idx="1872">
                  <c:v>88</c:v>
                </c:pt>
                <c:pt idx="1873">
                  <c:v>90</c:v>
                </c:pt>
                <c:pt idx="1874">
                  <c:v>63</c:v>
                </c:pt>
                <c:pt idx="1875">
                  <c:v>87</c:v>
                </c:pt>
                <c:pt idx="1876">
                  <c:v>66</c:v>
                </c:pt>
                <c:pt idx="1877">
                  <c:v>98</c:v>
                </c:pt>
                <c:pt idx="1878">
                  <c:v>94</c:v>
                </c:pt>
                <c:pt idx="1879">
                  <c:v>79</c:v>
                </c:pt>
                <c:pt idx="1880">
                  <c:v>72</c:v>
                </c:pt>
                <c:pt idx="1881">
                  <c:v>95</c:v>
                </c:pt>
                <c:pt idx="1882">
                  <c:v>90</c:v>
                </c:pt>
                <c:pt idx="1883">
                  <c:v>95</c:v>
                </c:pt>
                <c:pt idx="1884">
                  <c:v>61</c:v>
                </c:pt>
                <c:pt idx="1885">
                  <c:v>98</c:v>
                </c:pt>
                <c:pt idx="1886">
                  <c:v>78</c:v>
                </c:pt>
                <c:pt idx="1887">
                  <c:v>65</c:v>
                </c:pt>
                <c:pt idx="1888">
                  <c:v>64</c:v>
                </c:pt>
                <c:pt idx="1889">
                  <c:v>64</c:v>
                </c:pt>
                <c:pt idx="1890">
                  <c:v>83</c:v>
                </c:pt>
                <c:pt idx="1891">
                  <c:v>76</c:v>
                </c:pt>
                <c:pt idx="1892">
                  <c:v>98</c:v>
                </c:pt>
                <c:pt idx="1893">
                  <c:v>93</c:v>
                </c:pt>
                <c:pt idx="1894">
                  <c:v>87</c:v>
                </c:pt>
                <c:pt idx="1895">
                  <c:v>60</c:v>
                </c:pt>
                <c:pt idx="1896">
                  <c:v>68</c:v>
                </c:pt>
                <c:pt idx="1897">
                  <c:v>63</c:v>
                </c:pt>
                <c:pt idx="1898">
                  <c:v>79</c:v>
                </c:pt>
                <c:pt idx="1899">
                  <c:v>96</c:v>
                </c:pt>
                <c:pt idx="1900">
                  <c:v>82</c:v>
                </c:pt>
                <c:pt idx="1901">
                  <c:v>78</c:v>
                </c:pt>
                <c:pt idx="1902">
                  <c:v>75</c:v>
                </c:pt>
                <c:pt idx="1903">
                  <c:v>83</c:v>
                </c:pt>
                <c:pt idx="1904">
                  <c:v>78</c:v>
                </c:pt>
                <c:pt idx="1905">
                  <c:v>80</c:v>
                </c:pt>
                <c:pt idx="1906">
                  <c:v>92</c:v>
                </c:pt>
                <c:pt idx="1907">
                  <c:v>76</c:v>
                </c:pt>
                <c:pt idx="1908">
                  <c:v>88</c:v>
                </c:pt>
                <c:pt idx="1909">
                  <c:v>99</c:v>
                </c:pt>
                <c:pt idx="1910">
                  <c:v>64</c:v>
                </c:pt>
                <c:pt idx="1911">
                  <c:v>95</c:v>
                </c:pt>
                <c:pt idx="1912">
                  <c:v>83</c:v>
                </c:pt>
                <c:pt idx="1913">
                  <c:v>82</c:v>
                </c:pt>
                <c:pt idx="1914">
                  <c:v>76</c:v>
                </c:pt>
                <c:pt idx="1915">
                  <c:v>87</c:v>
                </c:pt>
                <c:pt idx="1916">
                  <c:v>92</c:v>
                </c:pt>
                <c:pt idx="1917">
                  <c:v>94</c:v>
                </c:pt>
                <c:pt idx="1918">
                  <c:v>88</c:v>
                </c:pt>
                <c:pt idx="1919">
                  <c:v>99</c:v>
                </c:pt>
                <c:pt idx="1920">
                  <c:v>97</c:v>
                </c:pt>
                <c:pt idx="1921">
                  <c:v>92</c:v>
                </c:pt>
                <c:pt idx="1922">
                  <c:v>67</c:v>
                </c:pt>
                <c:pt idx="1923">
                  <c:v>98</c:v>
                </c:pt>
                <c:pt idx="1924">
                  <c:v>92</c:v>
                </c:pt>
                <c:pt idx="1925">
                  <c:v>62</c:v>
                </c:pt>
                <c:pt idx="1926">
                  <c:v>63</c:v>
                </c:pt>
                <c:pt idx="1927">
                  <c:v>97</c:v>
                </c:pt>
                <c:pt idx="1928">
                  <c:v>72</c:v>
                </c:pt>
                <c:pt idx="1929">
                  <c:v>79</c:v>
                </c:pt>
                <c:pt idx="1930">
                  <c:v>90</c:v>
                </c:pt>
                <c:pt idx="1931">
                  <c:v>79</c:v>
                </c:pt>
                <c:pt idx="1932">
                  <c:v>78</c:v>
                </c:pt>
                <c:pt idx="1933">
                  <c:v>65</c:v>
                </c:pt>
                <c:pt idx="1934">
                  <c:v>89</c:v>
                </c:pt>
                <c:pt idx="1935">
                  <c:v>68</c:v>
                </c:pt>
                <c:pt idx="1936">
                  <c:v>70</c:v>
                </c:pt>
                <c:pt idx="1937">
                  <c:v>72</c:v>
                </c:pt>
                <c:pt idx="1938">
                  <c:v>85</c:v>
                </c:pt>
                <c:pt idx="1939">
                  <c:v>68</c:v>
                </c:pt>
                <c:pt idx="1940">
                  <c:v>96</c:v>
                </c:pt>
                <c:pt idx="1941">
                  <c:v>86</c:v>
                </c:pt>
                <c:pt idx="1942">
                  <c:v>84</c:v>
                </c:pt>
                <c:pt idx="1943">
                  <c:v>81</c:v>
                </c:pt>
                <c:pt idx="1944">
                  <c:v>65</c:v>
                </c:pt>
                <c:pt idx="1945">
                  <c:v>86</c:v>
                </c:pt>
                <c:pt idx="1946">
                  <c:v>62</c:v>
                </c:pt>
                <c:pt idx="1947">
                  <c:v>83</c:v>
                </c:pt>
                <c:pt idx="1948">
                  <c:v>50</c:v>
                </c:pt>
                <c:pt idx="1949">
                  <c:v>88</c:v>
                </c:pt>
                <c:pt idx="1950">
                  <c:v>97</c:v>
                </c:pt>
                <c:pt idx="1951">
                  <c:v>90</c:v>
                </c:pt>
                <c:pt idx="1952">
                  <c:v>90</c:v>
                </c:pt>
                <c:pt idx="1953">
                  <c:v>82</c:v>
                </c:pt>
                <c:pt idx="1954">
                  <c:v>96</c:v>
                </c:pt>
                <c:pt idx="1955">
                  <c:v>88</c:v>
                </c:pt>
                <c:pt idx="1956">
                  <c:v>97</c:v>
                </c:pt>
                <c:pt idx="1957">
                  <c:v>62</c:v>
                </c:pt>
                <c:pt idx="1958">
                  <c:v>97</c:v>
                </c:pt>
                <c:pt idx="1959">
                  <c:v>84</c:v>
                </c:pt>
                <c:pt idx="1960">
                  <c:v>69</c:v>
                </c:pt>
                <c:pt idx="1961">
                  <c:v>87</c:v>
                </c:pt>
                <c:pt idx="1962">
                  <c:v>89</c:v>
                </c:pt>
                <c:pt idx="1963">
                  <c:v>88</c:v>
                </c:pt>
                <c:pt idx="1964">
                  <c:v>87</c:v>
                </c:pt>
                <c:pt idx="1965">
                  <c:v>51</c:v>
                </c:pt>
                <c:pt idx="1966">
                  <c:v>87</c:v>
                </c:pt>
                <c:pt idx="1967">
                  <c:v>69</c:v>
                </c:pt>
                <c:pt idx="1968">
                  <c:v>84</c:v>
                </c:pt>
                <c:pt idx="1969">
                  <c:v>92</c:v>
                </c:pt>
                <c:pt idx="1970">
                  <c:v>76</c:v>
                </c:pt>
                <c:pt idx="1971">
                  <c:v>85</c:v>
                </c:pt>
                <c:pt idx="1972">
                  <c:v>98</c:v>
                </c:pt>
                <c:pt idx="1973">
                  <c:v>92</c:v>
                </c:pt>
                <c:pt idx="1974">
                  <c:v>95</c:v>
                </c:pt>
                <c:pt idx="1975">
                  <c:v>73</c:v>
                </c:pt>
                <c:pt idx="1976">
                  <c:v>96</c:v>
                </c:pt>
                <c:pt idx="1977">
                  <c:v>89</c:v>
                </c:pt>
                <c:pt idx="1978">
                  <c:v>73</c:v>
                </c:pt>
                <c:pt idx="1979">
                  <c:v>90</c:v>
                </c:pt>
                <c:pt idx="1980">
                  <c:v>91</c:v>
                </c:pt>
                <c:pt idx="1981">
                  <c:v>84</c:v>
                </c:pt>
                <c:pt idx="1982">
                  <c:v>86</c:v>
                </c:pt>
                <c:pt idx="1983">
                  <c:v>77</c:v>
                </c:pt>
                <c:pt idx="1984">
                  <c:v>78</c:v>
                </c:pt>
                <c:pt idx="1985">
                  <c:v>87</c:v>
                </c:pt>
                <c:pt idx="1986">
                  <c:v>82</c:v>
                </c:pt>
                <c:pt idx="1987">
                  <c:v>61</c:v>
                </c:pt>
                <c:pt idx="1988">
                  <c:v>99</c:v>
                </c:pt>
                <c:pt idx="1989">
                  <c:v>88</c:v>
                </c:pt>
                <c:pt idx="1990">
                  <c:v>96</c:v>
                </c:pt>
                <c:pt idx="1991">
                  <c:v>90</c:v>
                </c:pt>
                <c:pt idx="1992">
                  <c:v>84</c:v>
                </c:pt>
                <c:pt idx="1993">
                  <c:v>94</c:v>
                </c:pt>
                <c:pt idx="1994">
                  <c:v>71</c:v>
                </c:pt>
                <c:pt idx="1995">
                  <c:v>84</c:v>
                </c:pt>
                <c:pt idx="1996">
                  <c:v>67</c:v>
                </c:pt>
                <c:pt idx="1997">
                  <c:v>94</c:v>
                </c:pt>
                <c:pt idx="1998">
                  <c:v>88</c:v>
                </c:pt>
                <c:pt idx="199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8-47D7-955B-244E5541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64607"/>
        <c:axId val="945758847"/>
      </c:scatterChart>
      <c:valAx>
        <c:axId val="9457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58847"/>
        <c:crosses val="autoZero"/>
        <c:crossBetween val="midCat"/>
      </c:valAx>
      <c:valAx>
        <c:axId val="9457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Subject</a:t>
            </a:r>
            <a:r>
              <a:rPr lang="en-IN" baseline="0"/>
              <a:t> Wise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Minimum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Analysis!$B$2:$B$8</c:f>
              <c:strCache>
                <c:ptCount val="7"/>
                <c:pt idx="0">
                  <c:v>Maths</c:v>
                </c:pt>
                <c:pt idx="1">
                  <c:v>History</c:v>
                </c:pt>
                <c:pt idx="2">
                  <c:v>Physics</c:v>
                </c:pt>
                <c:pt idx="3">
                  <c:v>Chemistry</c:v>
                </c:pt>
                <c:pt idx="4">
                  <c:v>Biology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Analysis!$C$2:$C$8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C-4217-8800-F65C0A959786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Maximum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Analysis!$B$2:$B$8</c:f>
              <c:strCache>
                <c:ptCount val="7"/>
                <c:pt idx="0">
                  <c:v>Maths</c:v>
                </c:pt>
                <c:pt idx="1">
                  <c:v>History</c:v>
                </c:pt>
                <c:pt idx="2">
                  <c:v>Physics</c:v>
                </c:pt>
                <c:pt idx="3">
                  <c:v>Chemistry</c:v>
                </c:pt>
                <c:pt idx="4">
                  <c:v>Biology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Analysis!$D$2:$D$8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C-4217-8800-F65C0A959786}"/>
            </c:ext>
          </c:extLst>
        </c:ser>
        <c:ser>
          <c:idx val="2"/>
          <c:order val="2"/>
          <c:tx>
            <c:strRef>
              <c:f>Analysis!$E$1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Analysis!$B$2:$B$8</c:f>
              <c:strCache>
                <c:ptCount val="7"/>
                <c:pt idx="0">
                  <c:v>Maths</c:v>
                </c:pt>
                <c:pt idx="1">
                  <c:v>History</c:v>
                </c:pt>
                <c:pt idx="2">
                  <c:v>Physics</c:v>
                </c:pt>
                <c:pt idx="3">
                  <c:v>Chemistry</c:v>
                </c:pt>
                <c:pt idx="4">
                  <c:v>Biology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Analysis!$E$2:$E$8</c:f>
              <c:numCache>
                <c:formatCode>General</c:formatCode>
                <c:ptCount val="7"/>
                <c:pt idx="0">
                  <c:v>83.451999999999998</c:v>
                </c:pt>
                <c:pt idx="1">
                  <c:v>80.331999999999994</c:v>
                </c:pt>
                <c:pt idx="2">
                  <c:v>81.336500000000001</c:v>
                </c:pt>
                <c:pt idx="3">
                  <c:v>79.995000000000005</c:v>
                </c:pt>
                <c:pt idx="4">
                  <c:v>79.581500000000005</c:v>
                </c:pt>
                <c:pt idx="5">
                  <c:v>81.277500000000003</c:v>
                </c:pt>
                <c:pt idx="6">
                  <c:v>80.888000000000005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C-4217-8800-F65C0A95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005535"/>
        <c:axId val="1547019455"/>
      </c:barChart>
      <c:catAx>
        <c:axId val="15470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9455"/>
        <c:crosses val="autoZero"/>
        <c:auto val="1"/>
        <c:lblAlgn val="ctr"/>
        <c:lblOffset val="100"/>
        <c:noMultiLvlLbl val="0"/>
      </c:catAx>
      <c:valAx>
        <c:axId val="15470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Total Marks of all Student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Analysis!$A$11</c:f>
              <c:strCache>
                <c:ptCount val="1"/>
                <c:pt idx="0">
                  <c:v>2. What is the overall average Total Marks of the class?</c:v>
                </c:pt>
              </c:strCache>
            </c:strRef>
          </c:cat>
          <c:val>
            <c:numRef>
              <c:f>Analysis!$B$11</c:f>
              <c:numCache>
                <c:formatCode>General</c:formatCode>
                <c:ptCount val="1"/>
                <c:pt idx="0">
                  <c:v>566.86249999999995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0-4444-A2E1-793C7BDFBB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8091567"/>
        <c:axId val="1848087727"/>
      </c:barChart>
      <c:catAx>
        <c:axId val="18480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87727"/>
        <c:crosses val="autoZero"/>
        <c:auto val="1"/>
        <c:lblAlgn val="ctr"/>
        <c:lblOffset val="100"/>
        <c:noMultiLvlLbl val="0"/>
      </c:catAx>
      <c:valAx>
        <c:axId val="18480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with highesst and Lowest 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Analysis!$C$14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Analysis!$B$15:$B$17</c:f>
              <c:strCache>
                <c:ptCount val="3"/>
                <c:pt idx="0">
                  <c:v>Lisa Mitchell</c:v>
                </c:pt>
                <c:pt idx="1">
                  <c:v>Thomas Scott</c:v>
                </c:pt>
                <c:pt idx="2">
                  <c:v>Jennifer Leblanc</c:v>
                </c:pt>
              </c:strCache>
            </c:strRef>
          </c:cat>
          <c:val>
            <c:numRef>
              <c:f>Analysis!$C$15:$C$17</c:f>
              <c:numCache>
                <c:formatCode>General</c:formatCode>
                <c:ptCount val="3"/>
                <c:pt idx="0">
                  <c:v>673</c:v>
                </c:pt>
                <c:pt idx="1">
                  <c:v>414</c:v>
                </c:pt>
                <c:pt idx="2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D46-A7C7-625CE76BFF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Subject with wide sprade of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Analysis!$C$23</c:f>
              <c:strCache>
                <c:ptCount val="1"/>
                <c:pt idx="0">
                  <c:v>SD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Analysis!$B$24:$B$30</c:f>
              <c:strCache>
                <c:ptCount val="7"/>
                <c:pt idx="0">
                  <c:v>Biology</c:v>
                </c:pt>
                <c:pt idx="1">
                  <c:v>Maths</c:v>
                </c:pt>
                <c:pt idx="2">
                  <c:v>Chemistry</c:v>
                </c:pt>
                <c:pt idx="3">
                  <c:v>History</c:v>
                </c:pt>
                <c:pt idx="4">
                  <c:v>Physics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Analysis!$C$24:$C$30</c:f>
              <c:numCache>
                <c:formatCode>General</c:formatCode>
                <c:ptCount val="7"/>
                <c:pt idx="0">
                  <c:v>13.718759337126663</c:v>
                </c:pt>
                <c:pt idx="1">
                  <c:v>13.22159960065347</c:v>
                </c:pt>
                <c:pt idx="2">
                  <c:v>12.774700579999999</c:v>
                </c:pt>
                <c:pt idx="3">
                  <c:v>12.73286205</c:v>
                </c:pt>
                <c:pt idx="4">
                  <c:v>12.536317950000001</c:v>
                </c:pt>
                <c:pt idx="5">
                  <c:v>12.02407975</c:v>
                </c:pt>
                <c:pt idx="6">
                  <c:v>11.63479506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3-47FA-B057-9E136515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08095"/>
        <c:axId val="1709110015"/>
      </c:lineChart>
      <c:catAx>
        <c:axId val="17091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0015"/>
        <c:crosses val="autoZero"/>
        <c:auto val="1"/>
        <c:lblAlgn val="ctr"/>
        <c:lblOffset val="100"/>
        <c:noMultiLvlLbl val="0"/>
      </c:catAx>
      <c:valAx>
        <c:axId val="17091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Students Passed and failed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Analysis!$C$33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Analysis!$B$34:$B$40</c:f>
              <c:strCache>
                <c:ptCount val="7"/>
                <c:pt idx="0">
                  <c:v>Maths</c:v>
                </c:pt>
                <c:pt idx="1">
                  <c:v>History</c:v>
                </c:pt>
                <c:pt idx="2">
                  <c:v>Physics</c:v>
                </c:pt>
                <c:pt idx="3">
                  <c:v>Chemistry</c:v>
                </c:pt>
                <c:pt idx="4">
                  <c:v>Biology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Analysis!$C$34:$C$40</c:f>
              <c:numCache>
                <c:formatCode>General</c:formatCode>
                <c:ptCount val="7"/>
                <c:pt idx="0">
                  <c:v>1941</c:v>
                </c:pt>
                <c:pt idx="1">
                  <c:v>1994</c:v>
                </c:pt>
                <c:pt idx="2">
                  <c:v>1991</c:v>
                </c:pt>
                <c:pt idx="3">
                  <c:v>1991</c:v>
                </c:pt>
                <c:pt idx="4">
                  <c:v>1957</c:v>
                </c:pt>
                <c:pt idx="5">
                  <c:v>1992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495D-B65A-5D8E23F8B076}"/>
            </c:ext>
          </c:extLst>
        </c:ser>
        <c:ser>
          <c:idx val="1"/>
          <c:order val="1"/>
          <c:tx>
            <c:strRef>
              <c:f>Analysis!$D$33</c:f>
              <c:strCache>
                <c:ptCount val="1"/>
                <c:pt idx="0">
                  <c:v>Fail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Analysis!$B$34:$B$40</c:f>
              <c:strCache>
                <c:ptCount val="7"/>
                <c:pt idx="0">
                  <c:v>Maths</c:v>
                </c:pt>
                <c:pt idx="1">
                  <c:v>History</c:v>
                </c:pt>
                <c:pt idx="2">
                  <c:v>Physics</c:v>
                </c:pt>
                <c:pt idx="3">
                  <c:v>Chemistry</c:v>
                </c:pt>
                <c:pt idx="4">
                  <c:v>Biology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Analysis!$D$34:$D$40</c:f>
              <c:numCache>
                <c:formatCode>General</c:formatCode>
                <c:ptCount val="7"/>
                <c:pt idx="0">
                  <c:v>59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43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B-495D-B65A-5D8E23F8B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8112207"/>
        <c:axId val="1848120367"/>
        <c:axId val="0"/>
      </c:bar3DChart>
      <c:catAx>
        <c:axId val="18481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20367"/>
        <c:crosses val="autoZero"/>
        <c:auto val="1"/>
        <c:lblAlgn val="ctr"/>
        <c:lblOffset val="100"/>
        <c:noMultiLvlLbl val="0"/>
      </c:catAx>
      <c:valAx>
        <c:axId val="1848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 of Student Scored 100 in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Analysis!$C$46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A4-4C04-A213-D80743EE57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8A4-4C04-A213-D80743EE57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A4-4C04-A213-D80743EE57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8A4-4C04-A213-D80743EE57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A4-4C04-A213-D80743EE57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A4-4C04-A213-D80743EE57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A4-4C04-A213-D80743EE5756}"/>
              </c:ext>
            </c:extLst>
          </c:dPt>
          <c:dLbls>
            <c:dLbl>
              <c:idx val="0"/>
              <c:layout>
                <c:manualLayout>
                  <c:x val="3.888888888888889E-2"/>
                  <c:y val="-2.31481481481481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4-4C04-A213-D80743EE5756}"/>
                </c:ext>
              </c:extLst>
            </c:dLbl>
            <c:dLbl>
              <c:idx val="1"/>
              <c:layout>
                <c:manualLayout>
                  <c:x val="4.9999999999999899E-2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4-4C04-A213-D80743EE5756}"/>
                </c:ext>
              </c:extLst>
            </c:dLbl>
            <c:dLbl>
              <c:idx val="2"/>
              <c:layout>
                <c:manualLayout>
                  <c:x val="5.833333333333323E-2"/>
                  <c:y val="1.85185185185185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A4-4C04-A213-D80743EE5756}"/>
                </c:ext>
              </c:extLst>
            </c:dLbl>
            <c:dLbl>
              <c:idx val="3"/>
              <c:layout>
                <c:manualLayout>
                  <c:x val="-1.9444444444444497E-2"/>
                  <c:y val="5.55555555555553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A4-4C04-A213-D80743EE5756}"/>
                </c:ext>
              </c:extLst>
            </c:dLbl>
            <c:dLbl>
              <c:idx val="4"/>
              <c:layout>
                <c:manualLayout>
                  <c:x val="-5.8333333333333334E-2"/>
                  <c:y val="9.259259259259258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A4-4C04-A213-D80743EE57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4-4C04-A213-D80743EE5756}"/>
                </c:ext>
              </c:extLst>
            </c:dLbl>
            <c:dLbl>
              <c:idx val="6"/>
              <c:layout>
                <c:manualLayout>
                  <c:x val="-3.888888888888889E-2"/>
                  <c:y val="-2.77777777777777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4-4C04-A213-D80743EE57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Analysis!$B$47:$B$53</c:f>
              <c:strCache>
                <c:ptCount val="7"/>
                <c:pt idx="0">
                  <c:v>Maths</c:v>
                </c:pt>
                <c:pt idx="1">
                  <c:v>History</c:v>
                </c:pt>
                <c:pt idx="2">
                  <c:v>Physics</c:v>
                </c:pt>
                <c:pt idx="3">
                  <c:v>Chemistry</c:v>
                </c:pt>
                <c:pt idx="4">
                  <c:v>Biology</c:v>
                </c:pt>
                <c:pt idx="5">
                  <c:v>English</c:v>
                </c:pt>
                <c:pt idx="6">
                  <c:v>Geography</c:v>
                </c:pt>
              </c:strCache>
            </c:strRef>
          </c:cat>
          <c:val>
            <c:numRef>
              <c:f>Analysis!$C$47:$C$53</c:f>
              <c:numCache>
                <c:formatCode>General</c:formatCode>
                <c:ptCount val="7"/>
                <c:pt idx="0">
                  <c:v>77</c:v>
                </c:pt>
                <c:pt idx="1">
                  <c:v>58</c:v>
                </c:pt>
                <c:pt idx="2">
                  <c:v>60</c:v>
                </c:pt>
                <c:pt idx="3">
                  <c:v>50</c:v>
                </c:pt>
                <c:pt idx="4">
                  <c:v>68</c:v>
                </c:pt>
                <c:pt idx="5">
                  <c:v>0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C04-A213-D80743EE5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outerShdw blurRad="50800" dist="50800" dir="5400000" algn="ctr" rotWithShape="0">
            <a:srgbClr val="FFFF00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Relation</a:t>
            </a:r>
            <a:r>
              <a:rPr lang="en-IN" baseline="0"/>
              <a:t> Between Subject Marks</a:t>
            </a:r>
            <a:endParaRPr lang="en-IN"/>
          </a:p>
        </c:rich>
      </c:tx>
      <c:layout>
        <c:manualLayout>
          <c:xMode val="edge"/>
          <c:yMode val="edge"/>
          <c:x val="0.14732870258762096"/>
          <c:y val="2.0454970074539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Analysis!$A$57</c:f>
              <c:strCache>
                <c:ptCount val="1"/>
                <c:pt idx="0">
                  <c:v>math_score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Analysis!$B$57:$H$57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ECE-ADDB-F433779BFDCB}"/>
            </c:ext>
          </c:extLst>
        </c:ser>
        <c:ser>
          <c:idx val="1"/>
          <c:order val="1"/>
          <c:tx>
            <c:strRef>
              <c:f>Analysis!$A$58</c:f>
              <c:strCache>
                <c:ptCount val="1"/>
                <c:pt idx="0">
                  <c:v>history_score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Analysis!$B$58:$H$58</c:f>
              <c:numCache>
                <c:formatCode>General</c:formatCode>
                <c:ptCount val="7"/>
                <c:pt idx="0">
                  <c:v>0.14724747299999999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3-4ECE-ADDB-F433779BFDCB}"/>
            </c:ext>
          </c:extLst>
        </c:ser>
        <c:ser>
          <c:idx val="2"/>
          <c:order val="2"/>
          <c:tx>
            <c:strRef>
              <c:f>Analysis!$A$59</c:f>
              <c:strCache>
                <c:ptCount val="1"/>
                <c:pt idx="0">
                  <c:v>physics_score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Analysis!$B$59:$H$59</c:f>
              <c:numCache>
                <c:formatCode>General</c:formatCode>
                <c:ptCount val="7"/>
                <c:pt idx="0">
                  <c:v>0.115718743</c:v>
                </c:pt>
                <c:pt idx="1">
                  <c:v>4.8478426999999998E-2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3-4ECE-ADDB-F433779BFDCB}"/>
            </c:ext>
          </c:extLst>
        </c:ser>
        <c:ser>
          <c:idx val="3"/>
          <c:order val="3"/>
          <c:tx>
            <c:strRef>
              <c:f>Analysis!$A$60</c:f>
              <c:strCache>
                <c:ptCount val="1"/>
                <c:pt idx="0">
                  <c:v>chemistry_score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Analysis!$B$60:$H$60</c:f>
              <c:numCache>
                <c:formatCode>General</c:formatCode>
                <c:ptCount val="7"/>
                <c:pt idx="0">
                  <c:v>0.12713149100000001</c:v>
                </c:pt>
                <c:pt idx="1">
                  <c:v>0.121497862</c:v>
                </c:pt>
                <c:pt idx="2">
                  <c:v>0.12616279499999999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3-4ECE-ADDB-F433779BFDCB}"/>
            </c:ext>
          </c:extLst>
        </c:ser>
        <c:ser>
          <c:idx val="4"/>
          <c:order val="4"/>
          <c:tx>
            <c:strRef>
              <c:f>Analysis!$A$61</c:f>
              <c:strCache>
                <c:ptCount val="1"/>
                <c:pt idx="0">
                  <c:v>biology_score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Analysis!$B$61:$H$61</c:f>
              <c:numCache>
                <c:formatCode>General</c:formatCode>
                <c:ptCount val="7"/>
                <c:pt idx="0">
                  <c:v>8.1298055999999994E-2</c:v>
                </c:pt>
                <c:pt idx="1">
                  <c:v>8.8501970999999999E-2</c:v>
                </c:pt>
                <c:pt idx="2">
                  <c:v>0.132279708</c:v>
                </c:pt>
                <c:pt idx="3">
                  <c:v>0.119991683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3-4ECE-ADDB-F433779BFDCB}"/>
            </c:ext>
          </c:extLst>
        </c:ser>
        <c:ser>
          <c:idx val="5"/>
          <c:order val="5"/>
          <c:tx>
            <c:strRef>
              <c:f>Analysis!$A$62</c:f>
              <c:strCache>
                <c:ptCount val="1"/>
                <c:pt idx="0">
                  <c:v>english_score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Analysis!$B$62:$H$62</c:f>
              <c:numCache>
                <c:formatCode>General</c:formatCode>
                <c:ptCount val="7"/>
                <c:pt idx="0">
                  <c:v>0.13483078300000001</c:v>
                </c:pt>
                <c:pt idx="1">
                  <c:v>0.147192883</c:v>
                </c:pt>
                <c:pt idx="2">
                  <c:v>5.4313698000000001E-2</c:v>
                </c:pt>
                <c:pt idx="3">
                  <c:v>6.8340578999999999E-2</c:v>
                </c:pt>
                <c:pt idx="4">
                  <c:v>7.4226909999999993E-2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63-4ECE-ADDB-F433779BFDCB}"/>
            </c:ext>
          </c:extLst>
        </c:ser>
        <c:ser>
          <c:idx val="6"/>
          <c:order val="6"/>
          <c:tx>
            <c:strRef>
              <c:f>Analysis!$A$63</c:f>
              <c:strCache>
                <c:ptCount val="1"/>
                <c:pt idx="0">
                  <c:v>geography_score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Analysis!$B$56:$H$56</c:f>
              <c:strCache>
                <c:ptCount val="7"/>
                <c:pt idx="0">
                  <c:v>math_score</c:v>
                </c:pt>
                <c:pt idx="1">
                  <c:v>history_score</c:v>
                </c:pt>
                <c:pt idx="2">
                  <c:v>physics_score</c:v>
                </c:pt>
                <c:pt idx="3">
                  <c:v>chemistry_score</c:v>
                </c:pt>
                <c:pt idx="4">
                  <c:v>biology_score</c:v>
                </c:pt>
                <c:pt idx="5">
                  <c:v>english_score</c:v>
                </c:pt>
                <c:pt idx="6">
                  <c:v>geography_score</c:v>
                </c:pt>
              </c:strCache>
            </c:strRef>
          </c:cat>
          <c:val>
            <c:numRef>
              <c:f>Analysis!$B$63:$H$63</c:f>
              <c:numCache>
                <c:formatCode>General</c:formatCode>
                <c:ptCount val="7"/>
                <c:pt idx="0">
                  <c:v>4.9672327000000002E-2</c:v>
                </c:pt>
                <c:pt idx="1">
                  <c:v>6.5751351E-2</c:v>
                </c:pt>
                <c:pt idx="2">
                  <c:v>0.103125921</c:v>
                </c:pt>
                <c:pt idx="3">
                  <c:v>6.5430082000000001E-2</c:v>
                </c:pt>
                <c:pt idx="4">
                  <c:v>0.106525909</c:v>
                </c:pt>
                <c:pt idx="5">
                  <c:v>7.2249791999999993E-2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3-4ECE-ADDB-F433779B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223"/>
        <c:axId val="160463"/>
      </c:barChart>
      <c:catAx>
        <c:axId val="16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3"/>
        <c:crosses val="autoZero"/>
        <c:auto val="1"/>
        <c:lblAlgn val="ctr"/>
        <c:lblOffset val="100"/>
        <c:noMultiLvlLbl val="0"/>
      </c:catAx>
      <c:valAx>
        <c:axId val="1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Analysis!$C$65</c:f>
              <c:strCache>
                <c:ptCount val="1"/>
                <c:pt idx="0">
                  <c:v>Max Contribution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Analysis!$B$66:$B$72</c:f>
              <c:strCache>
                <c:ptCount val="7"/>
                <c:pt idx="0">
                  <c:v>Maths</c:v>
                </c:pt>
                <c:pt idx="1">
                  <c:v>Physics</c:v>
                </c:pt>
                <c:pt idx="2">
                  <c:v>History</c:v>
                </c:pt>
                <c:pt idx="3">
                  <c:v>Chemistry</c:v>
                </c:pt>
                <c:pt idx="4">
                  <c:v>Biology</c:v>
                </c:pt>
                <c:pt idx="5">
                  <c:v>Geography</c:v>
                </c:pt>
                <c:pt idx="6">
                  <c:v>English</c:v>
                </c:pt>
              </c:strCache>
            </c:strRef>
          </c:cat>
          <c:val>
            <c:numRef>
              <c:f>Analysis!$C$66:$C$72</c:f>
              <c:numCache>
                <c:formatCode>General</c:formatCode>
                <c:ptCount val="7"/>
                <c:pt idx="0">
                  <c:v>436</c:v>
                </c:pt>
                <c:pt idx="1">
                  <c:v>303</c:v>
                </c:pt>
                <c:pt idx="2">
                  <c:v>286</c:v>
                </c:pt>
                <c:pt idx="3">
                  <c:v>258</c:v>
                </c:pt>
                <c:pt idx="4">
                  <c:v>252</c:v>
                </c:pt>
                <c:pt idx="5">
                  <c:v>244</c:v>
                </c:pt>
                <c:pt idx="6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6-493D-9DFC-B7544A29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133807"/>
        <c:axId val="1848134287"/>
      </c:barChart>
      <c:catAx>
        <c:axId val="184813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4287"/>
        <c:crosses val="autoZero"/>
        <c:auto val="1"/>
        <c:lblAlgn val="ctr"/>
        <c:lblOffset val="100"/>
        <c:noMultiLvlLbl val="0"/>
      </c:catAx>
      <c:valAx>
        <c:axId val="18481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742391</xdr:colOff>
      <xdr:row>42</xdr:row>
      <xdr:rowOff>230281</xdr:rowOff>
    </xdr:from>
    <xdr:to>
      <xdr:col>15</xdr:col>
      <xdr:colOff>459443</xdr:colOff>
      <xdr:row>54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412E-FD3D-758B-6E30-D88D0277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291353</xdr:colOff>
      <xdr:row>0</xdr:row>
      <xdr:rowOff>66673</xdr:rowOff>
    </xdr:from>
    <xdr:to>
      <xdr:col>9</xdr:col>
      <xdr:colOff>514348</xdr:colOff>
      <xdr:row>13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69FFA-825A-461D-A43B-CD98D6636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268941</xdr:colOff>
      <xdr:row>14</xdr:row>
      <xdr:rowOff>42861</xdr:rowOff>
    </xdr:from>
    <xdr:to>
      <xdr:col>9</xdr:col>
      <xdr:colOff>504825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C8AAC-C9BC-D5EA-B0EA-B17E7C5B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714375</xdr:colOff>
      <xdr:row>0</xdr:row>
      <xdr:rowOff>71437</xdr:rowOff>
    </xdr:from>
    <xdr:to>
      <xdr:col>15</xdr:col>
      <xdr:colOff>581025</xdr:colOff>
      <xdr:row>13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712B90-5B37-74D0-F262-5DB042AF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718297</xdr:colOff>
      <xdr:row>14</xdr:row>
      <xdr:rowOff>37259</xdr:rowOff>
    </xdr:from>
    <xdr:to>
      <xdr:col>15</xdr:col>
      <xdr:colOff>526677</xdr:colOff>
      <xdr:row>26</xdr:row>
      <xdr:rowOff>67235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19E10C-329A-51F2-B770-F3F8F0D61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235324</xdr:colOff>
      <xdr:row>27</xdr:row>
      <xdr:rowOff>134471</xdr:rowOff>
    </xdr:from>
    <xdr:to>
      <xdr:col>9</xdr:col>
      <xdr:colOff>571501</xdr:colOff>
      <xdr:row>42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9E069B-CBF4-5374-8B96-7CF1079BE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732864</xdr:colOff>
      <xdr:row>27</xdr:row>
      <xdr:rowOff>112339</xdr:rowOff>
    </xdr:from>
    <xdr:to>
      <xdr:col>15</xdr:col>
      <xdr:colOff>518832</xdr:colOff>
      <xdr:row>41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42520A-97A7-DC8C-0019-13BA756D6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228600</xdr:colOff>
      <xdr:row>42</xdr:row>
      <xdr:rowOff>246249</xdr:rowOff>
    </xdr:from>
    <xdr:to>
      <xdr:col>9</xdr:col>
      <xdr:colOff>590550</xdr:colOff>
      <xdr:row>54</xdr:row>
      <xdr:rowOff>174812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57F093-527B-1EA0-7A6B-EC87DA13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723340</xdr:colOff>
      <xdr:row>55</xdr:row>
      <xdr:rowOff>65274</xdr:rowOff>
    </xdr:from>
    <xdr:to>
      <xdr:col>15</xdr:col>
      <xdr:colOff>508747</xdr:colOff>
      <xdr:row>69</xdr:row>
      <xdr:rowOff>141474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13620B-3B03-DAA0-AAEB-CEBE4CEC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627529</xdr:colOff>
      <xdr:row>64</xdr:row>
      <xdr:rowOff>123264</xdr:rowOff>
    </xdr:from>
    <xdr:to>
      <xdr:col>9</xdr:col>
      <xdr:colOff>618566</xdr:colOff>
      <xdr:row>78</xdr:row>
      <xdr:rowOff>154920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D801A3-D5E6-17E4-F28D-CBDE0314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745752</xdr:colOff>
      <xdr:row>70</xdr:row>
      <xdr:rowOff>119623</xdr:rowOff>
    </xdr:from>
    <xdr:to>
      <xdr:col>15</xdr:col>
      <xdr:colOff>531159</xdr:colOff>
      <xdr:row>84</xdr:row>
      <xdr:rowOff>176773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C3D6B-7844-3E23-9ADF-9F599E59A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643217</xdr:colOff>
      <xdr:row>79</xdr:row>
      <xdr:rowOff>18768</xdr:rowOff>
    </xdr:from>
    <xdr:to>
      <xdr:col>9</xdr:col>
      <xdr:colOff>638736</xdr:colOff>
      <xdr:row>94</xdr:row>
      <xdr:rowOff>11205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EB2232-1D58-9A97-11A5-BBEF904C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638735</xdr:colOff>
      <xdr:row>94</xdr:row>
      <xdr:rowOff>89648</xdr:rowOff>
    </xdr:from>
    <xdr:to>
      <xdr:col>9</xdr:col>
      <xdr:colOff>653303</xdr:colOff>
      <xdr:row>109</xdr:row>
      <xdr:rowOff>9805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420129-96BE-EB8C-8F4A-497500A7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36418</xdr:colOff>
      <xdr:row>110</xdr:row>
      <xdr:rowOff>103094</xdr:rowOff>
    </xdr:from>
    <xdr:to>
      <xdr:col>9</xdr:col>
      <xdr:colOff>703729</xdr:colOff>
      <xdr:row>124</xdr:row>
      <xdr:rowOff>179294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5FFD1E-B3BB-4301-90B2-C546A3363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D464A-EA59-4F81-8141-50FCC241BC61}" name="Table1" displayName="Table1" ref="B1:E8" totalsRowShown="0">
  <autoFilter ref="B1:E8" xr:uid="{DD6D464A-EA59-4F81-8141-50FCC241BC61}"/>
  <tableColumns count="4">
    <tableColumn id="1" xr3:uid="{F8CCC436-EAF3-4419-AF14-D84BA25F71EF}" name="Subject"/>
    <tableColumn id="2" xr3:uid="{BE782707-AEB1-4F88-8C9D-0FECFD3F9FF2}" name="Minimum"/>
    <tableColumn id="3" xr3:uid="{E342BB94-C006-4853-804D-E60083313BF1}" name="Maximum"/>
    <tableColumn id="4" xr3:uid="{5AB45C60-579D-4460-9E21-ADB477CBDFD0}" name="Average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74531-3522-451C-9670-BED4A01D0E23}" name="Table10" displayName="Table10" ref="B92:C94" totalsRowShown="0">
  <autoFilter ref="B92:C94" xr:uid="{88674531-3522-451C-9670-BED4A01D0E23}"/>
  <tableColumns count="2">
    <tableColumn id="1" xr3:uid="{6659F0DA-FC4E-407F-9704-DB2A19589360}" name="Type of Student"/>
    <tableColumn id="2" xr3:uid="{23D7A420-6031-4B1D-9D49-7D236117F771}" name="No">
      <calculatedColumnFormula>COUNTIF('Data-Set'!V:V,"=0")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C0EFA5-7386-4FF8-8BE6-B240A42959E2}" name="Table11" displayName="Table11" ref="B98:C103" totalsRowShown="0" tableBorderDxfId="5">
  <autoFilter ref="B98:C103" xr:uid="{86C0EFA5-7386-4FF8-8BE6-B240A42959E2}"/>
  <tableColumns count="2">
    <tableColumn id="1" xr3:uid="{66FE47D9-AC2A-4DA9-A158-5E1AB35D521D}" name="Grade"/>
    <tableColumn id="2" xr3:uid="{A27AE045-185C-4286-B2FB-CCDBA973B7A6}" name="No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4A8B62F-65D2-443E-8E5B-6E32207A9576}" name="Table13" displayName="Table13" ref="A1:W2001" totalsRowShown="0">
  <autoFilter ref="A1:W2001" xr:uid="{44A8B62F-65D2-443E-8E5B-6E32207A9576}"/>
  <tableColumns count="23">
    <tableColumn id="1" xr3:uid="{8F767515-0A9A-4DBE-9737-69E21B8B7052}" name="id"/>
    <tableColumn id="2" xr3:uid="{0CD36FEA-3A55-4F26-B573-A26FCDAB18E3}" name="first_name"/>
    <tableColumn id="3" xr3:uid="{BE890005-6A3C-4053-86EE-76FD02D63405}" name="last_name"/>
    <tableColumn id="4" xr3:uid="{08A4E213-B473-4418-AC38-B8511791EF58}" name="email"/>
    <tableColumn id="5" xr3:uid="{EFF34C2E-B367-486B-A0F1-19B1167E9814}" name="gender"/>
    <tableColumn id="6" xr3:uid="{C919FFBE-781C-457E-A857-EEC1E6C58D59}" name="part_time_job"/>
    <tableColumn id="7" xr3:uid="{5DCD654F-FF01-456F-AE76-5D81E51DD0B1}" name="absence_days"/>
    <tableColumn id="8" xr3:uid="{1B730AA0-7FDF-4352-A169-665988F8F9F2}" name="extracurricular_activities"/>
    <tableColumn id="9" xr3:uid="{4249F374-826F-4268-B27F-CDDE1D84EBF5}" name="weekly_self_study_hours"/>
    <tableColumn id="10" xr3:uid="{F8BFD08F-149A-4311-8F8A-EBCAF4AD131A}" name="career_aspiration"/>
    <tableColumn id="11" xr3:uid="{4134C73B-4A71-4820-BE6B-1132A55C9AE8}" name="math_score"/>
    <tableColumn id="12" xr3:uid="{45139219-10F8-4ED0-92CA-B5ACCCA2FAC7}" name="history_score"/>
    <tableColumn id="13" xr3:uid="{36810613-D21C-4A99-9674-955D1E2DEBD6}" name="physics_score"/>
    <tableColumn id="14" xr3:uid="{B6DBBD78-2C98-4837-BCB6-92F9684F1F33}" name="chemistry_score"/>
    <tableColumn id="15" xr3:uid="{C0B04B68-7DA4-477E-BE0E-8500114F2BF2}" name="biology_score"/>
    <tableColumn id="16" xr3:uid="{2A650389-2BFC-4BCF-BDD8-03911A3D1401}" name="english_score"/>
    <tableColumn id="17" xr3:uid="{16A996B8-604F-40D4-A448-BAFC94A236AB}" name="geography_score"/>
    <tableColumn id="18" xr3:uid="{5BE5850D-3F9D-4962-A113-6381BF846A3B}" name="Total Score" dataDxfId="4">
      <calculatedColumnFormula>SUM((K2:Q2))</calculatedColumnFormula>
    </tableColumn>
    <tableColumn id="19" xr3:uid="{48B36060-4EB2-4060-B781-BB73AE5A1F67}" name="High Score Sub">
      <calculatedColumnFormula>INDEX($K$1:$Q$1,MATCH(MAX(K2:Q2),K2:Q2,0))</calculatedColumnFormula>
    </tableColumn>
    <tableColumn id="20" xr3:uid="{ADE59AA9-24F4-49BD-A12D-EE2BF4A0557D}" name="Full Name">
      <calculatedColumnFormula>_xlfn.CONCAT(B2," ",C2)</calculatedColumnFormula>
    </tableColumn>
    <tableColumn id="21" xr3:uid="{6C6D866D-625B-4A80-B695-4AA06B105C66}" name="Performance">
      <calculatedColumnFormula>IF((MAX(K2:Q2)-MIN(K2:Q2))&lt;20,"Very Good",IF(AND((MAX(K2:Q2)-MIN(K2:Q2))&gt;=20,(MAX(K2:Q2)-MIN(K2:Q2))&lt;40),"Good",IF(AND((MAX(K2:Q2)-MIN(K2:Q2))&gt;=40,(MAX(K2:Q2)-MIN(K2:Q2))&lt;50),"Average","Bad")))</calculatedColumnFormula>
    </tableColumn>
    <tableColumn id="22" xr3:uid="{390863EA-1CF9-4409-BC5D-9717CCF5FF37}" name="Strong Week">
      <calculatedColumnFormula>IF(AND(MAX(K2:Q2)&gt;85,MIN(K2:Q2)&lt;45),"0","1")</calculatedColumnFormula>
    </tableColumn>
    <tableColumn id="23" xr3:uid="{08372C9E-C243-4896-BDCF-678977D7CA3B}" name="Grade">
      <calculatedColumnFormula>IF(R2&gt;=650,"Grade A",IF(AND(R2&gt;=550,R2&lt;650),"Grade B",IF(AND(R2&gt;=450,R2&lt;550),"Grade C",IF(AND(R2&gt;=350,R2&lt;450),"Grade D","Fail"))))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04079-C942-4D8B-A0F5-2F5E391D9A6F}" name="Table2" displayName="Table2" ref="B65:C72" totalsRowShown="0">
  <autoFilter ref="B65:C72" xr:uid="{0FA04079-C942-4D8B-A0F5-2F5E391D9A6F}"/>
  <sortState xmlns:xlrd2="http://schemas.microsoft.com/office/spreadsheetml/2017/richdata2" ref="B66:C72">
    <sortCondition descending="1" ref="C65:C72"/>
  </sortState>
  <tableColumns count="2">
    <tableColumn id="1" xr3:uid="{301E5317-3B92-489B-8CA8-F806A778233B}" name="Subject"/>
    <tableColumn id="2" xr3:uid="{AA1301F6-9F20-40D6-A3ED-EB6402ED3BD3}" name="Max Contribution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1E9874-4A14-4FA1-8AA3-82ABF5A42432}" name="Table4" displayName="Table4" ref="B46:C53" totalsRowShown="0">
  <autoFilter ref="B46:C53" xr:uid="{4B1E9874-4A14-4FA1-8AA3-82ABF5A42432}"/>
  <tableColumns count="2">
    <tableColumn id="1" xr3:uid="{62FBD633-E272-44BF-877D-35646D66928C}" name="Subject"/>
    <tableColumn id="2" xr3:uid="{D487792E-AD00-4F9C-B49F-8DC8C7349C70}" name="N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580F33-667A-465D-A9B6-20C1C7ED49CA}" name="Table5" displayName="Table5" ref="B33:D40" totalsRowShown="0">
  <autoFilter ref="B33:D40" xr:uid="{84580F33-667A-465D-A9B6-20C1C7ED49CA}"/>
  <tableColumns count="3">
    <tableColumn id="1" xr3:uid="{38A3DD77-93DD-42F3-A26A-606E70418F37}" name="Subject"/>
    <tableColumn id="2" xr3:uid="{975BA84E-AB34-44AD-8C6D-669C6EDADC84}" name="Pass"/>
    <tableColumn id="3" xr3:uid="{030167D3-903F-487B-B789-A1505BEBCE0D}" name="Fail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D848F-8B4C-4DAC-AC4D-D727691EE252}" name="Table6" displayName="Table6" ref="B23:C30" totalsRowShown="0">
  <autoFilter ref="B23:C30" xr:uid="{767D848F-8B4C-4DAC-AC4D-D727691EE252}"/>
  <tableColumns count="2">
    <tableColumn id="1" xr3:uid="{C9EE7FC0-2F3F-4406-9C03-BAF2F52DBCE4}" name="Subject"/>
    <tableColumn id="2" xr3:uid="{9D253A04-AD03-4135-9928-388C5F8332EA}" name="SD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94665D-53CC-47D1-8A67-26CA56D6E274}" name="Table7" displayName="Table7" ref="B14:D17" totalsRowShown="0">
  <autoFilter ref="B14:D17" xr:uid="{5194665D-53CC-47D1-8A67-26CA56D6E274}"/>
  <tableColumns count="3">
    <tableColumn id="1" xr3:uid="{2A0FA344-F1C3-4AE1-9002-E3301495784F}" name="Student Name"/>
    <tableColumn id="2" xr3:uid="{0B61B757-2E8A-4B4F-AC31-365F489F5E08}" name="Score"/>
    <tableColumn id="3" xr3:uid="{38AD5235-8146-4369-8F8D-E6353F79FABD}" name="Discrip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3ED6BE-F9E7-49A2-A117-621ABA3BEBBD}" name="Table8" displayName="Table8" ref="B74:C81" totalsRowShown="0">
  <autoFilter ref="B74:C81" xr:uid="{1E3ED6BE-F9E7-49A2-A117-621ABA3BEBBD}"/>
  <tableColumns count="2">
    <tableColumn id="1" xr3:uid="{D4A35CD2-79BC-4A6E-90CB-DB9A6C2EB1B7}" name="Subject" dataDxfId="7"/>
    <tableColumn id="2" xr3:uid="{763CDAF7-E247-48E1-8A97-B5A55EA16174}" name="Average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58DC3-4217-488F-8344-43DBD391CF2F}" name="Table3" displayName="Table3" ref="A56:H63" totalsRowShown="0">
  <autoFilter ref="A56:H63" xr:uid="{10D58DC3-4217-488F-8344-43DBD391CF2F}"/>
  <tableColumns count="8">
    <tableColumn id="1" xr3:uid="{C671D78B-4F43-4E4F-9D81-76A016EA9707}" name="Column1"/>
    <tableColumn id="2" xr3:uid="{F423B085-051E-4F8C-B528-B21BD33C76F4}" name="math_score"/>
    <tableColumn id="3" xr3:uid="{9E9F9003-935E-4A02-A6CE-D55EB5D4D78E}" name="history_score"/>
    <tableColumn id="4" xr3:uid="{331ED65C-0E52-4973-9B99-0D76CDE4F194}" name="physics_score"/>
    <tableColumn id="5" xr3:uid="{67782FA2-E680-47D6-912C-AE00B1B450EA}" name="chemistry_score"/>
    <tableColumn id="6" xr3:uid="{B0D3A8F0-96C0-474A-B88F-65BF11ED62CE}" name="biology_score"/>
    <tableColumn id="7" xr3:uid="{D3F53A9E-32C3-4B94-9A09-FF585A5B8080}" name="english_score"/>
    <tableColumn id="8" xr3:uid="{F62B60A6-F044-4B98-8E66-D731D8B829B7}" name="geography_score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2E59AD-604F-4962-9705-0AAC15EA5819}" name="Table9" displayName="Table9" ref="B85:C89" totalsRowShown="0" tableBorderDxfId="6">
  <autoFilter ref="B85:C89" xr:uid="{9D2E59AD-604F-4962-9705-0AAC15EA5819}"/>
  <tableColumns count="2">
    <tableColumn id="1" xr3:uid="{BDD055CA-C8C5-425B-A99A-5519EC3255D5}" name="Performance"/>
    <tableColumn id="2" xr3:uid="{718BF8ED-059A-45D6-9414-4D2E983952E0}" name="N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2C2C-0707-461E-B3ED-6B1A65FA7A5F}">
  <dimension ref="A1:H127"/>
  <sheetViews>
    <sheetView tabSelected="1" topLeftCell="A64" zoomScale="85" zoomScaleNormal="80" workbookViewId="0">
      <selection activeCell="B65" sqref="B65:C72"/>
    </sheetView>
  </sheetViews>
  <sheetFormatPr defaultRowHeight="15" x14ac:dyDescent="0.25"/>
  <cols>
    <col min="1" max="1" width="55.42578125" customWidth="1"/>
    <col min="2" max="2" width="16.28515625" customWidth="1"/>
    <col min="3" max="3" width="11.85546875" customWidth="1"/>
    <col min="4" max="4" width="17.5703125" customWidth="1"/>
    <col min="5" max="5" width="13.42578125" customWidth="1"/>
    <col min="6" max="6" width="14.85546875" customWidth="1"/>
    <col min="7" max="7" width="15.5703125" customWidth="1"/>
    <col min="8" max="8" width="17.42578125" customWidth="1"/>
    <col min="9" max="10" width="15.28515625" customWidth="1"/>
    <col min="11" max="11" width="18" customWidth="1"/>
    <col min="12" max="12" width="1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t="s">
        <v>5</v>
      </c>
      <c r="C2">
        <f>MIN('Data-Set'!K:K)</f>
        <v>40</v>
      </c>
      <c r="D2">
        <f>MAX('Data-Set'!K:K)</f>
        <v>100</v>
      </c>
      <c r="E2">
        <f>AVERAGE('Data-Set'!K:K)</f>
        <v>83.451999999999998</v>
      </c>
    </row>
    <row r="3" spans="1:5" x14ac:dyDescent="0.25">
      <c r="B3" t="s">
        <v>6</v>
      </c>
      <c r="C3">
        <f>MIN('Data-Set'!L:L)</f>
        <v>50</v>
      </c>
      <c r="D3">
        <f>MAX('Data-Set'!L:L)</f>
        <v>100</v>
      </c>
      <c r="E3">
        <f>AVERAGE('Data-Set'!L:L)</f>
        <v>80.331999999999994</v>
      </c>
    </row>
    <row r="4" spans="1:5" x14ac:dyDescent="0.25">
      <c r="B4" t="s">
        <v>7</v>
      </c>
      <c r="C4">
        <v>50</v>
      </c>
      <c r="D4">
        <v>100</v>
      </c>
      <c r="E4">
        <v>81.336500000000001</v>
      </c>
    </row>
    <row r="5" spans="1:5" x14ac:dyDescent="0.25">
      <c r="B5" t="s">
        <v>8</v>
      </c>
      <c r="C5">
        <v>50</v>
      </c>
      <c r="D5">
        <v>100</v>
      </c>
      <c r="E5">
        <v>79.995000000000005</v>
      </c>
    </row>
    <row r="6" spans="1:5" x14ac:dyDescent="0.25">
      <c r="B6" t="s">
        <v>9</v>
      </c>
      <c r="C6">
        <v>30</v>
      </c>
      <c r="D6">
        <v>100</v>
      </c>
      <c r="E6">
        <v>79.581500000000005</v>
      </c>
    </row>
    <row r="7" spans="1:5" x14ac:dyDescent="0.25">
      <c r="B7" t="s">
        <v>10</v>
      </c>
      <c r="C7">
        <v>50</v>
      </c>
      <c r="D7">
        <v>99</v>
      </c>
      <c r="E7">
        <v>81.277500000000003</v>
      </c>
    </row>
    <row r="8" spans="1:5" x14ac:dyDescent="0.25">
      <c r="B8" t="s">
        <v>11</v>
      </c>
      <c r="C8">
        <v>60</v>
      </c>
      <c r="D8">
        <v>100</v>
      </c>
      <c r="E8">
        <v>80.888000000000005</v>
      </c>
    </row>
    <row r="10" spans="1:5" x14ac:dyDescent="0.25">
      <c r="B10" s="15" t="s">
        <v>3204</v>
      </c>
      <c r="C10" s="15"/>
    </row>
    <row r="11" spans="1:5" ht="36" x14ac:dyDescent="0.55000000000000004">
      <c r="A11" s="1" t="s">
        <v>12</v>
      </c>
      <c r="B11" s="17">
        <f>AVERAGE('Data-Set'!R:R)</f>
        <v>566.86249999999995</v>
      </c>
      <c r="C11" s="16"/>
    </row>
    <row r="14" spans="1:5" x14ac:dyDescent="0.25">
      <c r="A14" s="1" t="s">
        <v>13</v>
      </c>
      <c r="B14" t="s">
        <v>14</v>
      </c>
      <c r="C14" t="s">
        <v>15</v>
      </c>
      <c r="D14" t="s">
        <v>16</v>
      </c>
    </row>
    <row r="15" spans="1:5" x14ac:dyDescent="0.25">
      <c r="B15" t="str">
        <f>INDEX('Data-Set'!$T:$T,MATCH(MAX('Data-Set'!R:R),'Data-Set'!R:R,0))</f>
        <v>Lisa Mitchell</v>
      </c>
      <c r="C15">
        <f>MAX(Table13[Total Score])</f>
        <v>673</v>
      </c>
      <c r="D15" t="s">
        <v>17</v>
      </c>
    </row>
    <row r="16" spans="1:5" x14ac:dyDescent="0.25">
      <c r="B16" t="str">
        <f>INDEX('Data-Set'!$T:$T,MATCH(MIN('Data-Set'!R:R),'Data-Set'!R:R,0))</f>
        <v>Thomas Scott</v>
      </c>
      <c r="C16">
        <f>MIN(Table13[Total Score])</f>
        <v>414</v>
      </c>
      <c r="D16" t="s">
        <v>18</v>
      </c>
    </row>
    <row r="17" spans="1:4" x14ac:dyDescent="0.25">
      <c r="B17" t="s">
        <v>19</v>
      </c>
      <c r="C17">
        <v>414</v>
      </c>
      <c r="D17" t="s">
        <v>18</v>
      </c>
    </row>
    <row r="20" spans="1:4" ht="24" x14ac:dyDescent="0.4">
      <c r="A20" s="1" t="s">
        <v>20</v>
      </c>
      <c r="B20" s="18" t="s">
        <v>5</v>
      </c>
      <c r="C20" s="18">
        <v>83.451999999999998</v>
      </c>
    </row>
    <row r="23" spans="1:4" x14ac:dyDescent="0.25">
      <c r="A23" s="1" t="s">
        <v>21</v>
      </c>
      <c r="B23" t="s">
        <v>1</v>
      </c>
      <c r="C23" t="s">
        <v>22</v>
      </c>
    </row>
    <row r="24" spans="1:4" x14ac:dyDescent="0.25">
      <c r="B24" t="s">
        <v>9</v>
      </c>
      <c r="C24">
        <f>_xlfn.STDEV.P(Table13[biology_score])</f>
        <v>13.718759337126663</v>
      </c>
    </row>
    <row r="25" spans="1:4" x14ac:dyDescent="0.25">
      <c r="B25" t="s">
        <v>5</v>
      </c>
      <c r="C25">
        <f>_xlfn.STDEV.P(Table13[math_score])</f>
        <v>13.22159960065347</v>
      </c>
    </row>
    <row r="26" spans="1:4" x14ac:dyDescent="0.25">
      <c r="B26" t="s">
        <v>8</v>
      </c>
      <c r="C26">
        <v>12.774700579999999</v>
      </c>
    </row>
    <row r="27" spans="1:4" x14ac:dyDescent="0.25">
      <c r="B27" t="s">
        <v>6</v>
      </c>
      <c r="C27">
        <v>12.73286205</v>
      </c>
    </row>
    <row r="28" spans="1:4" x14ac:dyDescent="0.25">
      <c r="B28" t="s">
        <v>7</v>
      </c>
      <c r="C28">
        <v>12.536317950000001</v>
      </c>
    </row>
    <row r="29" spans="1:4" x14ac:dyDescent="0.25">
      <c r="B29" t="s">
        <v>10</v>
      </c>
      <c r="C29">
        <v>12.02407975</v>
      </c>
    </row>
    <row r="30" spans="1:4" x14ac:dyDescent="0.25">
      <c r="B30" t="s">
        <v>11</v>
      </c>
      <c r="C30">
        <v>11.63479506</v>
      </c>
    </row>
    <row r="33" spans="1:4" x14ac:dyDescent="0.25">
      <c r="A33" s="1" t="s">
        <v>23</v>
      </c>
      <c r="B33" t="s">
        <v>1</v>
      </c>
      <c r="C33" t="s">
        <v>24</v>
      </c>
      <c r="D33" t="s">
        <v>25</v>
      </c>
    </row>
    <row r="34" spans="1:4" x14ac:dyDescent="0.25">
      <c r="B34" t="s">
        <v>5</v>
      </c>
      <c r="C34">
        <f>COUNTIF(Table13[math_score],"&gt;50")</f>
        <v>1941</v>
      </c>
      <c r="D34">
        <f>COUNTIF(Table13[math_score],"&lt;=50")</f>
        <v>59</v>
      </c>
    </row>
    <row r="35" spans="1:4" x14ac:dyDescent="0.25">
      <c r="B35" t="s">
        <v>6</v>
      </c>
      <c r="C35">
        <f>COUNTIF(Table13[history_score],"&gt;50")</f>
        <v>1994</v>
      </c>
      <c r="D35">
        <f>COUNTIF(Table13[history_score],"&lt;=50")</f>
        <v>6</v>
      </c>
    </row>
    <row r="36" spans="1:4" x14ac:dyDescent="0.25">
      <c r="B36" t="s">
        <v>7</v>
      </c>
      <c r="C36">
        <f>COUNTIF(Table13[physics_score],"&gt;50")</f>
        <v>1991</v>
      </c>
      <c r="D36">
        <f>COUNTIF(Table13[physics_score],"&lt;=50")</f>
        <v>9</v>
      </c>
    </row>
    <row r="37" spans="1:4" x14ac:dyDescent="0.25">
      <c r="B37" t="s">
        <v>8</v>
      </c>
      <c r="C37">
        <f>COUNTIF(Table13[chemistry_score],"&gt;50")</f>
        <v>1991</v>
      </c>
      <c r="D37">
        <f>COUNTIF(Table13[chemistry_score],"&lt;=50")</f>
        <v>9</v>
      </c>
    </row>
    <row r="38" spans="1:4" x14ac:dyDescent="0.25">
      <c r="B38" t="s">
        <v>9</v>
      </c>
      <c r="C38">
        <f>COUNTIF(Table13[biology_score],"&gt;50")</f>
        <v>1957</v>
      </c>
      <c r="D38">
        <f>COUNTIF(Table13[biology_score],"&lt;=50")</f>
        <v>43</v>
      </c>
    </row>
    <row r="39" spans="1:4" x14ac:dyDescent="0.25">
      <c r="B39" t="s">
        <v>10</v>
      </c>
      <c r="C39">
        <f>COUNTIF(Table13[english_score],"&gt;50")</f>
        <v>1992</v>
      </c>
      <c r="D39">
        <f>COUNTIF(Table13[english_score],"&lt;=50")</f>
        <v>8</v>
      </c>
    </row>
    <row r="40" spans="1:4" x14ac:dyDescent="0.25">
      <c r="B40" t="s">
        <v>11</v>
      </c>
      <c r="C40">
        <f>COUNTIF(Table13[geography_score],"&gt;50")</f>
        <v>2000</v>
      </c>
      <c r="D40">
        <f>COUNTIF(Table13[geography_score],"&lt;=50")</f>
        <v>0</v>
      </c>
    </row>
    <row r="42" spans="1:4" ht="18.75" x14ac:dyDescent="0.3">
      <c r="B42" s="7" t="s">
        <v>3185</v>
      </c>
      <c r="C42" s="7"/>
      <c r="D42" s="7"/>
    </row>
    <row r="43" spans="1:4" ht="36" x14ac:dyDescent="0.55000000000000004">
      <c r="A43" s="1" t="s">
        <v>26</v>
      </c>
      <c r="B43" s="9">
        <v>57.671164419999997</v>
      </c>
      <c r="C43" s="8"/>
      <c r="D43" s="8"/>
    </row>
    <row r="46" spans="1:4" x14ac:dyDescent="0.25">
      <c r="A46" s="1" t="s">
        <v>27</v>
      </c>
      <c r="B46" t="s">
        <v>1</v>
      </c>
      <c r="C46" t="s">
        <v>28</v>
      </c>
    </row>
    <row r="47" spans="1:4" x14ac:dyDescent="0.25">
      <c r="B47" t="s">
        <v>5</v>
      </c>
      <c r="C47">
        <f>COUNTIF(Table13[math_score],"=100")</f>
        <v>77</v>
      </c>
    </row>
    <row r="48" spans="1:4" x14ac:dyDescent="0.25">
      <c r="B48" t="s">
        <v>6</v>
      </c>
      <c r="C48">
        <f>COUNTIF(Table13[history_score],"=100")</f>
        <v>58</v>
      </c>
    </row>
    <row r="49" spans="1:8" x14ac:dyDescent="0.25">
      <c r="B49" t="s">
        <v>7</v>
      </c>
      <c r="C49">
        <f>COUNTIF(Table13[physics_score],"=100")</f>
        <v>60</v>
      </c>
    </row>
    <row r="50" spans="1:8" x14ac:dyDescent="0.25">
      <c r="B50" t="s">
        <v>8</v>
      </c>
      <c r="C50">
        <v>50</v>
      </c>
    </row>
    <row r="51" spans="1:8" x14ac:dyDescent="0.25">
      <c r="B51" t="s">
        <v>9</v>
      </c>
      <c r="C51">
        <v>68</v>
      </c>
    </row>
    <row r="52" spans="1:8" x14ac:dyDescent="0.25">
      <c r="B52" t="s">
        <v>10</v>
      </c>
      <c r="C52">
        <v>0</v>
      </c>
    </row>
    <row r="53" spans="1:8" x14ac:dyDescent="0.25">
      <c r="B53" t="s">
        <v>11</v>
      </c>
      <c r="C53">
        <v>49</v>
      </c>
    </row>
    <row r="55" spans="1:8" x14ac:dyDescent="0.25">
      <c r="A55" s="1" t="s">
        <v>29</v>
      </c>
    </row>
    <row r="56" spans="1:8" x14ac:dyDescent="0.25">
      <c r="A56" t="s">
        <v>30</v>
      </c>
      <c r="B56" t="s">
        <v>31</v>
      </c>
      <c r="C56" t="s">
        <v>32</v>
      </c>
      <c r="D56" t="s">
        <v>33</v>
      </c>
      <c r="E56" t="s">
        <v>34</v>
      </c>
      <c r="F56" t="s">
        <v>35</v>
      </c>
      <c r="G56" t="s">
        <v>36</v>
      </c>
      <c r="H56" t="s">
        <v>37</v>
      </c>
    </row>
    <row r="57" spans="1:8" x14ac:dyDescent="0.25">
      <c r="A57" t="s">
        <v>31</v>
      </c>
      <c r="B57">
        <v>1</v>
      </c>
    </row>
    <row r="58" spans="1:8" x14ac:dyDescent="0.25">
      <c r="A58" t="s">
        <v>32</v>
      </c>
      <c r="B58">
        <v>0.14724747299999999</v>
      </c>
      <c r="C58">
        <v>1</v>
      </c>
    </row>
    <row r="59" spans="1:8" x14ac:dyDescent="0.25">
      <c r="A59" t="s">
        <v>33</v>
      </c>
      <c r="B59">
        <v>0.115718743</v>
      </c>
      <c r="C59">
        <v>4.8478426999999998E-2</v>
      </c>
      <c r="D59">
        <v>1</v>
      </c>
    </row>
    <row r="60" spans="1:8" x14ac:dyDescent="0.25">
      <c r="A60" t="s">
        <v>34</v>
      </c>
      <c r="B60">
        <v>0.12713149100000001</v>
      </c>
      <c r="C60">
        <v>0.121497862</v>
      </c>
      <c r="D60">
        <v>0.12616279499999999</v>
      </c>
      <c r="E60">
        <v>1</v>
      </c>
    </row>
    <row r="61" spans="1:8" x14ac:dyDescent="0.25">
      <c r="A61" t="s">
        <v>35</v>
      </c>
      <c r="B61">
        <v>8.1298055999999994E-2</v>
      </c>
      <c r="C61">
        <v>8.8501970999999999E-2</v>
      </c>
      <c r="D61">
        <v>0.132279708</v>
      </c>
      <c r="E61">
        <v>0.119991683</v>
      </c>
      <c r="F61">
        <v>1</v>
      </c>
    </row>
    <row r="62" spans="1:8" x14ac:dyDescent="0.25">
      <c r="A62" t="s">
        <v>36</v>
      </c>
      <c r="B62">
        <v>0.13483078300000001</v>
      </c>
      <c r="C62">
        <v>0.147192883</v>
      </c>
      <c r="D62">
        <v>5.4313698000000001E-2</v>
      </c>
      <c r="E62">
        <v>6.8340578999999999E-2</v>
      </c>
      <c r="F62">
        <v>7.4226909999999993E-2</v>
      </c>
      <c r="G62">
        <v>1</v>
      </c>
    </row>
    <row r="63" spans="1:8" x14ac:dyDescent="0.25">
      <c r="A63" t="s">
        <v>37</v>
      </c>
      <c r="B63">
        <v>4.9672327000000002E-2</v>
      </c>
      <c r="C63">
        <v>6.5751351E-2</v>
      </c>
      <c r="D63">
        <v>0.103125921</v>
      </c>
      <c r="E63">
        <v>6.5430082000000001E-2</v>
      </c>
      <c r="F63">
        <v>0.106525909</v>
      </c>
      <c r="G63">
        <v>7.2249791999999993E-2</v>
      </c>
      <c r="H63">
        <v>1</v>
      </c>
    </row>
    <row r="64" spans="1:8" x14ac:dyDescent="0.25">
      <c r="A64" s="1" t="s">
        <v>38</v>
      </c>
    </row>
    <row r="65" spans="1:3" x14ac:dyDescent="0.25">
      <c r="B65" t="s">
        <v>1</v>
      </c>
      <c r="C65" t="s">
        <v>39</v>
      </c>
    </row>
    <row r="66" spans="1:3" x14ac:dyDescent="0.25">
      <c r="B66" t="s">
        <v>5</v>
      </c>
      <c r="C66">
        <f>COUNTIF('Data-Set'!S:S,"=math_score")</f>
        <v>436</v>
      </c>
    </row>
    <row r="67" spans="1:3" x14ac:dyDescent="0.25">
      <c r="B67" t="s">
        <v>7</v>
      </c>
      <c r="C67">
        <f>COUNTIF('Data-Set'!S:S,"=physics_score")</f>
        <v>303</v>
      </c>
    </row>
    <row r="68" spans="1:3" x14ac:dyDescent="0.25">
      <c r="B68" t="s">
        <v>6</v>
      </c>
      <c r="C68">
        <v>286</v>
      </c>
    </row>
    <row r="69" spans="1:3" x14ac:dyDescent="0.25">
      <c r="B69" t="s">
        <v>8</v>
      </c>
      <c r="C69">
        <v>258</v>
      </c>
    </row>
    <row r="70" spans="1:3" x14ac:dyDescent="0.25">
      <c r="B70" t="s">
        <v>9</v>
      </c>
      <c r="C70">
        <v>252</v>
      </c>
    </row>
    <row r="71" spans="1:3" x14ac:dyDescent="0.25">
      <c r="B71" t="s">
        <v>11</v>
      </c>
      <c r="C71">
        <v>244</v>
      </c>
    </row>
    <row r="72" spans="1:3" x14ac:dyDescent="0.25">
      <c r="B72" t="s">
        <v>10</v>
      </c>
      <c r="C72">
        <v>221</v>
      </c>
    </row>
    <row r="74" spans="1:3" ht="15.75" thickBot="1" x14ac:dyDescent="0.3">
      <c r="A74" s="2" t="s">
        <v>40</v>
      </c>
      <c r="B74" s="3" t="s">
        <v>1</v>
      </c>
      <c r="C74" t="s">
        <v>4</v>
      </c>
    </row>
    <row r="75" spans="1:3" ht="15.75" thickTop="1" x14ac:dyDescent="0.25">
      <c r="B75" s="4" t="s">
        <v>5</v>
      </c>
      <c r="C75">
        <f>AVERAGE('Data-Set'!K:K)</f>
        <v>83.451999999999998</v>
      </c>
    </row>
    <row r="76" spans="1:3" x14ac:dyDescent="0.25">
      <c r="B76" s="5" t="s">
        <v>7</v>
      </c>
      <c r="C76">
        <f>AVERAGE('Data-Set'!L:L)</f>
        <v>80.331999999999994</v>
      </c>
    </row>
    <row r="77" spans="1:3" x14ac:dyDescent="0.25">
      <c r="B77" s="4" t="s">
        <v>6</v>
      </c>
      <c r="C77">
        <f>AVERAGE('Data-Set'!M:M)</f>
        <v>81.336500000000001</v>
      </c>
    </row>
    <row r="78" spans="1:3" x14ac:dyDescent="0.25">
      <c r="B78" s="5" t="s">
        <v>8</v>
      </c>
      <c r="C78">
        <f>AVERAGE('Data-Set'!N:N)</f>
        <v>79.995000000000005</v>
      </c>
    </row>
    <row r="79" spans="1:3" x14ac:dyDescent="0.25">
      <c r="B79" s="4" t="s">
        <v>9</v>
      </c>
      <c r="C79">
        <f>AVERAGE('Data-Set'!O:O)</f>
        <v>79.581500000000005</v>
      </c>
    </row>
    <row r="80" spans="1:3" x14ac:dyDescent="0.25">
      <c r="B80" s="5" t="s">
        <v>11</v>
      </c>
      <c r="C80">
        <f>AVERAGE('Data-Set'!P:P)</f>
        <v>81.277500000000003</v>
      </c>
    </row>
    <row r="81" spans="1:4" x14ac:dyDescent="0.25">
      <c r="B81" s="6" t="s">
        <v>10</v>
      </c>
      <c r="C81">
        <f>AVERAGE('Data-Set'!Q:Q)</f>
        <v>80.888000000000005</v>
      </c>
    </row>
    <row r="84" spans="1:4" x14ac:dyDescent="0.25">
      <c r="A84" s="10" t="s">
        <v>3186</v>
      </c>
      <c r="B84" s="11"/>
      <c r="C84" s="11"/>
      <c r="D84" s="10"/>
    </row>
    <row r="85" spans="1:4" x14ac:dyDescent="0.25">
      <c r="B85" t="s">
        <v>3187</v>
      </c>
      <c r="C85" t="s">
        <v>28</v>
      </c>
    </row>
    <row r="86" spans="1:4" x14ac:dyDescent="0.25">
      <c r="B86" t="s">
        <v>3189</v>
      </c>
      <c r="C86">
        <f>COUNTIF('Data-Set'!U:U,"=Very Good")</f>
        <v>218</v>
      </c>
    </row>
    <row r="87" spans="1:4" x14ac:dyDescent="0.25">
      <c r="B87" t="s">
        <v>3188</v>
      </c>
      <c r="C87">
        <f>COUNTIF('Data-Set'!U:U,"=Good")</f>
        <v>1538</v>
      </c>
    </row>
    <row r="88" spans="1:4" x14ac:dyDescent="0.25">
      <c r="B88" t="s">
        <v>4</v>
      </c>
      <c r="C88">
        <f>COUNTIF('Data-Set'!U:U,"=Average")</f>
        <v>182</v>
      </c>
    </row>
    <row r="89" spans="1:4" x14ac:dyDescent="0.25">
      <c r="B89" t="s">
        <v>3190</v>
      </c>
      <c r="C89">
        <f>COUNTIF('Data-Set'!U:U,"=Bad")</f>
        <v>62</v>
      </c>
    </row>
    <row r="91" spans="1:4" x14ac:dyDescent="0.25">
      <c r="A91" s="12" t="s">
        <v>3191</v>
      </c>
      <c r="B91" s="12"/>
    </row>
    <row r="92" spans="1:4" x14ac:dyDescent="0.25">
      <c r="B92" t="s">
        <v>3193</v>
      </c>
      <c r="C92" t="s">
        <v>28</v>
      </c>
    </row>
    <row r="93" spans="1:4" x14ac:dyDescent="0.25">
      <c r="B93" t="s">
        <v>3194</v>
      </c>
      <c r="C93">
        <f>COUNTIF('Data-Set'!V:V,"=1")</f>
        <v>1946</v>
      </c>
    </row>
    <row r="94" spans="1:4" x14ac:dyDescent="0.25">
      <c r="B94" t="s">
        <v>3195</v>
      </c>
      <c r="C94">
        <f>COUNTIF('Data-Set'!V:V,"=0")</f>
        <v>54</v>
      </c>
    </row>
    <row r="97" spans="1:3" x14ac:dyDescent="0.25">
      <c r="A97" s="13" t="s">
        <v>3197</v>
      </c>
      <c r="B97" s="14"/>
      <c r="C97" s="14"/>
    </row>
    <row r="98" spans="1:3" x14ac:dyDescent="0.25">
      <c r="B98" t="s">
        <v>3196</v>
      </c>
      <c r="C98" t="s">
        <v>28</v>
      </c>
    </row>
    <row r="99" spans="1:3" x14ac:dyDescent="0.25">
      <c r="B99" t="s">
        <v>3198</v>
      </c>
      <c r="C99">
        <f>COUNTIF('Data-Set'!W:W,"=Grade A")</f>
        <v>61</v>
      </c>
    </row>
    <row r="100" spans="1:3" x14ac:dyDescent="0.25">
      <c r="B100" t="s">
        <v>3199</v>
      </c>
      <c r="C100">
        <f>COUNTIF('Data-Set'!W:W,"=Grade B")</f>
        <v>1293</v>
      </c>
    </row>
    <row r="101" spans="1:3" x14ac:dyDescent="0.25">
      <c r="B101" t="s">
        <v>3200</v>
      </c>
      <c r="C101">
        <f>COUNTIF('Data-Set'!W:W,"=Grade C")</f>
        <v>638</v>
      </c>
    </row>
    <row r="102" spans="1:3" x14ac:dyDescent="0.25">
      <c r="B102" t="s">
        <v>3201</v>
      </c>
      <c r="C102">
        <f>COUNTIF('Data-Set'!W:W,"=Grade D")</f>
        <v>8</v>
      </c>
    </row>
    <row r="103" spans="1:3" x14ac:dyDescent="0.25">
      <c r="B103" t="s">
        <v>25</v>
      </c>
      <c r="C103">
        <f>COUNTIF('Data-Set'!W:W,"=Fail")</f>
        <v>0</v>
      </c>
    </row>
    <row r="110" spans="1:3" x14ac:dyDescent="0.25">
      <c r="A110" s="13" t="s">
        <v>3202</v>
      </c>
      <c r="B110" s="13"/>
      <c r="C110" s="13"/>
    </row>
    <row r="127" spans="1:3" x14ac:dyDescent="0.25">
      <c r="A127" s="13" t="s">
        <v>3203</v>
      </c>
      <c r="B127" s="13"/>
      <c r="C127" s="13"/>
    </row>
  </sheetData>
  <mergeCells count="9">
    <mergeCell ref="A127:C127"/>
    <mergeCell ref="B10:C10"/>
    <mergeCell ref="B11:C11"/>
    <mergeCell ref="B42:D42"/>
    <mergeCell ref="B43:D43"/>
    <mergeCell ref="A84:D84"/>
    <mergeCell ref="A91:B91"/>
    <mergeCell ref="A97:C97"/>
    <mergeCell ref="A110:C110"/>
  </mergeCells>
  <pageMargins left="0.7" right="0.7" top="0.75" bottom="0.75" header="0.3" footer="0.3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A4D6-C22F-484A-8809-B5AA4C4A83F8}">
  <dimension ref="A1:W2001"/>
  <sheetViews>
    <sheetView topLeftCell="J1" workbookViewId="0">
      <pane ySplit="1" topLeftCell="A1966" activePane="bottomLeft" state="frozen"/>
      <selection pane="bottomLeft" activeCell="W2" sqref="W2"/>
    </sheetView>
  </sheetViews>
  <sheetFormatPr defaultRowHeight="15" x14ac:dyDescent="0.25"/>
  <cols>
    <col min="1" max="1" width="11.7109375" customWidth="1"/>
    <col min="2" max="2" width="12.7109375" customWidth="1"/>
    <col min="3" max="3" width="12.28515625" customWidth="1"/>
    <col min="4" max="5" width="11.7109375" customWidth="1"/>
    <col min="6" max="6" width="15.42578125" customWidth="1"/>
    <col min="7" max="7" width="15.7109375" customWidth="1"/>
    <col min="8" max="8" width="25.42578125" customWidth="1"/>
    <col min="9" max="9" width="25.5703125" customWidth="1"/>
    <col min="10" max="10" width="18.7109375" customWidth="1"/>
    <col min="11" max="11" width="13.5703125" customWidth="1"/>
    <col min="12" max="12" width="15.28515625" customWidth="1"/>
    <col min="13" max="13" width="15.85546875" customWidth="1"/>
    <col min="14" max="14" width="18" customWidth="1"/>
    <col min="15" max="16" width="15.5703125" customWidth="1"/>
    <col min="17" max="17" width="18.28515625" customWidth="1"/>
    <col min="18" max="18" width="13.140625" customWidth="1"/>
    <col min="19" max="19" width="16.7109375" customWidth="1"/>
    <col min="20" max="20" width="17.5703125" customWidth="1"/>
    <col min="21" max="21" width="20" customWidth="1"/>
    <col min="22" max="22" width="22" customWidth="1"/>
  </cols>
  <sheetData>
    <row r="1" spans="1:2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3182</v>
      </c>
      <c r="S1" t="s">
        <v>3183</v>
      </c>
      <c r="T1" t="s">
        <v>3184</v>
      </c>
      <c r="U1" t="s">
        <v>3187</v>
      </c>
      <c r="V1" t="s">
        <v>3192</v>
      </c>
      <c r="W1" t="s">
        <v>3196</v>
      </c>
    </row>
    <row r="2" spans="1:23" x14ac:dyDescent="0.25">
      <c r="A2">
        <v>1</v>
      </c>
      <c r="B2" t="s">
        <v>51</v>
      </c>
      <c r="C2" t="s">
        <v>52</v>
      </c>
      <c r="D2" t="s">
        <v>53</v>
      </c>
      <c r="E2" t="s">
        <v>54</v>
      </c>
      <c r="F2" t="b">
        <v>0</v>
      </c>
      <c r="G2">
        <v>3</v>
      </c>
      <c r="H2" t="b">
        <v>0</v>
      </c>
      <c r="I2">
        <v>27</v>
      </c>
      <c r="J2" t="s">
        <v>55</v>
      </c>
      <c r="K2">
        <v>73</v>
      </c>
      <c r="L2">
        <v>81</v>
      </c>
      <c r="M2">
        <v>93</v>
      </c>
      <c r="N2">
        <v>97</v>
      </c>
      <c r="O2">
        <v>63</v>
      </c>
      <c r="P2">
        <v>80</v>
      </c>
      <c r="Q2">
        <v>87</v>
      </c>
      <c r="R2">
        <f t="shared" ref="R2:R65" si="0">SUM((K2:Q2))</f>
        <v>574</v>
      </c>
      <c r="S2" t="str">
        <f>INDEX($K$1:$Q$1,MATCH(MAX(K2:Q2),K2:Q2,0))</f>
        <v>chemistry_score</v>
      </c>
      <c r="T2" t="str">
        <f>_xlfn.CONCAT(B2," ",C2)</f>
        <v>Paul Casey</v>
      </c>
      <c r="U2" t="str">
        <f>IF((MAX(K2:Q2)-MIN(K2:Q2))&lt;20,"Very Good",IF(AND((MAX(K2:Q2)-MIN(K2:Q2))&gt;=20,(MAX(K2:Q2)-MIN(K2:Q2))&lt;40),"Good",IF(AND((MAX(K2:Q2)-MIN(K2:Q2))&gt;=40,(MAX(K2:Q2)-MIN(K2:Q2))&lt;50),"Average","Bad")))</f>
        <v>Good</v>
      </c>
      <c r="V2" t="str">
        <f>IF(AND(MAX(K2:Q2)&gt;85,MIN(K2:Q2)&lt;45),"0","1")</f>
        <v>1</v>
      </c>
      <c r="W2" t="str">
        <f>IF(R2&gt;=650,"Grade A",IF(AND(R2&gt;=550,R2&lt;650),"Grade B",IF(AND(R2&gt;=450,R2&lt;550),"Grade C",IF(AND(R2&gt;=350,R2&lt;450),"Grade D","Fail"))))</f>
        <v>Grade B</v>
      </c>
    </row>
    <row r="3" spans="1:23" x14ac:dyDescent="0.25">
      <c r="A3">
        <v>2</v>
      </c>
      <c r="B3" t="s">
        <v>56</v>
      </c>
      <c r="C3" t="s">
        <v>57</v>
      </c>
      <c r="D3" t="s">
        <v>58</v>
      </c>
      <c r="E3" t="s">
        <v>59</v>
      </c>
      <c r="F3" t="b">
        <v>0</v>
      </c>
      <c r="G3">
        <v>2</v>
      </c>
      <c r="H3" t="b">
        <v>0</v>
      </c>
      <c r="I3">
        <v>47</v>
      </c>
      <c r="J3" t="s">
        <v>60</v>
      </c>
      <c r="K3">
        <v>90</v>
      </c>
      <c r="L3">
        <v>86</v>
      </c>
      <c r="M3">
        <v>96</v>
      </c>
      <c r="N3">
        <v>100</v>
      </c>
      <c r="O3">
        <v>90</v>
      </c>
      <c r="P3">
        <v>88</v>
      </c>
      <c r="Q3">
        <v>90</v>
      </c>
      <c r="R3">
        <f t="shared" si="0"/>
        <v>640</v>
      </c>
      <c r="S3" t="str">
        <f t="shared" ref="S3:S66" si="1">INDEX($K$1:$Q$1,MATCH(MAX(K3:Q3),K3:Q3,0))</f>
        <v>chemistry_score</v>
      </c>
      <c r="T3" t="str">
        <f t="shared" ref="T3:T66" si="2">_xlfn.CONCAT(B3," ",C3)</f>
        <v>Danielle Sandoval</v>
      </c>
      <c r="U3" t="str">
        <f t="shared" ref="U3:U66" si="3">IF((MAX(K3:Q3)-MIN(K3:Q3))&lt;20,"Very Good",IF(AND((MAX(K3:Q3)-MIN(K3:Q3))&gt;=20,(MAX(K3:Q3)-MIN(K3:Q3))&lt;40),"Good",IF(AND((MAX(K3:Q3)-MIN(K3:Q3))&gt;=40,(MAX(K3:Q3)-MIN(K3:Q3))&lt;50),"Average","Bad")))</f>
        <v>Very Good</v>
      </c>
      <c r="V3" t="str">
        <f t="shared" ref="V3:V66" si="4">IF(AND(MAX(K3:Q3)&gt;85,MIN(K3:Q3)&lt;45),"0","1")</f>
        <v>1</v>
      </c>
      <c r="W3" t="str">
        <f t="shared" ref="W3:W66" si="5">IF(R3&gt;=650,"Grade A",IF(AND(R3&gt;=550,R3&lt;650),"Grade B",IF(AND(R3&gt;=450,R3&lt;550),"Grade C",IF(AND(R3&gt;=350,R3&lt;450),"Grade D","Fail"))))</f>
        <v>Grade B</v>
      </c>
    </row>
    <row r="4" spans="1:23" x14ac:dyDescent="0.25">
      <c r="A4">
        <v>3</v>
      </c>
      <c r="B4" t="s">
        <v>61</v>
      </c>
      <c r="C4" t="s">
        <v>62</v>
      </c>
      <c r="D4" t="s">
        <v>63</v>
      </c>
      <c r="E4" t="s">
        <v>59</v>
      </c>
      <c r="F4" t="b">
        <v>0</v>
      </c>
      <c r="G4">
        <v>9</v>
      </c>
      <c r="H4" t="b">
        <v>1</v>
      </c>
      <c r="I4">
        <v>13</v>
      </c>
      <c r="J4" t="s">
        <v>64</v>
      </c>
      <c r="K4">
        <v>81</v>
      </c>
      <c r="L4">
        <v>97</v>
      </c>
      <c r="M4">
        <v>95</v>
      </c>
      <c r="N4">
        <v>96</v>
      </c>
      <c r="O4">
        <v>65</v>
      </c>
      <c r="P4">
        <v>77</v>
      </c>
      <c r="Q4">
        <v>94</v>
      </c>
      <c r="R4">
        <f t="shared" si="0"/>
        <v>605</v>
      </c>
      <c r="S4" t="str">
        <f t="shared" si="1"/>
        <v>history_score</v>
      </c>
      <c r="T4" t="str">
        <f t="shared" si="2"/>
        <v>Tina Andrews</v>
      </c>
      <c r="U4" t="str">
        <f t="shared" si="3"/>
        <v>Good</v>
      </c>
      <c r="V4" t="str">
        <f t="shared" si="4"/>
        <v>1</v>
      </c>
      <c r="W4" t="str">
        <f t="shared" si="5"/>
        <v>Grade B</v>
      </c>
    </row>
    <row r="5" spans="1:23" x14ac:dyDescent="0.25">
      <c r="A5">
        <v>4</v>
      </c>
      <c r="B5" t="s">
        <v>65</v>
      </c>
      <c r="C5" t="s">
        <v>66</v>
      </c>
      <c r="D5" t="s">
        <v>67</v>
      </c>
      <c r="E5" t="s">
        <v>59</v>
      </c>
      <c r="F5" t="b">
        <v>0</v>
      </c>
      <c r="G5">
        <v>5</v>
      </c>
      <c r="H5" t="b">
        <v>0</v>
      </c>
      <c r="I5">
        <v>3</v>
      </c>
      <c r="J5" t="s">
        <v>68</v>
      </c>
      <c r="K5">
        <v>71</v>
      </c>
      <c r="L5">
        <v>74</v>
      </c>
      <c r="M5">
        <v>88</v>
      </c>
      <c r="N5">
        <v>80</v>
      </c>
      <c r="O5">
        <v>89</v>
      </c>
      <c r="P5">
        <v>63</v>
      </c>
      <c r="Q5">
        <v>86</v>
      </c>
      <c r="R5">
        <f t="shared" si="0"/>
        <v>551</v>
      </c>
      <c r="S5" t="str">
        <f t="shared" si="1"/>
        <v>biology_score</v>
      </c>
      <c r="T5" t="str">
        <f t="shared" si="2"/>
        <v>Tara Clark</v>
      </c>
      <c r="U5" t="str">
        <f t="shared" si="3"/>
        <v>Good</v>
      </c>
      <c r="V5" t="str">
        <f t="shared" si="4"/>
        <v>1</v>
      </c>
      <c r="W5" t="str">
        <f t="shared" si="5"/>
        <v>Grade B</v>
      </c>
    </row>
    <row r="6" spans="1:23" x14ac:dyDescent="0.25">
      <c r="A6">
        <v>5</v>
      </c>
      <c r="B6" t="s">
        <v>69</v>
      </c>
      <c r="C6" t="s">
        <v>70</v>
      </c>
      <c r="D6" t="s">
        <v>71</v>
      </c>
      <c r="E6" t="s">
        <v>54</v>
      </c>
      <c r="F6" t="b">
        <v>0</v>
      </c>
      <c r="G6">
        <v>5</v>
      </c>
      <c r="H6" t="b">
        <v>0</v>
      </c>
      <c r="I6">
        <v>10</v>
      </c>
      <c r="J6" t="s">
        <v>72</v>
      </c>
      <c r="K6">
        <v>84</v>
      </c>
      <c r="L6">
        <v>77</v>
      </c>
      <c r="M6">
        <v>65</v>
      </c>
      <c r="N6">
        <v>65</v>
      </c>
      <c r="O6">
        <v>80</v>
      </c>
      <c r="P6">
        <v>74</v>
      </c>
      <c r="Q6">
        <v>76</v>
      </c>
      <c r="R6">
        <f t="shared" si="0"/>
        <v>521</v>
      </c>
      <c r="S6" t="str">
        <f t="shared" si="1"/>
        <v>math_score</v>
      </c>
      <c r="T6" t="str">
        <f t="shared" si="2"/>
        <v>Anthony Campos</v>
      </c>
      <c r="U6" t="str">
        <f t="shared" si="3"/>
        <v>Very Good</v>
      </c>
      <c r="V6" t="str">
        <f t="shared" si="4"/>
        <v>1</v>
      </c>
      <c r="W6" t="str">
        <f t="shared" si="5"/>
        <v>Grade C</v>
      </c>
    </row>
    <row r="7" spans="1:23" x14ac:dyDescent="0.25">
      <c r="A7">
        <v>6</v>
      </c>
      <c r="B7" t="s">
        <v>73</v>
      </c>
      <c r="C7" t="s">
        <v>74</v>
      </c>
      <c r="D7" t="s">
        <v>75</v>
      </c>
      <c r="E7" t="s">
        <v>59</v>
      </c>
      <c r="F7" t="b">
        <v>0</v>
      </c>
      <c r="G7">
        <v>2</v>
      </c>
      <c r="H7" t="b">
        <v>0</v>
      </c>
      <c r="I7">
        <v>26</v>
      </c>
      <c r="J7" t="s">
        <v>72</v>
      </c>
      <c r="K7">
        <v>93</v>
      </c>
      <c r="L7">
        <v>100</v>
      </c>
      <c r="M7">
        <v>67</v>
      </c>
      <c r="N7">
        <v>78</v>
      </c>
      <c r="O7">
        <v>72</v>
      </c>
      <c r="P7">
        <v>80</v>
      </c>
      <c r="Q7">
        <v>84</v>
      </c>
      <c r="R7">
        <f t="shared" si="0"/>
        <v>574</v>
      </c>
      <c r="S7" t="str">
        <f t="shared" si="1"/>
        <v>history_score</v>
      </c>
      <c r="T7" t="str">
        <f t="shared" si="2"/>
        <v>Kelly Wade</v>
      </c>
      <c r="U7" t="str">
        <f t="shared" si="3"/>
        <v>Good</v>
      </c>
      <c r="V7" t="str">
        <f t="shared" si="4"/>
        <v>1</v>
      </c>
      <c r="W7" t="str">
        <f t="shared" si="5"/>
        <v>Grade B</v>
      </c>
    </row>
    <row r="8" spans="1:23" x14ac:dyDescent="0.25">
      <c r="A8">
        <v>7</v>
      </c>
      <c r="B8" t="s">
        <v>69</v>
      </c>
      <c r="C8" t="s">
        <v>76</v>
      </c>
      <c r="D8" t="s">
        <v>77</v>
      </c>
      <c r="E8" t="s">
        <v>54</v>
      </c>
      <c r="F8" t="b">
        <v>0</v>
      </c>
      <c r="G8">
        <v>3</v>
      </c>
      <c r="H8" t="b">
        <v>1</v>
      </c>
      <c r="I8">
        <v>23</v>
      </c>
      <c r="J8" t="s">
        <v>78</v>
      </c>
      <c r="K8">
        <v>99</v>
      </c>
      <c r="L8">
        <v>96</v>
      </c>
      <c r="M8">
        <v>97</v>
      </c>
      <c r="N8">
        <v>73</v>
      </c>
      <c r="O8">
        <v>88</v>
      </c>
      <c r="P8">
        <v>76</v>
      </c>
      <c r="Q8">
        <v>64</v>
      </c>
      <c r="R8">
        <f t="shared" si="0"/>
        <v>593</v>
      </c>
      <c r="S8" t="str">
        <f t="shared" si="1"/>
        <v>math_score</v>
      </c>
      <c r="T8" t="str">
        <f t="shared" si="2"/>
        <v>Anthony Smith</v>
      </c>
      <c r="U8" t="str">
        <f t="shared" si="3"/>
        <v>Good</v>
      </c>
      <c r="V8" t="str">
        <f t="shared" si="4"/>
        <v>1</v>
      </c>
      <c r="W8" t="str">
        <f t="shared" si="5"/>
        <v>Grade B</v>
      </c>
    </row>
    <row r="9" spans="1:23" x14ac:dyDescent="0.25">
      <c r="A9">
        <v>8</v>
      </c>
      <c r="B9" t="s">
        <v>79</v>
      </c>
      <c r="C9" t="s">
        <v>80</v>
      </c>
      <c r="D9" t="s">
        <v>81</v>
      </c>
      <c r="E9" t="s">
        <v>54</v>
      </c>
      <c r="F9" t="b">
        <v>1</v>
      </c>
      <c r="G9">
        <v>2</v>
      </c>
      <c r="H9" t="b">
        <v>1</v>
      </c>
      <c r="I9">
        <v>34</v>
      </c>
      <c r="J9" t="s">
        <v>78</v>
      </c>
      <c r="K9">
        <v>95</v>
      </c>
      <c r="L9">
        <v>95</v>
      </c>
      <c r="M9">
        <v>82</v>
      </c>
      <c r="N9">
        <v>63</v>
      </c>
      <c r="O9">
        <v>84</v>
      </c>
      <c r="P9">
        <v>70</v>
      </c>
      <c r="Q9">
        <v>85</v>
      </c>
      <c r="R9">
        <f t="shared" si="0"/>
        <v>574</v>
      </c>
      <c r="S9" t="str">
        <f t="shared" si="1"/>
        <v>math_score</v>
      </c>
      <c r="T9" t="str">
        <f t="shared" si="2"/>
        <v>George Short</v>
      </c>
      <c r="U9" t="str">
        <f t="shared" si="3"/>
        <v>Good</v>
      </c>
      <c r="V9" t="str">
        <f t="shared" si="4"/>
        <v>1</v>
      </c>
      <c r="W9" t="str">
        <f t="shared" si="5"/>
        <v>Grade B</v>
      </c>
    </row>
    <row r="10" spans="1:23" x14ac:dyDescent="0.25">
      <c r="A10">
        <v>9</v>
      </c>
      <c r="B10" t="s">
        <v>82</v>
      </c>
      <c r="C10" t="s">
        <v>83</v>
      </c>
      <c r="D10" t="s">
        <v>84</v>
      </c>
      <c r="E10" t="s">
        <v>54</v>
      </c>
      <c r="F10" t="b">
        <v>0</v>
      </c>
      <c r="G10">
        <v>6</v>
      </c>
      <c r="H10" t="b">
        <v>0</v>
      </c>
      <c r="I10">
        <v>25</v>
      </c>
      <c r="J10" t="s">
        <v>72</v>
      </c>
      <c r="K10">
        <v>94</v>
      </c>
      <c r="L10">
        <v>68</v>
      </c>
      <c r="M10">
        <v>94</v>
      </c>
      <c r="N10">
        <v>85</v>
      </c>
      <c r="O10">
        <v>81</v>
      </c>
      <c r="P10">
        <v>74</v>
      </c>
      <c r="Q10">
        <v>72</v>
      </c>
      <c r="R10">
        <f t="shared" si="0"/>
        <v>568</v>
      </c>
      <c r="S10" t="str">
        <f t="shared" si="1"/>
        <v>math_score</v>
      </c>
      <c r="T10" t="str">
        <f t="shared" si="2"/>
        <v>Stanley Gutierrez</v>
      </c>
      <c r="U10" t="str">
        <f t="shared" si="3"/>
        <v>Good</v>
      </c>
      <c r="V10" t="str">
        <f t="shared" si="4"/>
        <v>1</v>
      </c>
      <c r="W10" t="str">
        <f t="shared" si="5"/>
        <v>Grade B</v>
      </c>
    </row>
    <row r="11" spans="1:23" x14ac:dyDescent="0.25">
      <c r="A11">
        <v>10</v>
      </c>
      <c r="B11" t="s">
        <v>85</v>
      </c>
      <c r="C11" t="s">
        <v>86</v>
      </c>
      <c r="D11" t="s">
        <v>87</v>
      </c>
      <c r="E11" t="s">
        <v>59</v>
      </c>
      <c r="F11" t="b">
        <v>0</v>
      </c>
      <c r="G11">
        <v>3</v>
      </c>
      <c r="H11" t="b">
        <v>1</v>
      </c>
      <c r="I11">
        <v>18</v>
      </c>
      <c r="J11" t="s">
        <v>88</v>
      </c>
      <c r="K11">
        <v>98</v>
      </c>
      <c r="L11">
        <v>69</v>
      </c>
      <c r="M11">
        <v>88</v>
      </c>
      <c r="N11">
        <v>71</v>
      </c>
      <c r="O11">
        <v>67</v>
      </c>
      <c r="P11">
        <v>71</v>
      </c>
      <c r="Q11">
        <v>73</v>
      </c>
      <c r="R11">
        <f t="shared" si="0"/>
        <v>537</v>
      </c>
      <c r="S11" t="str">
        <f t="shared" si="1"/>
        <v>math_score</v>
      </c>
      <c r="T11" t="str">
        <f t="shared" si="2"/>
        <v>Audrey Simpson</v>
      </c>
      <c r="U11" t="str">
        <f t="shared" si="3"/>
        <v>Good</v>
      </c>
      <c r="V11" t="str">
        <f t="shared" si="4"/>
        <v>1</v>
      </c>
      <c r="W11" t="str">
        <f t="shared" si="5"/>
        <v>Grade C</v>
      </c>
    </row>
    <row r="12" spans="1:23" x14ac:dyDescent="0.25">
      <c r="A12">
        <v>11</v>
      </c>
      <c r="B12" t="s">
        <v>89</v>
      </c>
      <c r="C12" t="s">
        <v>90</v>
      </c>
      <c r="D12" t="s">
        <v>91</v>
      </c>
      <c r="E12" t="s">
        <v>59</v>
      </c>
      <c r="F12" t="b">
        <v>0</v>
      </c>
      <c r="G12">
        <v>2</v>
      </c>
      <c r="H12" t="b">
        <v>0</v>
      </c>
      <c r="I12">
        <v>7</v>
      </c>
      <c r="J12" t="s">
        <v>88</v>
      </c>
      <c r="K12">
        <v>65</v>
      </c>
      <c r="L12">
        <v>60</v>
      </c>
      <c r="M12">
        <v>97</v>
      </c>
      <c r="N12">
        <v>94</v>
      </c>
      <c r="O12">
        <v>71</v>
      </c>
      <c r="P12">
        <v>81</v>
      </c>
      <c r="Q12">
        <v>66</v>
      </c>
      <c r="R12">
        <f t="shared" si="0"/>
        <v>534</v>
      </c>
      <c r="S12" t="str">
        <f t="shared" si="1"/>
        <v>physics_score</v>
      </c>
      <c r="T12" t="str">
        <f t="shared" si="2"/>
        <v>Gabrielle White</v>
      </c>
      <c r="U12" t="str">
        <f t="shared" si="3"/>
        <v>Good</v>
      </c>
      <c r="V12" t="str">
        <f t="shared" si="4"/>
        <v>1</v>
      </c>
      <c r="W12" t="str">
        <f t="shared" si="5"/>
        <v>Grade C</v>
      </c>
    </row>
    <row r="13" spans="1:23" x14ac:dyDescent="0.25">
      <c r="A13">
        <v>12</v>
      </c>
      <c r="B13" t="s">
        <v>92</v>
      </c>
      <c r="C13" t="s">
        <v>93</v>
      </c>
      <c r="D13" t="s">
        <v>94</v>
      </c>
      <c r="E13" t="s">
        <v>54</v>
      </c>
      <c r="F13" t="b">
        <v>0</v>
      </c>
      <c r="G13">
        <v>1</v>
      </c>
      <c r="H13" t="b">
        <v>0</v>
      </c>
      <c r="I13">
        <v>7</v>
      </c>
      <c r="J13" t="s">
        <v>72</v>
      </c>
      <c r="K13">
        <v>80</v>
      </c>
      <c r="L13">
        <v>61</v>
      </c>
      <c r="M13">
        <v>100</v>
      </c>
      <c r="N13">
        <v>65</v>
      </c>
      <c r="O13">
        <v>87</v>
      </c>
      <c r="P13">
        <v>64</v>
      </c>
      <c r="Q13">
        <v>61</v>
      </c>
      <c r="R13">
        <f t="shared" si="0"/>
        <v>518</v>
      </c>
      <c r="S13" t="str">
        <f t="shared" si="1"/>
        <v>physics_score</v>
      </c>
      <c r="T13" t="str">
        <f t="shared" si="2"/>
        <v>Clinton Randolph</v>
      </c>
      <c r="U13" t="str">
        <f t="shared" si="3"/>
        <v>Good</v>
      </c>
      <c r="V13" t="str">
        <f t="shared" si="4"/>
        <v>1</v>
      </c>
      <c r="W13" t="str">
        <f t="shared" si="5"/>
        <v>Grade C</v>
      </c>
    </row>
    <row r="14" spans="1:23" x14ac:dyDescent="0.25">
      <c r="A14">
        <v>13</v>
      </c>
      <c r="B14" t="s">
        <v>95</v>
      </c>
      <c r="C14" t="s">
        <v>96</v>
      </c>
      <c r="D14" t="s">
        <v>97</v>
      </c>
      <c r="E14" t="s">
        <v>59</v>
      </c>
      <c r="F14" t="b">
        <v>1</v>
      </c>
      <c r="G14">
        <v>7</v>
      </c>
      <c r="H14" t="b">
        <v>0</v>
      </c>
      <c r="I14">
        <v>4</v>
      </c>
      <c r="J14" t="s">
        <v>98</v>
      </c>
      <c r="K14">
        <v>94</v>
      </c>
      <c r="L14">
        <v>59</v>
      </c>
      <c r="M14">
        <v>69</v>
      </c>
      <c r="N14">
        <v>67</v>
      </c>
      <c r="O14">
        <v>89</v>
      </c>
      <c r="P14">
        <v>65</v>
      </c>
      <c r="Q14">
        <v>73</v>
      </c>
      <c r="R14">
        <f t="shared" si="0"/>
        <v>516</v>
      </c>
      <c r="S14" t="str">
        <f t="shared" si="1"/>
        <v>math_score</v>
      </c>
      <c r="T14" t="str">
        <f t="shared" si="2"/>
        <v>Patricia Gomez</v>
      </c>
      <c r="U14" t="str">
        <f t="shared" si="3"/>
        <v>Good</v>
      </c>
      <c r="V14" t="str">
        <f t="shared" si="4"/>
        <v>1</v>
      </c>
      <c r="W14" t="str">
        <f t="shared" si="5"/>
        <v>Grade C</v>
      </c>
    </row>
    <row r="15" spans="1:23" x14ac:dyDescent="0.25">
      <c r="A15">
        <v>14</v>
      </c>
      <c r="B15" t="s">
        <v>99</v>
      </c>
      <c r="C15" t="s">
        <v>100</v>
      </c>
      <c r="D15" t="s">
        <v>101</v>
      </c>
      <c r="E15" t="s">
        <v>59</v>
      </c>
      <c r="F15" t="b">
        <v>0</v>
      </c>
      <c r="G15">
        <v>10</v>
      </c>
      <c r="H15" t="b">
        <v>0</v>
      </c>
      <c r="I15">
        <v>2</v>
      </c>
      <c r="J15" t="s">
        <v>98</v>
      </c>
      <c r="K15">
        <v>66</v>
      </c>
      <c r="L15">
        <v>94</v>
      </c>
      <c r="M15">
        <v>86</v>
      </c>
      <c r="N15">
        <v>100</v>
      </c>
      <c r="O15">
        <v>57</v>
      </c>
      <c r="P15">
        <v>90</v>
      </c>
      <c r="Q15">
        <v>63</v>
      </c>
      <c r="R15">
        <f t="shared" si="0"/>
        <v>556</v>
      </c>
      <c r="S15" t="str">
        <f t="shared" si="1"/>
        <v>chemistry_score</v>
      </c>
      <c r="T15" t="str">
        <f t="shared" si="2"/>
        <v>Pamela Jackson</v>
      </c>
      <c r="U15" t="str">
        <f t="shared" si="3"/>
        <v>Average</v>
      </c>
      <c r="V15" t="str">
        <f t="shared" si="4"/>
        <v>1</v>
      </c>
      <c r="W15" t="str">
        <f t="shared" si="5"/>
        <v>Grade B</v>
      </c>
    </row>
    <row r="16" spans="1:23" x14ac:dyDescent="0.25">
      <c r="A16">
        <v>15</v>
      </c>
      <c r="B16" t="s">
        <v>102</v>
      </c>
      <c r="C16" t="s">
        <v>100</v>
      </c>
      <c r="D16" t="s">
        <v>103</v>
      </c>
      <c r="E16" t="s">
        <v>59</v>
      </c>
      <c r="F16" t="b">
        <v>0</v>
      </c>
      <c r="G16">
        <v>3</v>
      </c>
      <c r="H16" t="b">
        <v>0</v>
      </c>
      <c r="I16">
        <v>39</v>
      </c>
      <c r="J16" t="s">
        <v>60</v>
      </c>
      <c r="K16">
        <v>96</v>
      </c>
      <c r="L16">
        <v>90</v>
      </c>
      <c r="M16">
        <v>86</v>
      </c>
      <c r="N16">
        <v>92</v>
      </c>
      <c r="O16">
        <v>92</v>
      </c>
      <c r="P16">
        <v>95</v>
      </c>
      <c r="Q16">
        <v>87</v>
      </c>
      <c r="R16">
        <f t="shared" si="0"/>
        <v>638</v>
      </c>
      <c r="S16" t="str">
        <f t="shared" si="1"/>
        <v>math_score</v>
      </c>
      <c r="T16" t="str">
        <f t="shared" si="2"/>
        <v>Laura Jackson</v>
      </c>
      <c r="U16" t="str">
        <f t="shared" si="3"/>
        <v>Very Good</v>
      </c>
      <c r="V16" t="str">
        <f t="shared" si="4"/>
        <v>1</v>
      </c>
      <c r="W16" t="str">
        <f t="shared" si="5"/>
        <v>Grade B</v>
      </c>
    </row>
    <row r="17" spans="1:23" x14ac:dyDescent="0.25">
      <c r="A17">
        <v>16</v>
      </c>
      <c r="B17" t="s">
        <v>104</v>
      </c>
      <c r="C17" t="s">
        <v>105</v>
      </c>
      <c r="D17" t="s">
        <v>106</v>
      </c>
      <c r="E17" t="s">
        <v>54</v>
      </c>
      <c r="F17" t="b">
        <v>0</v>
      </c>
      <c r="G17">
        <v>6</v>
      </c>
      <c r="H17" t="b">
        <v>0</v>
      </c>
      <c r="I17">
        <v>0</v>
      </c>
      <c r="J17" t="s">
        <v>98</v>
      </c>
      <c r="K17">
        <v>94</v>
      </c>
      <c r="L17">
        <v>50</v>
      </c>
      <c r="M17">
        <v>78</v>
      </c>
      <c r="N17">
        <v>64</v>
      </c>
      <c r="O17">
        <v>79</v>
      </c>
      <c r="P17">
        <v>74</v>
      </c>
      <c r="Q17">
        <v>84</v>
      </c>
      <c r="R17">
        <f t="shared" si="0"/>
        <v>523</v>
      </c>
      <c r="S17" t="str">
        <f t="shared" si="1"/>
        <v>math_score</v>
      </c>
      <c r="T17" t="str">
        <f t="shared" si="2"/>
        <v>Roger Wiley</v>
      </c>
      <c r="U17" t="str">
        <f t="shared" si="3"/>
        <v>Average</v>
      </c>
      <c r="V17" t="str">
        <f t="shared" si="4"/>
        <v>1</v>
      </c>
      <c r="W17" t="str">
        <f t="shared" si="5"/>
        <v>Grade C</v>
      </c>
    </row>
    <row r="18" spans="1:23" x14ac:dyDescent="0.25">
      <c r="A18">
        <v>17</v>
      </c>
      <c r="B18" t="s">
        <v>107</v>
      </c>
      <c r="C18" t="s">
        <v>108</v>
      </c>
      <c r="D18" t="s">
        <v>109</v>
      </c>
      <c r="E18" t="s">
        <v>59</v>
      </c>
      <c r="F18" t="b">
        <v>0</v>
      </c>
      <c r="G18">
        <v>3</v>
      </c>
      <c r="H18" t="b">
        <v>1</v>
      </c>
      <c r="I18">
        <v>30</v>
      </c>
      <c r="J18" t="s">
        <v>110</v>
      </c>
      <c r="K18">
        <v>92</v>
      </c>
      <c r="L18">
        <v>64</v>
      </c>
      <c r="M18">
        <v>93</v>
      </c>
      <c r="N18">
        <v>91</v>
      </c>
      <c r="O18">
        <v>80</v>
      </c>
      <c r="P18">
        <v>89</v>
      </c>
      <c r="Q18">
        <v>72</v>
      </c>
      <c r="R18">
        <f t="shared" si="0"/>
        <v>581</v>
      </c>
      <c r="S18" t="str">
        <f t="shared" si="1"/>
        <v>physics_score</v>
      </c>
      <c r="T18" t="str">
        <f t="shared" si="2"/>
        <v>Vicki Thompson</v>
      </c>
      <c r="U18" t="str">
        <f t="shared" si="3"/>
        <v>Good</v>
      </c>
      <c r="V18" t="str">
        <f t="shared" si="4"/>
        <v>1</v>
      </c>
      <c r="W18" t="str">
        <f t="shared" si="5"/>
        <v>Grade B</v>
      </c>
    </row>
    <row r="19" spans="1:23" x14ac:dyDescent="0.25">
      <c r="A19">
        <v>18</v>
      </c>
      <c r="B19" t="s">
        <v>111</v>
      </c>
      <c r="C19" t="s">
        <v>112</v>
      </c>
      <c r="D19" t="s">
        <v>113</v>
      </c>
      <c r="E19" t="s">
        <v>54</v>
      </c>
      <c r="F19" t="b">
        <v>0</v>
      </c>
      <c r="G19">
        <v>2</v>
      </c>
      <c r="H19" t="b">
        <v>1</v>
      </c>
      <c r="I19">
        <v>28</v>
      </c>
      <c r="J19" t="s">
        <v>78</v>
      </c>
      <c r="K19">
        <v>86</v>
      </c>
      <c r="L19">
        <v>83</v>
      </c>
      <c r="M19">
        <v>85</v>
      </c>
      <c r="N19">
        <v>79</v>
      </c>
      <c r="O19">
        <v>93</v>
      </c>
      <c r="P19">
        <v>76</v>
      </c>
      <c r="Q19">
        <v>77</v>
      </c>
      <c r="R19">
        <f t="shared" si="0"/>
        <v>579</v>
      </c>
      <c r="S19" t="str">
        <f t="shared" si="1"/>
        <v>biology_score</v>
      </c>
      <c r="T19" t="str">
        <f t="shared" si="2"/>
        <v>Maxwell Davidson</v>
      </c>
      <c r="U19" t="str">
        <f t="shared" si="3"/>
        <v>Very Good</v>
      </c>
      <c r="V19" t="str">
        <f t="shared" si="4"/>
        <v>1</v>
      </c>
      <c r="W19" t="str">
        <f t="shared" si="5"/>
        <v>Grade B</v>
      </c>
    </row>
    <row r="20" spans="1:23" x14ac:dyDescent="0.25">
      <c r="A20">
        <v>19</v>
      </c>
      <c r="B20" t="s">
        <v>114</v>
      </c>
      <c r="C20" t="s">
        <v>115</v>
      </c>
      <c r="D20" t="s">
        <v>116</v>
      </c>
      <c r="E20" t="s">
        <v>54</v>
      </c>
      <c r="F20" t="b">
        <v>0</v>
      </c>
      <c r="G20">
        <v>1</v>
      </c>
      <c r="H20" t="b">
        <v>0</v>
      </c>
      <c r="I20">
        <v>37</v>
      </c>
      <c r="J20" t="s">
        <v>60</v>
      </c>
      <c r="K20">
        <v>92</v>
      </c>
      <c r="L20">
        <v>87</v>
      </c>
      <c r="M20">
        <v>92</v>
      </c>
      <c r="N20">
        <v>99</v>
      </c>
      <c r="O20">
        <v>97</v>
      </c>
      <c r="P20">
        <v>87</v>
      </c>
      <c r="Q20">
        <v>86</v>
      </c>
      <c r="R20">
        <f t="shared" si="0"/>
        <v>640</v>
      </c>
      <c r="S20" t="str">
        <f t="shared" si="1"/>
        <v>chemistry_score</v>
      </c>
      <c r="T20" t="str">
        <f t="shared" si="2"/>
        <v>Jonathan Werner</v>
      </c>
      <c r="U20" t="str">
        <f t="shared" si="3"/>
        <v>Very Good</v>
      </c>
      <c r="V20" t="str">
        <f t="shared" si="4"/>
        <v>1</v>
      </c>
      <c r="W20" t="str">
        <f t="shared" si="5"/>
        <v>Grade B</v>
      </c>
    </row>
    <row r="21" spans="1:23" x14ac:dyDescent="0.25">
      <c r="A21">
        <v>20</v>
      </c>
      <c r="B21" t="s">
        <v>117</v>
      </c>
      <c r="C21" t="s">
        <v>118</v>
      </c>
      <c r="D21" t="s">
        <v>119</v>
      </c>
      <c r="E21" t="s">
        <v>59</v>
      </c>
      <c r="F21" t="b">
        <v>0</v>
      </c>
      <c r="G21">
        <v>2</v>
      </c>
      <c r="H21" t="b">
        <v>0</v>
      </c>
      <c r="I21">
        <v>27</v>
      </c>
      <c r="J21" t="s">
        <v>78</v>
      </c>
      <c r="K21">
        <v>99</v>
      </c>
      <c r="L21">
        <v>65</v>
      </c>
      <c r="M21">
        <v>98</v>
      </c>
      <c r="N21">
        <v>75</v>
      </c>
      <c r="O21">
        <v>66</v>
      </c>
      <c r="P21">
        <v>72</v>
      </c>
      <c r="Q21">
        <v>100</v>
      </c>
      <c r="R21">
        <f t="shared" si="0"/>
        <v>575</v>
      </c>
      <c r="S21" t="str">
        <f t="shared" si="1"/>
        <v>geography_score</v>
      </c>
      <c r="T21" t="str">
        <f t="shared" si="2"/>
        <v>Angela Rios</v>
      </c>
      <c r="U21" t="str">
        <f t="shared" si="3"/>
        <v>Good</v>
      </c>
      <c r="V21" t="str">
        <f t="shared" si="4"/>
        <v>1</v>
      </c>
      <c r="W21" t="str">
        <f t="shared" si="5"/>
        <v>Grade B</v>
      </c>
    </row>
    <row r="22" spans="1:23" x14ac:dyDescent="0.25">
      <c r="A22">
        <v>21</v>
      </c>
      <c r="B22" t="s">
        <v>120</v>
      </c>
      <c r="C22" t="s">
        <v>121</v>
      </c>
      <c r="D22" t="s">
        <v>122</v>
      </c>
      <c r="E22" t="s">
        <v>54</v>
      </c>
      <c r="F22" t="b">
        <v>1</v>
      </c>
      <c r="G22">
        <v>3</v>
      </c>
      <c r="H22" t="b">
        <v>0</v>
      </c>
      <c r="I22">
        <v>15</v>
      </c>
      <c r="J22" t="s">
        <v>78</v>
      </c>
      <c r="K22">
        <v>100</v>
      </c>
      <c r="L22">
        <v>90</v>
      </c>
      <c r="M22">
        <v>72</v>
      </c>
      <c r="N22">
        <v>98</v>
      </c>
      <c r="O22">
        <v>73</v>
      </c>
      <c r="P22">
        <v>97</v>
      </c>
      <c r="Q22">
        <v>72</v>
      </c>
      <c r="R22">
        <f t="shared" si="0"/>
        <v>602</v>
      </c>
      <c r="S22" t="str">
        <f t="shared" si="1"/>
        <v>math_score</v>
      </c>
      <c r="T22" t="str">
        <f t="shared" si="2"/>
        <v>Tim Nichols</v>
      </c>
      <c r="U22" t="str">
        <f t="shared" si="3"/>
        <v>Good</v>
      </c>
      <c r="V22" t="str">
        <f t="shared" si="4"/>
        <v>1</v>
      </c>
      <c r="W22" t="str">
        <f t="shared" si="5"/>
        <v>Grade B</v>
      </c>
    </row>
    <row r="23" spans="1:23" x14ac:dyDescent="0.25">
      <c r="A23">
        <v>22</v>
      </c>
      <c r="B23" t="s">
        <v>123</v>
      </c>
      <c r="C23" t="s">
        <v>124</v>
      </c>
      <c r="D23" t="s">
        <v>125</v>
      </c>
      <c r="E23" t="s">
        <v>54</v>
      </c>
      <c r="F23" t="b">
        <v>0</v>
      </c>
      <c r="G23">
        <v>8</v>
      </c>
      <c r="H23" t="b">
        <v>0</v>
      </c>
      <c r="I23">
        <v>4</v>
      </c>
      <c r="J23" t="s">
        <v>98</v>
      </c>
      <c r="K23">
        <v>57</v>
      </c>
      <c r="L23">
        <v>55</v>
      </c>
      <c r="M23">
        <v>78</v>
      </c>
      <c r="N23">
        <v>94</v>
      </c>
      <c r="O23">
        <v>83</v>
      </c>
      <c r="P23">
        <v>88</v>
      </c>
      <c r="Q23">
        <v>88</v>
      </c>
      <c r="R23">
        <f t="shared" si="0"/>
        <v>543</v>
      </c>
      <c r="S23" t="str">
        <f t="shared" si="1"/>
        <v>chemistry_score</v>
      </c>
      <c r="T23" t="str">
        <f t="shared" si="2"/>
        <v>Kyle Willis</v>
      </c>
      <c r="U23" t="str">
        <f t="shared" si="3"/>
        <v>Good</v>
      </c>
      <c r="V23" t="str">
        <f t="shared" si="4"/>
        <v>1</v>
      </c>
      <c r="W23" t="str">
        <f t="shared" si="5"/>
        <v>Grade C</v>
      </c>
    </row>
    <row r="24" spans="1:23" x14ac:dyDescent="0.25">
      <c r="A24">
        <v>23</v>
      </c>
      <c r="B24" t="s">
        <v>126</v>
      </c>
      <c r="C24" t="s">
        <v>86</v>
      </c>
      <c r="D24" t="s">
        <v>127</v>
      </c>
      <c r="E24" t="s">
        <v>59</v>
      </c>
      <c r="F24" t="b">
        <v>0</v>
      </c>
      <c r="G24">
        <v>9</v>
      </c>
      <c r="H24" t="b">
        <v>0</v>
      </c>
      <c r="I24">
        <v>2</v>
      </c>
      <c r="J24" t="s">
        <v>98</v>
      </c>
      <c r="K24">
        <v>89</v>
      </c>
      <c r="L24">
        <v>72</v>
      </c>
      <c r="M24">
        <v>68</v>
      </c>
      <c r="N24">
        <v>72</v>
      </c>
      <c r="O24">
        <v>71</v>
      </c>
      <c r="P24">
        <v>54</v>
      </c>
      <c r="Q24">
        <v>90</v>
      </c>
      <c r="R24">
        <f t="shared" si="0"/>
        <v>516</v>
      </c>
      <c r="S24" t="str">
        <f t="shared" si="1"/>
        <v>geography_score</v>
      </c>
      <c r="T24" t="str">
        <f t="shared" si="2"/>
        <v>Shannon Simpson</v>
      </c>
      <c r="U24" t="str">
        <f t="shared" si="3"/>
        <v>Good</v>
      </c>
      <c r="V24" t="str">
        <f t="shared" si="4"/>
        <v>1</v>
      </c>
      <c r="W24" t="str">
        <f t="shared" si="5"/>
        <v>Grade C</v>
      </c>
    </row>
    <row r="25" spans="1:23" x14ac:dyDescent="0.25">
      <c r="A25">
        <v>24</v>
      </c>
      <c r="B25" t="s">
        <v>128</v>
      </c>
      <c r="C25" t="s">
        <v>129</v>
      </c>
      <c r="D25" t="s">
        <v>130</v>
      </c>
      <c r="E25" t="s">
        <v>54</v>
      </c>
      <c r="F25" t="b">
        <v>0</v>
      </c>
      <c r="G25">
        <v>9</v>
      </c>
      <c r="H25" t="b">
        <v>0</v>
      </c>
      <c r="I25">
        <v>1</v>
      </c>
      <c r="J25" t="s">
        <v>98</v>
      </c>
      <c r="K25">
        <v>50</v>
      </c>
      <c r="L25">
        <v>76</v>
      </c>
      <c r="M25">
        <v>81</v>
      </c>
      <c r="N25">
        <v>55</v>
      </c>
      <c r="O25">
        <v>56</v>
      </c>
      <c r="P25">
        <v>80</v>
      </c>
      <c r="Q25">
        <v>79</v>
      </c>
      <c r="R25">
        <f t="shared" si="0"/>
        <v>477</v>
      </c>
      <c r="S25" t="str">
        <f t="shared" si="1"/>
        <v>physics_score</v>
      </c>
      <c r="T25" t="str">
        <f t="shared" si="2"/>
        <v>Sean Griffin</v>
      </c>
      <c r="U25" t="str">
        <f t="shared" si="3"/>
        <v>Good</v>
      </c>
      <c r="V25" t="str">
        <f t="shared" si="4"/>
        <v>1</v>
      </c>
      <c r="W25" t="str">
        <f t="shared" si="5"/>
        <v>Grade C</v>
      </c>
    </row>
    <row r="26" spans="1:23" x14ac:dyDescent="0.25">
      <c r="A26">
        <v>25</v>
      </c>
      <c r="B26" t="s">
        <v>131</v>
      </c>
      <c r="C26" t="s">
        <v>132</v>
      </c>
      <c r="D26" t="s">
        <v>133</v>
      </c>
      <c r="E26" t="s">
        <v>59</v>
      </c>
      <c r="F26" t="b">
        <v>0</v>
      </c>
      <c r="G26">
        <v>4</v>
      </c>
      <c r="H26" t="b">
        <v>0</v>
      </c>
      <c r="I26">
        <v>35</v>
      </c>
      <c r="J26" t="s">
        <v>78</v>
      </c>
      <c r="K26">
        <v>87</v>
      </c>
      <c r="L26">
        <v>91</v>
      </c>
      <c r="M26">
        <v>90</v>
      </c>
      <c r="N26">
        <v>88</v>
      </c>
      <c r="O26">
        <v>95</v>
      </c>
      <c r="P26">
        <v>88</v>
      </c>
      <c r="Q26">
        <v>93</v>
      </c>
      <c r="R26">
        <f t="shared" si="0"/>
        <v>632</v>
      </c>
      <c r="S26" t="str">
        <f t="shared" si="1"/>
        <v>biology_score</v>
      </c>
      <c r="T26" t="str">
        <f t="shared" si="2"/>
        <v>Cassandra West</v>
      </c>
      <c r="U26" t="str">
        <f t="shared" si="3"/>
        <v>Very Good</v>
      </c>
      <c r="V26" t="str">
        <f t="shared" si="4"/>
        <v>1</v>
      </c>
      <c r="W26" t="str">
        <f t="shared" si="5"/>
        <v>Grade B</v>
      </c>
    </row>
    <row r="27" spans="1:23" x14ac:dyDescent="0.25">
      <c r="A27">
        <v>26</v>
      </c>
      <c r="B27" t="s">
        <v>95</v>
      </c>
      <c r="C27" t="s">
        <v>134</v>
      </c>
      <c r="D27" t="s">
        <v>135</v>
      </c>
      <c r="E27" t="s">
        <v>59</v>
      </c>
      <c r="F27" t="b">
        <v>0</v>
      </c>
      <c r="G27">
        <v>5</v>
      </c>
      <c r="H27" t="b">
        <v>0</v>
      </c>
      <c r="I27">
        <v>22</v>
      </c>
      <c r="J27" t="s">
        <v>60</v>
      </c>
      <c r="K27">
        <v>92</v>
      </c>
      <c r="L27">
        <v>86</v>
      </c>
      <c r="M27">
        <v>87</v>
      </c>
      <c r="N27">
        <v>81</v>
      </c>
      <c r="O27">
        <v>93</v>
      </c>
      <c r="P27">
        <v>90</v>
      </c>
      <c r="Q27">
        <v>99</v>
      </c>
      <c r="R27">
        <f t="shared" si="0"/>
        <v>628</v>
      </c>
      <c r="S27" t="str">
        <f t="shared" si="1"/>
        <v>geography_score</v>
      </c>
      <c r="T27" t="str">
        <f t="shared" si="2"/>
        <v>Patricia Chavez</v>
      </c>
      <c r="U27" t="str">
        <f t="shared" si="3"/>
        <v>Very Good</v>
      </c>
      <c r="V27" t="str">
        <f t="shared" si="4"/>
        <v>1</v>
      </c>
      <c r="W27" t="str">
        <f t="shared" si="5"/>
        <v>Grade B</v>
      </c>
    </row>
    <row r="28" spans="1:23" x14ac:dyDescent="0.25">
      <c r="A28">
        <v>27</v>
      </c>
      <c r="B28" t="s">
        <v>136</v>
      </c>
      <c r="C28" t="s">
        <v>137</v>
      </c>
      <c r="D28" t="s">
        <v>138</v>
      </c>
      <c r="E28" t="s">
        <v>54</v>
      </c>
      <c r="F28" t="b">
        <v>0</v>
      </c>
      <c r="G28">
        <v>3</v>
      </c>
      <c r="H28" t="b">
        <v>0</v>
      </c>
      <c r="I28">
        <v>34</v>
      </c>
      <c r="J28" t="s">
        <v>139</v>
      </c>
      <c r="K28">
        <v>100</v>
      </c>
      <c r="L28">
        <v>77</v>
      </c>
      <c r="M28">
        <v>80</v>
      </c>
      <c r="N28">
        <v>94</v>
      </c>
      <c r="O28">
        <v>63</v>
      </c>
      <c r="P28">
        <v>90</v>
      </c>
      <c r="Q28">
        <v>90</v>
      </c>
      <c r="R28">
        <f t="shared" si="0"/>
        <v>594</v>
      </c>
      <c r="S28" t="str">
        <f t="shared" si="1"/>
        <v>math_score</v>
      </c>
      <c r="T28" t="str">
        <f t="shared" si="2"/>
        <v>Jason Williams</v>
      </c>
      <c r="U28" t="str">
        <f t="shared" si="3"/>
        <v>Good</v>
      </c>
      <c r="V28" t="str">
        <f t="shared" si="4"/>
        <v>1</v>
      </c>
      <c r="W28" t="str">
        <f t="shared" si="5"/>
        <v>Grade B</v>
      </c>
    </row>
    <row r="29" spans="1:23" x14ac:dyDescent="0.25">
      <c r="A29">
        <v>28</v>
      </c>
      <c r="B29" t="s">
        <v>140</v>
      </c>
      <c r="C29" t="s">
        <v>141</v>
      </c>
      <c r="D29" t="s">
        <v>142</v>
      </c>
      <c r="E29" t="s">
        <v>54</v>
      </c>
      <c r="F29" t="b">
        <v>0</v>
      </c>
      <c r="G29">
        <v>0</v>
      </c>
      <c r="H29" t="b">
        <v>0</v>
      </c>
      <c r="I29">
        <v>23</v>
      </c>
      <c r="J29" t="s">
        <v>143</v>
      </c>
      <c r="K29">
        <v>64</v>
      </c>
      <c r="L29">
        <v>75</v>
      </c>
      <c r="M29">
        <v>93</v>
      </c>
      <c r="N29">
        <v>79</v>
      </c>
      <c r="O29">
        <v>81</v>
      </c>
      <c r="P29">
        <v>96</v>
      </c>
      <c r="Q29">
        <v>85</v>
      </c>
      <c r="R29">
        <f t="shared" si="0"/>
        <v>573</v>
      </c>
      <c r="S29" t="str">
        <f t="shared" si="1"/>
        <v>english_score</v>
      </c>
      <c r="T29" t="str">
        <f t="shared" si="2"/>
        <v>Peter Gibbs</v>
      </c>
      <c r="U29" t="str">
        <f t="shared" si="3"/>
        <v>Good</v>
      </c>
      <c r="V29" t="str">
        <f t="shared" si="4"/>
        <v>1</v>
      </c>
      <c r="W29" t="str">
        <f t="shared" si="5"/>
        <v>Grade B</v>
      </c>
    </row>
    <row r="30" spans="1:23" x14ac:dyDescent="0.25">
      <c r="A30">
        <v>29</v>
      </c>
      <c r="B30" t="s">
        <v>144</v>
      </c>
      <c r="C30" t="s">
        <v>145</v>
      </c>
      <c r="D30" t="s">
        <v>146</v>
      </c>
      <c r="E30" t="s">
        <v>54</v>
      </c>
      <c r="F30" t="b">
        <v>0</v>
      </c>
      <c r="G30">
        <v>1</v>
      </c>
      <c r="H30" t="b">
        <v>1</v>
      </c>
      <c r="I30">
        <v>17</v>
      </c>
      <c r="J30" t="s">
        <v>147</v>
      </c>
      <c r="K30">
        <v>79</v>
      </c>
      <c r="L30">
        <v>65</v>
      </c>
      <c r="M30">
        <v>99</v>
      </c>
      <c r="N30">
        <v>71</v>
      </c>
      <c r="O30">
        <v>76</v>
      </c>
      <c r="P30">
        <v>77</v>
      </c>
      <c r="Q30">
        <v>83</v>
      </c>
      <c r="R30">
        <f t="shared" si="0"/>
        <v>550</v>
      </c>
      <c r="S30" t="str">
        <f t="shared" si="1"/>
        <v>physics_score</v>
      </c>
      <c r="T30" t="str">
        <f t="shared" si="2"/>
        <v>Jeffrey Blanchard</v>
      </c>
      <c r="U30" t="str">
        <f t="shared" si="3"/>
        <v>Good</v>
      </c>
      <c r="V30" t="str">
        <f t="shared" si="4"/>
        <v>1</v>
      </c>
      <c r="W30" t="str">
        <f t="shared" si="5"/>
        <v>Grade B</v>
      </c>
    </row>
    <row r="31" spans="1:23" x14ac:dyDescent="0.25">
      <c r="A31">
        <v>30</v>
      </c>
      <c r="B31" t="s">
        <v>148</v>
      </c>
      <c r="C31" t="s">
        <v>149</v>
      </c>
      <c r="D31" t="s">
        <v>150</v>
      </c>
      <c r="E31" t="s">
        <v>59</v>
      </c>
      <c r="F31" t="b">
        <v>0</v>
      </c>
      <c r="G31">
        <v>3</v>
      </c>
      <c r="H31" t="b">
        <v>0</v>
      </c>
      <c r="I31">
        <v>19</v>
      </c>
      <c r="J31" t="s">
        <v>147</v>
      </c>
      <c r="K31">
        <v>82</v>
      </c>
      <c r="L31">
        <v>100</v>
      </c>
      <c r="M31">
        <v>61</v>
      </c>
      <c r="N31">
        <v>97</v>
      </c>
      <c r="O31">
        <v>30</v>
      </c>
      <c r="P31">
        <v>74</v>
      </c>
      <c r="Q31">
        <v>73</v>
      </c>
      <c r="R31">
        <f t="shared" si="0"/>
        <v>517</v>
      </c>
      <c r="S31" t="str">
        <f t="shared" si="1"/>
        <v>history_score</v>
      </c>
      <c r="T31" t="str">
        <f t="shared" si="2"/>
        <v>Carol Hill</v>
      </c>
      <c r="U31" t="str">
        <f t="shared" si="3"/>
        <v>Bad</v>
      </c>
      <c r="V31" t="str">
        <f t="shared" si="4"/>
        <v>0</v>
      </c>
      <c r="W31" t="str">
        <f t="shared" si="5"/>
        <v>Grade C</v>
      </c>
    </row>
    <row r="32" spans="1:23" x14ac:dyDescent="0.25">
      <c r="A32">
        <v>31</v>
      </c>
      <c r="B32" t="s">
        <v>151</v>
      </c>
      <c r="C32" t="s">
        <v>152</v>
      </c>
      <c r="D32" t="s">
        <v>153</v>
      </c>
      <c r="E32" t="s">
        <v>59</v>
      </c>
      <c r="F32" t="b">
        <v>0</v>
      </c>
      <c r="G32">
        <v>0</v>
      </c>
      <c r="H32" t="b">
        <v>0</v>
      </c>
      <c r="I32">
        <v>14</v>
      </c>
      <c r="J32" t="s">
        <v>78</v>
      </c>
      <c r="K32">
        <v>88</v>
      </c>
      <c r="L32">
        <v>69</v>
      </c>
      <c r="M32">
        <v>87</v>
      </c>
      <c r="N32">
        <v>100</v>
      </c>
      <c r="O32">
        <v>88</v>
      </c>
      <c r="P32">
        <v>85</v>
      </c>
      <c r="Q32">
        <v>72</v>
      </c>
      <c r="R32">
        <f t="shared" si="0"/>
        <v>589</v>
      </c>
      <c r="S32" t="str">
        <f t="shared" si="1"/>
        <v>chemistry_score</v>
      </c>
      <c r="T32" t="str">
        <f t="shared" si="2"/>
        <v>Angie Miller</v>
      </c>
      <c r="U32" t="str">
        <f t="shared" si="3"/>
        <v>Good</v>
      </c>
      <c r="V32" t="str">
        <f t="shared" si="4"/>
        <v>1</v>
      </c>
      <c r="W32" t="str">
        <f t="shared" si="5"/>
        <v>Grade B</v>
      </c>
    </row>
    <row r="33" spans="1:23" x14ac:dyDescent="0.25">
      <c r="A33">
        <v>32</v>
      </c>
      <c r="B33" t="s">
        <v>154</v>
      </c>
      <c r="C33" t="s">
        <v>155</v>
      </c>
      <c r="D33" t="s">
        <v>156</v>
      </c>
      <c r="E33" t="s">
        <v>59</v>
      </c>
      <c r="F33" t="b">
        <v>0</v>
      </c>
      <c r="G33">
        <v>4</v>
      </c>
      <c r="H33" t="b">
        <v>0</v>
      </c>
      <c r="I33">
        <v>30</v>
      </c>
      <c r="J33" t="s">
        <v>157</v>
      </c>
      <c r="K33">
        <v>70</v>
      </c>
      <c r="L33">
        <v>68</v>
      </c>
      <c r="M33">
        <v>92</v>
      </c>
      <c r="N33">
        <v>74</v>
      </c>
      <c r="O33">
        <v>82</v>
      </c>
      <c r="P33">
        <v>85</v>
      </c>
      <c r="Q33">
        <v>72</v>
      </c>
      <c r="R33">
        <f t="shared" si="0"/>
        <v>543</v>
      </c>
      <c r="S33" t="str">
        <f t="shared" si="1"/>
        <v>physics_score</v>
      </c>
      <c r="T33" t="str">
        <f t="shared" si="2"/>
        <v>Cynthia Knapp</v>
      </c>
      <c r="U33" t="str">
        <f t="shared" si="3"/>
        <v>Good</v>
      </c>
      <c r="V33" t="str">
        <f t="shared" si="4"/>
        <v>1</v>
      </c>
      <c r="W33" t="str">
        <f t="shared" si="5"/>
        <v>Grade C</v>
      </c>
    </row>
    <row r="34" spans="1:23" x14ac:dyDescent="0.25">
      <c r="A34">
        <v>33</v>
      </c>
      <c r="B34" t="s">
        <v>158</v>
      </c>
      <c r="C34" t="s">
        <v>159</v>
      </c>
      <c r="D34" t="s">
        <v>160</v>
      </c>
      <c r="E34" t="s">
        <v>54</v>
      </c>
      <c r="F34" t="b">
        <v>0</v>
      </c>
      <c r="G34">
        <v>4</v>
      </c>
      <c r="H34" t="b">
        <v>0</v>
      </c>
      <c r="I34">
        <v>30</v>
      </c>
      <c r="J34" t="s">
        <v>147</v>
      </c>
      <c r="K34">
        <v>77</v>
      </c>
      <c r="L34">
        <v>96</v>
      </c>
      <c r="M34">
        <v>98</v>
      </c>
      <c r="N34">
        <v>89</v>
      </c>
      <c r="O34">
        <v>85</v>
      </c>
      <c r="P34">
        <v>62</v>
      </c>
      <c r="Q34">
        <v>62</v>
      </c>
      <c r="R34">
        <f t="shared" si="0"/>
        <v>569</v>
      </c>
      <c r="S34" t="str">
        <f t="shared" si="1"/>
        <v>physics_score</v>
      </c>
      <c r="T34" t="str">
        <f t="shared" si="2"/>
        <v>Timothy Bryant</v>
      </c>
      <c r="U34" t="str">
        <f t="shared" si="3"/>
        <v>Good</v>
      </c>
      <c r="V34" t="str">
        <f t="shared" si="4"/>
        <v>1</v>
      </c>
      <c r="W34" t="str">
        <f t="shared" si="5"/>
        <v>Grade B</v>
      </c>
    </row>
    <row r="35" spans="1:23" x14ac:dyDescent="0.25">
      <c r="A35">
        <v>34</v>
      </c>
      <c r="B35" t="s">
        <v>161</v>
      </c>
      <c r="C35" t="s">
        <v>162</v>
      </c>
      <c r="D35" t="s">
        <v>163</v>
      </c>
      <c r="E35" t="s">
        <v>59</v>
      </c>
      <c r="F35" t="b">
        <v>0</v>
      </c>
      <c r="G35">
        <v>1</v>
      </c>
      <c r="H35" t="b">
        <v>0</v>
      </c>
      <c r="I35">
        <v>24</v>
      </c>
      <c r="J35" t="s">
        <v>139</v>
      </c>
      <c r="K35">
        <v>99</v>
      </c>
      <c r="L35">
        <v>84</v>
      </c>
      <c r="M35">
        <v>84</v>
      </c>
      <c r="N35">
        <v>78</v>
      </c>
      <c r="O35">
        <v>78</v>
      </c>
      <c r="P35">
        <v>77</v>
      </c>
      <c r="Q35">
        <v>68</v>
      </c>
      <c r="R35">
        <f t="shared" si="0"/>
        <v>568</v>
      </c>
      <c r="S35" t="str">
        <f t="shared" si="1"/>
        <v>math_score</v>
      </c>
      <c r="T35" t="str">
        <f t="shared" si="2"/>
        <v>Phyllis Diaz</v>
      </c>
      <c r="U35" t="str">
        <f t="shared" si="3"/>
        <v>Good</v>
      </c>
      <c r="V35" t="str">
        <f t="shared" si="4"/>
        <v>1</v>
      </c>
      <c r="W35" t="str">
        <f t="shared" si="5"/>
        <v>Grade B</v>
      </c>
    </row>
    <row r="36" spans="1:23" x14ac:dyDescent="0.25">
      <c r="A36">
        <v>35</v>
      </c>
      <c r="B36" t="s">
        <v>164</v>
      </c>
      <c r="C36" t="s">
        <v>165</v>
      </c>
      <c r="D36" t="s">
        <v>166</v>
      </c>
      <c r="E36" t="s">
        <v>59</v>
      </c>
      <c r="F36" t="b">
        <v>0</v>
      </c>
      <c r="G36">
        <v>3</v>
      </c>
      <c r="H36" t="b">
        <v>1</v>
      </c>
      <c r="I36">
        <v>31</v>
      </c>
      <c r="J36" t="s">
        <v>72</v>
      </c>
      <c r="K36">
        <v>90</v>
      </c>
      <c r="L36">
        <v>93</v>
      </c>
      <c r="M36">
        <v>91</v>
      </c>
      <c r="N36">
        <v>80</v>
      </c>
      <c r="O36">
        <v>86</v>
      </c>
      <c r="P36">
        <v>69</v>
      </c>
      <c r="Q36">
        <v>62</v>
      </c>
      <c r="R36">
        <f t="shared" si="0"/>
        <v>571</v>
      </c>
      <c r="S36" t="str">
        <f t="shared" si="1"/>
        <v>history_score</v>
      </c>
      <c r="T36" t="str">
        <f t="shared" si="2"/>
        <v>Lisa Burns</v>
      </c>
      <c r="U36" t="str">
        <f t="shared" si="3"/>
        <v>Good</v>
      </c>
      <c r="V36" t="str">
        <f t="shared" si="4"/>
        <v>1</v>
      </c>
      <c r="W36" t="str">
        <f t="shared" si="5"/>
        <v>Grade B</v>
      </c>
    </row>
    <row r="37" spans="1:23" x14ac:dyDescent="0.25">
      <c r="A37">
        <v>36</v>
      </c>
      <c r="B37" t="s">
        <v>73</v>
      </c>
      <c r="C37" t="s">
        <v>167</v>
      </c>
      <c r="D37" t="s">
        <v>168</v>
      </c>
      <c r="E37" t="s">
        <v>59</v>
      </c>
      <c r="F37" t="b">
        <v>0</v>
      </c>
      <c r="G37">
        <v>1</v>
      </c>
      <c r="H37" t="b">
        <v>0</v>
      </c>
      <c r="I37">
        <v>21</v>
      </c>
      <c r="J37" t="s">
        <v>72</v>
      </c>
      <c r="K37">
        <v>65</v>
      </c>
      <c r="L37">
        <v>70</v>
      </c>
      <c r="M37">
        <v>78</v>
      </c>
      <c r="N37">
        <v>98</v>
      </c>
      <c r="O37">
        <v>80</v>
      </c>
      <c r="P37">
        <v>66</v>
      </c>
      <c r="Q37">
        <v>65</v>
      </c>
      <c r="R37">
        <f t="shared" si="0"/>
        <v>522</v>
      </c>
      <c r="S37" t="str">
        <f t="shared" si="1"/>
        <v>chemistry_score</v>
      </c>
      <c r="T37" t="str">
        <f t="shared" si="2"/>
        <v>Kelly Farley</v>
      </c>
      <c r="U37" t="str">
        <f t="shared" si="3"/>
        <v>Good</v>
      </c>
      <c r="V37" t="str">
        <f t="shared" si="4"/>
        <v>1</v>
      </c>
      <c r="W37" t="str">
        <f t="shared" si="5"/>
        <v>Grade C</v>
      </c>
    </row>
    <row r="38" spans="1:23" x14ac:dyDescent="0.25">
      <c r="A38">
        <v>37</v>
      </c>
      <c r="B38" t="s">
        <v>169</v>
      </c>
      <c r="C38" t="s">
        <v>170</v>
      </c>
      <c r="D38" t="s">
        <v>171</v>
      </c>
      <c r="E38" t="s">
        <v>54</v>
      </c>
      <c r="F38" t="b">
        <v>0</v>
      </c>
      <c r="G38">
        <v>2</v>
      </c>
      <c r="H38" t="b">
        <v>1</v>
      </c>
      <c r="I38">
        <v>19</v>
      </c>
      <c r="J38" t="s">
        <v>172</v>
      </c>
      <c r="K38">
        <v>99</v>
      </c>
      <c r="L38">
        <v>94</v>
      </c>
      <c r="M38">
        <v>87</v>
      </c>
      <c r="N38">
        <v>71</v>
      </c>
      <c r="O38">
        <v>89</v>
      </c>
      <c r="P38">
        <v>91</v>
      </c>
      <c r="Q38">
        <v>96</v>
      </c>
      <c r="R38">
        <f t="shared" si="0"/>
        <v>627</v>
      </c>
      <c r="S38" t="str">
        <f t="shared" si="1"/>
        <v>math_score</v>
      </c>
      <c r="T38" t="str">
        <f t="shared" si="2"/>
        <v>Ryan Lee</v>
      </c>
      <c r="U38" t="str">
        <f t="shared" si="3"/>
        <v>Good</v>
      </c>
      <c r="V38" t="str">
        <f t="shared" si="4"/>
        <v>1</v>
      </c>
      <c r="W38" t="str">
        <f t="shared" si="5"/>
        <v>Grade B</v>
      </c>
    </row>
    <row r="39" spans="1:23" x14ac:dyDescent="0.25">
      <c r="A39">
        <v>38</v>
      </c>
      <c r="B39" t="s">
        <v>173</v>
      </c>
      <c r="C39" t="s">
        <v>174</v>
      </c>
      <c r="D39" t="s">
        <v>175</v>
      </c>
      <c r="E39" t="s">
        <v>54</v>
      </c>
      <c r="F39" t="b">
        <v>0</v>
      </c>
      <c r="G39">
        <v>1</v>
      </c>
      <c r="H39" t="b">
        <v>0</v>
      </c>
      <c r="I39">
        <v>29</v>
      </c>
      <c r="J39" t="s">
        <v>172</v>
      </c>
      <c r="K39">
        <v>92</v>
      </c>
      <c r="L39">
        <v>100</v>
      </c>
      <c r="M39">
        <v>85</v>
      </c>
      <c r="N39">
        <v>89</v>
      </c>
      <c r="O39">
        <v>81</v>
      </c>
      <c r="P39">
        <v>91</v>
      </c>
      <c r="Q39">
        <v>88</v>
      </c>
      <c r="R39">
        <f t="shared" si="0"/>
        <v>626</v>
      </c>
      <c r="S39" t="str">
        <f t="shared" si="1"/>
        <v>history_score</v>
      </c>
      <c r="T39" t="str">
        <f t="shared" si="2"/>
        <v>Michael Gilmore</v>
      </c>
      <c r="U39" t="str">
        <f t="shared" si="3"/>
        <v>Very Good</v>
      </c>
      <c r="V39" t="str">
        <f t="shared" si="4"/>
        <v>1</v>
      </c>
      <c r="W39" t="str">
        <f t="shared" si="5"/>
        <v>Grade B</v>
      </c>
    </row>
    <row r="40" spans="1:23" x14ac:dyDescent="0.25">
      <c r="A40">
        <v>39</v>
      </c>
      <c r="B40" t="s">
        <v>176</v>
      </c>
      <c r="C40" t="s">
        <v>177</v>
      </c>
      <c r="D40" t="s">
        <v>178</v>
      </c>
      <c r="E40" t="s">
        <v>54</v>
      </c>
      <c r="F40" t="b">
        <v>0</v>
      </c>
      <c r="G40">
        <v>4</v>
      </c>
      <c r="H40" t="b">
        <v>0</v>
      </c>
      <c r="I40">
        <v>21</v>
      </c>
      <c r="J40" t="s">
        <v>139</v>
      </c>
      <c r="K40">
        <v>77</v>
      </c>
      <c r="L40">
        <v>64</v>
      </c>
      <c r="M40">
        <v>64</v>
      </c>
      <c r="N40">
        <v>88</v>
      </c>
      <c r="O40">
        <v>94</v>
      </c>
      <c r="P40">
        <v>82</v>
      </c>
      <c r="Q40">
        <v>78</v>
      </c>
      <c r="R40">
        <f t="shared" si="0"/>
        <v>547</v>
      </c>
      <c r="S40" t="str">
        <f t="shared" si="1"/>
        <v>biology_score</v>
      </c>
      <c r="T40" t="str">
        <f t="shared" si="2"/>
        <v>Miguel Martinez</v>
      </c>
      <c r="U40" t="str">
        <f t="shared" si="3"/>
        <v>Good</v>
      </c>
      <c r="V40" t="str">
        <f t="shared" si="4"/>
        <v>1</v>
      </c>
      <c r="W40" t="str">
        <f t="shared" si="5"/>
        <v>Grade C</v>
      </c>
    </row>
    <row r="41" spans="1:23" x14ac:dyDescent="0.25">
      <c r="A41">
        <v>40</v>
      </c>
      <c r="B41" t="s">
        <v>179</v>
      </c>
      <c r="C41" t="s">
        <v>180</v>
      </c>
      <c r="D41" t="s">
        <v>181</v>
      </c>
      <c r="E41" t="s">
        <v>54</v>
      </c>
      <c r="F41" t="b">
        <v>0</v>
      </c>
      <c r="G41">
        <v>4</v>
      </c>
      <c r="H41" t="b">
        <v>0</v>
      </c>
      <c r="I41">
        <v>18</v>
      </c>
      <c r="J41" t="s">
        <v>147</v>
      </c>
      <c r="K41">
        <v>92</v>
      </c>
      <c r="L41">
        <v>60</v>
      </c>
      <c r="M41">
        <v>66</v>
      </c>
      <c r="N41">
        <v>87</v>
      </c>
      <c r="O41">
        <v>60</v>
      </c>
      <c r="P41">
        <v>83</v>
      </c>
      <c r="Q41">
        <v>95</v>
      </c>
      <c r="R41">
        <f t="shared" si="0"/>
        <v>543</v>
      </c>
      <c r="S41" t="str">
        <f t="shared" si="1"/>
        <v>geography_score</v>
      </c>
      <c r="T41" t="str">
        <f t="shared" si="2"/>
        <v>Christopher Taylor</v>
      </c>
      <c r="U41" t="str">
        <f t="shared" si="3"/>
        <v>Good</v>
      </c>
      <c r="V41" t="str">
        <f t="shared" si="4"/>
        <v>1</v>
      </c>
      <c r="W41" t="str">
        <f t="shared" si="5"/>
        <v>Grade C</v>
      </c>
    </row>
    <row r="42" spans="1:23" x14ac:dyDescent="0.25">
      <c r="A42">
        <v>41</v>
      </c>
      <c r="B42" t="s">
        <v>182</v>
      </c>
      <c r="C42" t="s">
        <v>183</v>
      </c>
      <c r="D42" t="s">
        <v>184</v>
      </c>
      <c r="E42" t="s">
        <v>59</v>
      </c>
      <c r="F42" t="b">
        <v>0</v>
      </c>
      <c r="G42">
        <v>4</v>
      </c>
      <c r="H42" t="b">
        <v>0</v>
      </c>
      <c r="I42">
        <v>31</v>
      </c>
      <c r="J42" t="s">
        <v>78</v>
      </c>
      <c r="K42">
        <v>85</v>
      </c>
      <c r="L42">
        <v>97</v>
      </c>
      <c r="M42">
        <v>64</v>
      </c>
      <c r="N42">
        <v>90</v>
      </c>
      <c r="O42">
        <v>79</v>
      </c>
      <c r="P42">
        <v>81</v>
      </c>
      <c r="Q42">
        <v>81</v>
      </c>
      <c r="R42">
        <f t="shared" si="0"/>
        <v>577</v>
      </c>
      <c r="S42" t="str">
        <f t="shared" si="1"/>
        <v>history_score</v>
      </c>
      <c r="T42" t="str">
        <f t="shared" si="2"/>
        <v>Emily Holloway</v>
      </c>
      <c r="U42" t="str">
        <f t="shared" si="3"/>
        <v>Good</v>
      </c>
      <c r="V42" t="str">
        <f t="shared" si="4"/>
        <v>1</v>
      </c>
      <c r="W42" t="str">
        <f t="shared" si="5"/>
        <v>Grade B</v>
      </c>
    </row>
    <row r="43" spans="1:23" x14ac:dyDescent="0.25">
      <c r="A43">
        <v>42</v>
      </c>
      <c r="B43" t="s">
        <v>185</v>
      </c>
      <c r="C43" t="s">
        <v>186</v>
      </c>
      <c r="D43" t="s">
        <v>187</v>
      </c>
      <c r="E43" t="s">
        <v>54</v>
      </c>
      <c r="F43" t="b">
        <v>1</v>
      </c>
      <c r="G43">
        <v>7</v>
      </c>
      <c r="H43" t="b">
        <v>0</v>
      </c>
      <c r="I43">
        <v>4</v>
      </c>
      <c r="J43" t="s">
        <v>98</v>
      </c>
      <c r="K43">
        <v>65</v>
      </c>
      <c r="L43">
        <v>55</v>
      </c>
      <c r="M43">
        <v>66</v>
      </c>
      <c r="N43">
        <v>50</v>
      </c>
      <c r="O43">
        <v>88</v>
      </c>
      <c r="P43">
        <v>56</v>
      </c>
      <c r="Q43">
        <v>86</v>
      </c>
      <c r="R43">
        <f t="shared" si="0"/>
        <v>466</v>
      </c>
      <c r="S43" t="str">
        <f t="shared" si="1"/>
        <v>biology_score</v>
      </c>
      <c r="T43" t="str">
        <f t="shared" si="2"/>
        <v>Jesus Rasmussen</v>
      </c>
      <c r="U43" t="str">
        <f t="shared" si="3"/>
        <v>Good</v>
      </c>
      <c r="V43" t="str">
        <f t="shared" si="4"/>
        <v>1</v>
      </c>
      <c r="W43" t="str">
        <f t="shared" si="5"/>
        <v>Grade C</v>
      </c>
    </row>
    <row r="44" spans="1:23" x14ac:dyDescent="0.25">
      <c r="A44">
        <v>43</v>
      </c>
      <c r="B44" t="s">
        <v>188</v>
      </c>
      <c r="C44" t="s">
        <v>189</v>
      </c>
      <c r="D44" t="s">
        <v>190</v>
      </c>
      <c r="E44" t="s">
        <v>59</v>
      </c>
      <c r="F44" t="b">
        <v>1</v>
      </c>
      <c r="G44">
        <v>6</v>
      </c>
      <c r="H44" t="b">
        <v>0</v>
      </c>
      <c r="I44">
        <v>3</v>
      </c>
      <c r="J44" t="s">
        <v>98</v>
      </c>
      <c r="K44">
        <v>93</v>
      </c>
      <c r="L44">
        <v>94</v>
      </c>
      <c r="M44">
        <v>92</v>
      </c>
      <c r="N44">
        <v>77</v>
      </c>
      <c r="O44">
        <v>87</v>
      </c>
      <c r="P44">
        <v>98</v>
      </c>
      <c r="Q44">
        <v>63</v>
      </c>
      <c r="R44">
        <f t="shared" si="0"/>
        <v>604</v>
      </c>
      <c r="S44" t="str">
        <f t="shared" si="1"/>
        <v>english_score</v>
      </c>
      <c r="T44" t="str">
        <f t="shared" si="2"/>
        <v>Lauren Farmer</v>
      </c>
      <c r="U44" t="str">
        <f t="shared" si="3"/>
        <v>Good</v>
      </c>
      <c r="V44" t="str">
        <f t="shared" si="4"/>
        <v>1</v>
      </c>
      <c r="W44" t="str">
        <f t="shared" si="5"/>
        <v>Grade B</v>
      </c>
    </row>
    <row r="45" spans="1:23" x14ac:dyDescent="0.25">
      <c r="A45">
        <v>44</v>
      </c>
      <c r="B45" t="s">
        <v>99</v>
      </c>
      <c r="C45" t="s">
        <v>191</v>
      </c>
      <c r="D45" t="s">
        <v>192</v>
      </c>
      <c r="E45" t="s">
        <v>59</v>
      </c>
      <c r="F45" t="b">
        <v>0</v>
      </c>
      <c r="G45">
        <v>4</v>
      </c>
      <c r="H45" t="b">
        <v>0</v>
      </c>
      <c r="I45">
        <v>3</v>
      </c>
      <c r="J45" t="s">
        <v>193</v>
      </c>
      <c r="K45">
        <v>97</v>
      </c>
      <c r="L45">
        <v>99</v>
      </c>
      <c r="M45">
        <v>85</v>
      </c>
      <c r="N45">
        <v>96</v>
      </c>
      <c r="O45">
        <v>91</v>
      </c>
      <c r="P45">
        <v>68</v>
      </c>
      <c r="Q45">
        <v>66</v>
      </c>
      <c r="R45">
        <f t="shared" si="0"/>
        <v>602</v>
      </c>
      <c r="S45" t="str">
        <f t="shared" si="1"/>
        <v>history_score</v>
      </c>
      <c r="T45" t="str">
        <f t="shared" si="2"/>
        <v>Pamela Cole</v>
      </c>
      <c r="U45" t="str">
        <f t="shared" si="3"/>
        <v>Good</v>
      </c>
      <c r="V45" t="str">
        <f t="shared" si="4"/>
        <v>1</v>
      </c>
      <c r="W45" t="str">
        <f t="shared" si="5"/>
        <v>Grade B</v>
      </c>
    </row>
    <row r="46" spans="1:23" x14ac:dyDescent="0.25">
      <c r="A46">
        <v>45</v>
      </c>
      <c r="B46" t="s">
        <v>194</v>
      </c>
      <c r="C46" t="s">
        <v>195</v>
      </c>
      <c r="D46" t="s">
        <v>196</v>
      </c>
      <c r="E46" t="s">
        <v>54</v>
      </c>
      <c r="F46" t="b">
        <v>1</v>
      </c>
      <c r="G46">
        <v>4</v>
      </c>
      <c r="H46" t="b">
        <v>0</v>
      </c>
      <c r="I46">
        <v>3</v>
      </c>
      <c r="J46" t="s">
        <v>98</v>
      </c>
      <c r="K46">
        <v>54</v>
      </c>
      <c r="L46">
        <v>99</v>
      </c>
      <c r="M46">
        <v>79</v>
      </c>
      <c r="N46">
        <v>57</v>
      </c>
      <c r="O46">
        <v>53</v>
      </c>
      <c r="P46">
        <v>95</v>
      </c>
      <c r="Q46">
        <v>83</v>
      </c>
      <c r="R46">
        <f t="shared" si="0"/>
        <v>520</v>
      </c>
      <c r="S46" t="str">
        <f t="shared" si="1"/>
        <v>history_score</v>
      </c>
      <c r="T46" t="str">
        <f t="shared" si="2"/>
        <v>David Gillespie</v>
      </c>
      <c r="U46" t="str">
        <f t="shared" si="3"/>
        <v>Average</v>
      </c>
      <c r="V46" t="str">
        <f t="shared" si="4"/>
        <v>1</v>
      </c>
      <c r="W46" t="str">
        <f t="shared" si="5"/>
        <v>Grade C</v>
      </c>
    </row>
    <row r="47" spans="1:23" x14ac:dyDescent="0.25">
      <c r="A47">
        <v>46</v>
      </c>
      <c r="B47" t="s">
        <v>197</v>
      </c>
      <c r="C47" t="s">
        <v>198</v>
      </c>
      <c r="D47" t="s">
        <v>199</v>
      </c>
      <c r="E47" t="s">
        <v>54</v>
      </c>
      <c r="F47" t="b">
        <v>1</v>
      </c>
      <c r="G47">
        <v>5</v>
      </c>
      <c r="H47" t="b">
        <v>1</v>
      </c>
      <c r="I47">
        <v>5</v>
      </c>
      <c r="J47" t="s">
        <v>98</v>
      </c>
      <c r="K47">
        <v>88</v>
      </c>
      <c r="L47">
        <v>53</v>
      </c>
      <c r="M47">
        <v>50</v>
      </c>
      <c r="N47">
        <v>58</v>
      </c>
      <c r="O47">
        <v>84</v>
      </c>
      <c r="P47">
        <v>53</v>
      </c>
      <c r="Q47">
        <v>96</v>
      </c>
      <c r="R47">
        <f t="shared" si="0"/>
        <v>482</v>
      </c>
      <c r="S47" t="str">
        <f t="shared" si="1"/>
        <v>geography_score</v>
      </c>
      <c r="T47" t="str">
        <f t="shared" si="2"/>
        <v>Kenneth Davis</v>
      </c>
      <c r="U47" t="str">
        <f t="shared" si="3"/>
        <v>Average</v>
      </c>
      <c r="V47" t="str">
        <f t="shared" si="4"/>
        <v>1</v>
      </c>
      <c r="W47" t="str">
        <f t="shared" si="5"/>
        <v>Grade C</v>
      </c>
    </row>
    <row r="48" spans="1:23" x14ac:dyDescent="0.25">
      <c r="A48">
        <v>47</v>
      </c>
      <c r="B48" t="s">
        <v>200</v>
      </c>
      <c r="C48" t="s">
        <v>201</v>
      </c>
      <c r="D48" t="s">
        <v>202</v>
      </c>
      <c r="E48" t="s">
        <v>59</v>
      </c>
      <c r="F48" t="b">
        <v>0</v>
      </c>
      <c r="G48">
        <v>5</v>
      </c>
      <c r="H48" t="b">
        <v>1</v>
      </c>
      <c r="I48">
        <v>27</v>
      </c>
      <c r="J48" t="s">
        <v>55</v>
      </c>
      <c r="K48">
        <v>71</v>
      </c>
      <c r="L48">
        <v>85</v>
      </c>
      <c r="M48">
        <v>93</v>
      </c>
      <c r="N48">
        <v>68</v>
      </c>
      <c r="O48">
        <v>100</v>
      </c>
      <c r="P48">
        <v>91</v>
      </c>
      <c r="Q48">
        <v>87</v>
      </c>
      <c r="R48">
        <f t="shared" si="0"/>
        <v>595</v>
      </c>
      <c r="S48" t="str">
        <f t="shared" si="1"/>
        <v>biology_score</v>
      </c>
      <c r="T48" t="str">
        <f t="shared" si="2"/>
        <v>Elizabeth Martin</v>
      </c>
      <c r="U48" t="str">
        <f t="shared" si="3"/>
        <v>Good</v>
      </c>
      <c r="V48" t="str">
        <f t="shared" si="4"/>
        <v>1</v>
      </c>
      <c r="W48" t="str">
        <f t="shared" si="5"/>
        <v>Grade B</v>
      </c>
    </row>
    <row r="49" spans="1:23" x14ac:dyDescent="0.25">
      <c r="A49">
        <v>48</v>
      </c>
      <c r="B49" t="s">
        <v>203</v>
      </c>
      <c r="C49" t="s">
        <v>204</v>
      </c>
      <c r="D49" t="s">
        <v>205</v>
      </c>
      <c r="E49" t="s">
        <v>54</v>
      </c>
      <c r="F49" t="b">
        <v>0</v>
      </c>
      <c r="G49">
        <v>0</v>
      </c>
      <c r="H49" t="b">
        <v>1</v>
      </c>
      <c r="I49">
        <v>28</v>
      </c>
      <c r="J49" t="s">
        <v>206</v>
      </c>
      <c r="K49">
        <v>81</v>
      </c>
      <c r="L49">
        <v>98</v>
      </c>
      <c r="M49">
        <v>74</v>
      </c>
      <c r="N49">
        <v>70</v>
      </c>
      <c r="O49">
        <v>97</v>
      </c>
      <c r="P49">
        <v>65</v>
      </c>
      <c r="Q49">
        <v>65</v>
      </c>
      <c r="R49">
        <f t="shared" si="0"/>
        <v>550</v>
      </c>
      <c r="S49" t="str">
        <f t="shared" si="1"/>
        <v>history_score</v>
      </c>
      <c r="T49" t="str">
        <f t="shared" si="2"/>
        <v>Billy Soto</v>
      </c>
      <c r="U49" t="str">
        <f t="shared" si="3"/>
        <v>Good</v>
      </c>
      <c r="V49" t="str">
        <f t="shared" si="4"/>
        <v>1</v>
      </c>
      <c r="W49" t="str">
        <f t="shared" si="5"/>
        <v>Grade B</v>
      </c>
    </row>
    <row r="50" spans="1:23" x14ac:dyDescent="0.25">
      <c r="A50">
        <v>49</v>
      </c>
      <c r="B50" t="s">
        <v>207</v>
      </c>
      <c r="C50" t="s">
        <v>73</v>
      </c>
      <c r="D50" t="s">
        <v>208</v>
      </c>
      <c r="E50" t="s">
        <v>59</v>
      </c>
      <c r="F50" t="b">
        <v>0</v>
      </c>
      <c r="G50">
        <v>4</v>
      </c>
      <c r="H50" t="b">
        <v>0</v>
      </c>
      <c r="I50">
        <v>32</v>
      </c>
      <c r="J50" t="s">
        <v>72</v>
      </c>
      <c r="K50">
        <v>80</v>
      </c>
      <c r="L50">
        <v>78</v>
      </c>
      <c r="M50">
        <v>86</v>
      </c>
      <c r="N50">
        <v>80</v>
      </c>
      <c r="O50">
        <v>64</v>
      </c>
      <c r="P50">
        <v>68</v>
      </c>
      <c r="Q50">
        <v>100</v>
      </c>
      <c r="R50">
        <f t="shared" si="0"/>
        <v>556</v>
      </c>
      <c r="S50" t="str">
        <f t="shared" si="1"/>
        <v>geography_score</v>
      </c>
      <c r="T50" t="str">
        <f t="shared" si="2"/>
        <v>Kimberly Kelly</v>
      </c>
      <c r="U50" t="str">
        <f t="shared" si="3"/>
        <v>Good</v>
      </c>
      <c r="V50" t="str">
        <f t="shared" si="4"/>
        <v>1</v>
      </c>
      <c r="W50" t="str">
        <f t="shared" si="5"/>
        <v>Grade B</v>
      </c>
    </row>
    <row r="51" spans="1:23" x14ac:dyDescent="0.25">
      <c r="A51">
        <v>50</v>
      </c>
      <c r="B51" t="s">
        <v>209</v>
      </c>
      <c r="C51" t="s">
        <v>210</v>
      </c>
      <c r="D51" t="s">
        <v>211</v>
      </c>
      <c r="E51" t="s">
        <v>59</v>
      </c>
      <c r="F51" t="b">
        <v>0</v>
      </c>
      <c r="G51">
        <v>0</v>
      </c>
      <c r="H51" t="b">
        <v>0</v>
      </c>
      <c r="I51">
        <v>14</v>
      </c>
      <c r="J51" t="s">
        <v>147</v>
      </c>
      <c r="K51">
        <v>100</v>
      </c>
      <c r="L51">
        <v>89</v>
      </c>
      <c r="M51">
        <v>90</v>
      </c>
      <c r="N51">
        <v>93</v>
      </c>
      <c r="O51">
        <v>30</v>
      </c>
      <c r="P51">
        <v>83</v>
      </c>
      <c r="Q51">
        <v>74</v>
      </c>
      <c r="R51">
        <f t="shared" si="0"/>
        <v>559</v>
      </c>
      <c r="S51" t="str">
        <f t="shared" si="1"/>
        <v>math_score</v>
      </c>
      <c r="T51" t="str">
        <f t="shared" si="2"/>
        <v>Sonia Noble</v>
      </c>
      <c r="U51" t="str">
        <f t="shared" si="3"/>
        <v>Bad</v>
      </c>
      <c r="V51" t="str">
        <f t="shared" si="4"/>
        <v>0</v>
      </c>
      <c r="W51" t="str">
        <f t="shared" si="5"/>
        <v>Grade B</v>
      </c>
    </row>
    <row r="52" spans="1:23" x14ac:dyDescent="0.25">
      <c r="A52">
        <v>51</v>
      </c>
      <c r="B52" t="s">
        <v>179</v>
      </c>
      <c r="C52" t="s">
        <v>212</v>
      </c>
      <c r="D52" t="s">
        <v>213</v>
      </c>
      <c r="E52" t="s">
        <v>54</v>
      </c>
      <c r="F52" t="b">
        <v>0</v>
      </c>
      <c r="G52">
        <v>6</v>
      </c>
      <c r="H52" t="b">
        <v>1</v>
      </c>
      <c r="I52">
        <v>16</v>
      </c>
      <c r="J52" t="s">
        <v>206</v>
      </c>
      <c r="K52">
        <v>76</v>
      </c>
      <c r="L52">
        <v>72</v>
      </c>
      <c r="M52">
        <v>96</v>
      </c>
      <c r="N52">
        <v>65</v>
      </c>
      <c r="O52">
        <v>89</v>
      </c>
      <c r="P52">
        <v>87</v>
      </c>
      <c r="Q52">
        <v>94</v>
      </c>
      <c r="R52">
        <f t="shared" si="0"/>
        <v>579</v>
      </c>
      <c r="S52" t="str">
        <f t="shared" si="1"/>
        <v>physics_score</v>
      </c>
      <c r="T52" t="str">
        <f t="shared" si="2"/>
        <v>Christopher Stewart</v>
      </c>
      <c r="U52" t="str">
        <f t="shared" si="3"/>
        <v>Good</v>
      </c>
      <c r="V52" t="str">
        <f t="shared" si="4"/>
        <v>1</v>
      </c>
      <c r="W52" t="str">
        <f t="shared" si="5"/>
        <v>Grade B</v>
      </c>
    </row>
    <row r="53" spans="1:23" x14ac:dyDescent="0.25">
      <c r="A53">
        <v>52</v>
      </c>
      <c r="B53" t="s">
        <v>214</v>
      </c>
      <c r="C53" t="s">
        <v>215</v>
      </c>
      <c r="D53" t="s">
        <v>216</v>
      </c>
      <c r="E53" t="s">
        <v>59</v>
      </c>
      <c r="F53" t="b">
        <v>0</v>
      </c>
      <c r="G53">
        <v>2</v>
      </c>
      <c r="H53" t="b">
        <v>0</v>
      </c>
      <c r="I53">
        <v>24</v>
      </c>
      <c r="J53" t="s">
        <v>55</v>
      </c>
      <c r="K53">
        <v>99</v>
      </c>
      <c r="L53">
        <v>81</v>
      </c>
      <c r="M53">
        <v>73</v>
      </c>
      <c r="N53">
        <v>70</v>
      </c>
      <c r="O53">
        <v>85</v>
      </c>
      <c r="P53">
        <v>86</v>
      </c>
      <c r="Q53">
        <v>61</v>
      </c>
      <c r="R53">
        <f t="shared" si="0"/>
        <v>555</v>
      </c>
      <c r="S53" t="str">
        <f t="shared" si="1"/>
        <v>math_score</v>
      </c>
      <c r="T53" t="str">
        <f t="shared" si="2"/>
        <v>Sandra Thornton</v>
      </c>
      <c r="U53" t="str">
        <f t="shared" si="3"/>
        <v>Good</v>
      </c>
      <c r="V53" t="str">
        <f t="shared" si="4"/>
        <v>1</v>
      </c>
      <c r="W53" t="str">
        <f t="shared" si="5"/>
        <v>Grade B</v>
      </c>
    </row>
    <row r="54" spans="1:23" x14ac:dyDescent="0.25">
      <c r="A54">
        <v>53</v>
      </c>
      <c r="B54" t="s">
        <v>217</v>
      </c>
      <c r="C54" t="s">
        <v>126</v>
      </c>
      <c r="D54" t="s">
        <v>218</v>
      </c>
      <c r="E54" t="s">
        <v>54</v>
      </c>
      <c r="F54" t="b">
        <v>0</v>
      </c>
      <c r="G54">
        <v>9</v>
      </c>
      <c r="H54" t="b">
        <v>0</v>
      </c>
      <c r="I54">
        <v>0</v>
      </c>
      <c r="J54" t="s">
        <v>98</v>
      </c>
      <c r="K54">
        <v>64</v>
      </c>
      <c r="L54">
        <v>70</v>
      </c>
      <c r="M54">
        <v>61</v>
      </c>
      <c r="N54">
        <v>81</v>
      </c>
      <c r="O54">
        <v>82</v>
      </c>
      <c r="P54">
        <v>51</v>
      </c>
      <c r="Q54">
        <v>70</v>
      </c>
      <c r="R54">
        <f t="shared" si="0"/>
        <v>479</v>
      </c>
      <c r="S54" t="str">
        <f t="shared" si="1"/>
        <v>biology_score</v>
      </c>
      <c r="T54" t="str">
        <f t="shared" si="2"/>
        <v>Luke Shannon</v>
      </c>
      <c r="U54" t="str">
        <f t="shared" si="3"/>
        <v>Good</v>
      </c>
      <c r="V54" t="str">
        <f t="shared" si="4"/>
        <v>1</v>
      </c>
      <c r="W54" t="str">
        <f t="shared" si="5"/>
        <v>Grade C</v>
      </c>
    </row>
    <row r="55" spans="1:23" x14ac:dyDescent="0.25">
      <c r="A55">
        <v>54</v>
      </c>
      <c r="B55" t="s">
        <v>219</v>
      </c>
      <c r="C55" t="s">
        <v>220</v>
      </c>
      <c r="D55" t="s">
        <v>221</v>
      </c>
      <c r="E55" t="s">
        <v>59</v>
      </c>
      <c r="F55" t="b">
        <v>0</v>
      </c>
      <c r="G55">
        <v>3</v>
      </c>
      <c r="H55" t="b">
        <v>0</v>
      </c>
      <c r="I55">
        <v>32</v>
      </c>
      <c r="J55" t="s">
        <v>139</v>
      </c>
      <c r="K55">
        <v>90</v>
      </c>
      <c r="L55">
        <v>96</v>
      </c>
      <c r="M55">
        <v>86</v>
      </c>
      <c r="N55">
        <v>61</v>
      </c>
      <c r="O55">
        <v>89</v>
      </c>
      <c r="P55">
        <v>98</v>
      </c>
      <c r="Q55">
        <v>68</v>
      </c>
      <c r="R55">
        <f t="shared" si="0"/>
        <v>588</v>
      </c>
      <c r="S55" t="str">
        <f t="shared" si="1"/>
        <v>english_score</v>
      </c>
      <c r="T55" t="str">
        <f t="shared" si="2"/>
        <v>Lindsay Pruitt</v>
      </c>
      <c r="U55" t="str">
        <f t="shared" si="3"/>
        <v>Good</v>
      </c>
      <c r="V55" t="str">
        <f t="shared" si="4"/>
        <v>1</v>
      </c>
      <c r="W55" t="str">
        <f t="shared" si="5"/>
        <v>Grade B</v>
      </c>
    </row>
    <row r="56" spans="1:23" x14ac:dyDescent="0.25">
      <c r="A56">
        <v>55</v>
      </c>
      <c r="B56" t="s">
        <v>222</v>
      </c>
      <c r="C56" t="s">
        <v>180</v>
      </c>
      <c r="D56" t="s">
        <v>223</v>
      </c>
      <c r="E56" t="s">
        <v>54</v>
      </c>
      <c r="F56" t="b">
        <v>0</v>
      </c>
      <c r="G56">
        <v>2</v>
      </c>
      <c r="H56" t="b">
        <v>0</v>
      </c>
      <c r="I56">
        <v>3</v>
      </c>
      <c r="J56" t="s">
        <v>193</v>
      </c>
      <c r="K56">
        <v>85</v>
      </c>
      <c r="L56">
        <v>100</v>
      </c>
      <c r="M56">
        <v>92</v>
      </c>
      <c r="N56">
        <v>68</v>
      </c>
      <c r="O56">
        <v>60</v>
      </c>
      <c r="P56">
        <v>77</v>
      </c>
      <c r="Q56">
        <v>83</v>
      </c>
      <c r="R56">
        <f t="shared" si="0"/>
        <v>565</v>
      </c>
      <c r="S56" t="str">
        <f t="shared" si="1"/>
        <v>history_score</v>
      </c>
      <c r="T56" t="str">
        <f t="shared" si="2"/>
        <v>Jamie Taylor</v>
      </c>
      <c r="U56" t="str">
        <f t="shared" si="3"/>
        <v>Average</v>
      </c>
      <c r="V56" t="str">
        <f t="shared" si="4"/>
        <v>1</v>
      </c>
      <c r="W56" t="str">
        <f t="shared" si="5"/>
        <v>Grade B</v>
      </c>
    </row>
    <row r="57" spans="1:23" x14ac:dyDescent="0.25">
      <c r="A57">
        <v>56</v>
      </c>
      <c r="B57" t="s">
        <v>224</v>
      </c>
      <c r="C57" t="s">
        <v>225</v>
      </c>
      <c r="D57" t="s">
        <v>226</v>
      </c>
      <c r="E57" t="s">
        <v>59</v>
      </c>
      <c r="F57" t="b">
        <v>0</v>
      </c>
      <c r="G57">
        <v>6</v>
      </c>
      <c r="H57" t="b">
        <v>0</v>
      </c>
      <c r="I57">
        <v>31</v>
      </c>
      <c r="J57" t="s">
        <v>78</v>
      </c>
      <c r="K57">
        <v>91</v>
      </c>
      <c r="L57">
        <v>60</v>
      </c>
      <c r="M57">
        <v>84</v>
      </c>
      <c r="N57">
        <v>88</v>
      </c>
      <c r="O57">
        <v>76</v>
      </c>
      <c r="P57">
        <v>71</v>
      </c>
      <c r="Q57">
        <v>99</v>
      </c>
      <c r="R57">
        <f t="shared" si="0"/>
        <v>569</v>
      </c>
      <c r="S57" t="str">
        <f t="shared" si="1"/>
        <v>geography_score</v>
      </c>
      <c r="T57" t="str">
        <f t="shared" si="2"/>
        <v>Jennifer Murphy</v>
      </c>
      <c r="U57" t="str">
        <f t="shared" si="3"/>
        <v>Good</v>
      </c>
      <c r="V57" t="str">
        <f t="shared" si="4"/>
        <v>1</v>
      </c>
      <c r="W57" t="str">
        <f t="shared" si="5"/>
        <v>Grade B</v>
      </c>
    </row>
    <row r="58" spans="1:23" x14ac:dyDescent="0.25">
      <c r="A58">
        <v>57</v>
      </c>
      <c r="B58" t="s">
        <v>227</v>
      </c>
      <c r="C58" t="s">
        <v>170</v>
      </c>
      <c r="D58" t="s">
        <v>228</v>
      </c>
      <c r="E58" t="s">
        <v>59</v>
      </c>
      <c r="F58" t="b">
        <v>0</v>
      </c>
      <c r="G58">
        <v>3</v>
      </c>
      <c r="H58" t="b">
        <v>0</v>
      </c>
      <c r="I58">
        <v>21</v>
      </c>
      <c r="J58" t="s">
        <v>72</v>
      </c>
      <c r="K58">
        <v>95</v>
      </c>
      <c r="L58">
        <v>72</v>
      </c>
      <c r="M58">
        <v>79</v>
      </c>
      <c r="N58">
        <v>86</v>
      </c>
      <c r="O58">
        <v>87</v>
      </c>
      <c r="P58">
        <v>81</v>
      </c>
      <c r="Q58">
        <v>62</v>
      </c>
      <c r="R58">
        <f t="shared" si="0"/>
        <v>562</v>
      </c>
      <c r="S58" t="str">
        <f t="shared" si="1"/>
        <v>math_score</v>
      </c>
      <c r="T58" t="str">
        <f t="shared" si="2"/>
        <v>Melissa Lee</v>
      </c>
      <c r="U58" t="str">
        <f t="shared" si="3"/>
        <v>Good</v>
      </c>
      <c r="V58" t="str">
        <f t="shared" si="4"/>
        <v>1</v>
      </c>
      <c r="W58" t="str">
        <f t="shared" si="5"/>
        <v>Grade B</v>
      </c>
    </row>
    <row r="59" spans="1:23" x14ac:dyDescent="0.25">
      <c r="A59">
        <v>58</v>
      </c>
      <c r="B59" t="s">
        <v>194</v>
      </c>
      <c r="C59" t="s">
        <v>229</v>
      </c>
      <c r="D59" t="s">
        <v>230</v>
      </c>
      <c r="E59" t="s">
        <v>54</v>
      </c>
      <c r="F59" t="b">
        <v>1</v>
      </c>
      <c r="G59">
        <v>2</v>
      </c>
      <c r="H59" t="b">
        <v>0</v>
      </c>
      <c r="I59">
        <v>18</v>
      </c>
      <c r="J59" t="s">
        <v>139</v>
      </c>
      <c r="K59">
        <v>94</v>
      </c>
      <c r="L59">
        <v>78</v>
      </c>
      <c r="M59">
        <v>73</v>
      </c>
      <c r="N59">
        <v>97</v>
      </c>
      <c r="O59">
        <v>67</v>
      </c>
      <c r="P59">
        <v>78</v>
      </c>
      <c r="Q59">
        <v>99</v>
      </c>
      <c r="R59">
        <f t="shared" si="0"/>
        <v>586</v>
      </c>
      <c r="S59" t="str">
        <f t="shared" si="1"/>
        <v>geography_score</v>
      </c>
      <c r="T59" t="str">
        <f t="shared" si="2"/>
        <v>David Vaughn</v>
      </c>
      <c r="U59" t="str">
        <f t="shared" si="3"/>
        <v>Good</v>
      </c>
      <c r="V59" t="str">
        <f t="shared" si="4"/>
        <v>1</v>
      </c>
      <c r="W59" t="str">
        <f t="shared" si="5"/>
        <v>Grade B</v>
      </c>
    </row>
    <row r="60" spans="1:23" x14ac:dyDescent="0.25">
      <c r="A60">
        <v>59</v>
      </c>
      <c r="B60" t="s">
        <v>231</v>
      </c>
      <c r="C60" t="s">
        <v>232</v>
      </c>
      <c r="D60" t="s">
        <v>233</v>
      </c>
      <c r="E60" t="s">
        <v>54</v>
      </c>
      <c r="F60" t="b">
        <v>0</v>
      </c>
      <c r="G60">
        <v>7</v>
      </c>
      <c r="H60" t="b">
        <v>0</v>
      </c>
      <c r="I60">
        <v>26</v>
      </c>
      <c r="J60" t="s">
        <v>78</v>
      </c>
      <c r="K60">
        <v>94</v>
      </c>
      <c r="L60">
        <v>89</v>
      </c>
      <c r="M60">
        <v>64</v>
      </c>
      <c r="N60">
        <v>96</v>
      </c>
      <c r="O60">
        <v>91</v>
      </c>
      <c r="P60">
        <v>95</v>
      </c>
      <c r="Q60">
        <v>77</v>
      </c>
      <c r="R60">
        <f t="shared" si="0"/>
        <v>606</v>
      </c>
      <c r="S60" t="str">
        <f t="shared" si="1"/>
        <v>chemistry_score</v>
      </c>
      <c r="T60" t="str">
        <f t="shared" si="2"/>
        <v>Jacob Hanson</v>
      </c>
      <c r="U60" t="str">
        <f t="shared" si="3"/>
        <v>Good</v>
      </c>
      <c r="V60" t="str">
        <f t="shared" si="4"/>
        <v>1</v>
      </c>
      <c r="W60" t="str">
        <f t="shared" si="5"/>
        <v>Grade B</v>
      </c>
    </row>
    <row r="61" spans="1:23" x14ac:dyDescent="0.25">
      <c r="A61">
        <v>60</v>
      </c>
      <c r="B61" t="s">
        <v>52</v>
      </c>
      <c r="C61" t="s">
        <v>234</v>
      </c>
      <c r="D61" t="s">
        <v>235</v>
      </c>
      <c r="E61" t="s">
        <v>54</v>
      </c>
      <c r="F61" t="b">
        <v>0</v>
      </c>
      <c r="G61">
        <v>4</v>
      </c>
      <c r="H61" t="b">
        <v>0</v>
      </c>
      <c r="I61">
        <v>23</v>
      </c>
      <c r="J61" t="s">
        <v>78</v>
      </c>
      <c r="K61">
        <v>89</v>
      </c>
      <c r="L61">
        <v>99</v>
      </c>
      <c r="M61">
        <v>90</v>
      </c>
      <c r="N61">
        <v>79</v>
      </c>
      <c r="O61">
        <v>85</v>
      </c>
      <c r="P61">
        <v>96</v>
      </c>
      <c r="Q61">
        <v>98</v>
      </c>
      <c r="R61">
        <f t="shared" si="0"/>
        <v>636</v>
      </c>
      <c r="S61" t="str">
        <f t="shared" si="1"/>
        <v>history_score</v>
      </c>
      <c r="T61" t="str">
        <f t="shared" si="2"/>
        <v>Casey May</v>
      </c>
      <c r="U61" t="str">
        <f t="shared" si="3"/>
        <v>Good</v>
      </c>
      <c r="V61" t="str">
        <f t="shared" si="4"/>
        <v>1</v>
      </c>
      <c r="W61" t="str">
        <f t="shared" si="5"/>
        <v>Grade B</v>
      </c>
    </row>
    <row r="62" spans="1:23" x14ac:dyDescent="0.25">
      <c r="A62">
        <v>61</v>
      </c>
      <c r="B62" t="s">
        <v>236</v>
      </c>
      <c r="C62" t="s">
        <v>237</v>
      </c>
      <c r="D62" t="s">
        <v>238</v>
      </c>
      <c r="E62" t="s">
        <v>59</v>
      </c>
      <c r="F62" t="b">
        <v>0</v>
      </c>
      <c r="G62">
        <v>2</v>
      </c>
      <c r="H62" t="b">
        <v>0</v>
      </c>
      <c r="I62">
        <v>1</v>
      </c>
      <c r="J62" t="s">
        <v>193</v>
      </c>
      <c r="K62">
        <v>91</v>
      </c>
      <c r="L62">
        <v>81</v>
      </c>
      <c r="M62">
        <v>88</v>
      </c>
      <c r="N62">
        <v>71</v>
      </c>
      <c r="O62">
        <v>78</v>
      </c>
      <c r="P62">
        <v>83</v>
      </c>
      <c r="Q62">
        <v>76</v>
      </c>
      <c r="R62">
        <f t="shared" si="0"/>
        <v>568</v>
      </c>
      <c r="S62" t="str">
        <f t="shared" si="1"/>
        <v>math_score</v>
      </c>
      <c r="T62" t="str">
        <f t="shared" si="2"/>
        <v>Michelle Roman</v>
      </c>
      <c r="U62" t="str">
        <f t="shared" si="3"/>
        <v>Good</v>
      </c>
      <c r="V62" t="str">
        <f t="shared" si="4"/>
        <v>1</v>
      </c>
      <c r="W62" t="str">
        <f t="shared" si="5"/>
        <v>Grade B</v>
      </c>
    </row>
    <row r="63" spans="1:23" x14ac:dyDescent="0.25">
      <c r="A63">
        <v>62</v>
      </c>
      <c r="B63" t="s">
        <v>239</v>
      </c>
      <c r="C63" t="s">
        <v>240</v>
      </c>
      <c r="D63" t="s">
        <v>241</v>
      </c>
      <c r="E63" t="s">
        <v>59</v>
      </c>
      <c r="F63" t="b">
        <v>0</v>
      </c>
      <c r="G63">
        <v>5</v>
      </c>
      <c r="H63" t="b">
        <v>0</v>
      </c>
      <c r="I63">
        <v>33</v>
      </c>
      <c r="J63" t="s">
        <v>55</v>
      </c>
      <c r="K63">
        <v>83</v>
      </c>
      <c r="L63">
        <v>86</v>
      </c>
      <c r="M63">
        <v>61</v>
      </c>
      <c r="N63">
        <v>99</v>
      </c>
      <c r="O63">
        <v>99</v>
      </c>
      <c r="P63">
        <v>88</v>
      </c>
      <c r="Q63">
        <v>73</v>
      </c>
      <c r="R63">
        <f t="shared" si="0"/>
        <v>589</v>
      </c>
      <c r="S63" t="str">
        <f t="shared" si="1"/>
        <v>chemistry_score</v>
      </c>
      <c r="T63" t="str">
        <f t="shared" si="2"/>
        <v>Brittany Koch</v>
      </c>
      <c r="U63" t="str">
        <f t="shared" si="3"/>
        <v>Good</v>
      </c>
      <c r="V63" t="str">
        <f t="shared" si="4"/>
        <v>1</v>
      </c>
      <c r="W63" t="str">
        <f t="shared" si="5"/>
        <v>Grade B</v>
      </c>
    </row>
    <row r="64" spans="1:23" x14ac:dyDescent="0.25">
      <c r="A64">
        <v>63</v>
      </c>
      <c r="B64" t="s">
        <v>242</v>
      </c>
      <c r="C64" t="s">
        <v>243</v>
      </c>
      <c r="D64" t="s">
        <v>244</v>
      </c>
      <c r="E64" t="s">
        <v>54</v>
      </c>
      <c r="F64" t="b">
        <v>0</v>
      </c>
      <c r="G64">
        <v>7</v>
      </c>
      <c r="H64" t="b">
        <v>0</v>
      </c>
      <c r="I64">
        <v>2</v>
      </c>
      <c r="J64" t="s">
        <v>98</v>
      </c>
      <c r="K64">
        <v>98</v>
      </c>
      <c r="L64">
        <v>65</v>
      </c>
      <c r="M64">
        <v>53</v>
      </c>
      <c r="N64">
        <v>64</v>
      </c>
      <c r="O64">
        <v>52</v>
      </c>
      <c r="P64">
        <v>96</v>
      </c>
      <c r="Q64">
        <v>62</v>
      </c>
      <c r="R64">
        <f t="shared" si="0"/>
        <v>490</v>
      </c>
      <c r="S64" t="str">
        <f t="shared" si="1"/>
        <v>math_score</v>
      </c>
      <c r="T64" t="str">
        <f t="shared" si="2"/>
        <v>Brian Lewis</v>
      </c>
      <c r="U64" t="str">
        <f t="shared" si="3"/>
        <v>Average</v>
      </c>
      <c r="V64" t="str">
        <f t="shared" si="4"/>
        <v>1</v>
      </c>
      <c r="W64" t="str">
        <f t="shared" si="5"/>
        <v>Grade C</v>
      </c>
    </row>
    <row r="65" spans="1:23" x14ac:dyDescent="0.25">
      <c r="A65">
        <v>64</v>
      </c>
      <c r="B65" t="s">
        <v>245</v>
      </c>
      <c r="C65" t="s">
        <v>246</v>
      </c>
      <c r="D65" t="s">
        <v>247</v>
      </c>
      <c r="E65" t="s">
        <v>59</v>
      </c>
      <c r="F65" t="b">
        <v>0</v>
      </c>
      <c r="G65">
        <v>1</v>
      </c>
      <c r="H65" t="b">
        <v>0</v>
      </c>
      <c r="I65">
        <v>34</v>
      </c>
      <c r="J65" t="s">
        <v>139</v>
      </c>
      <c r="K65">
        <v>83</v>
      </c>
      <c r="L65">
        <v>97</v>
      </c>
      <c r="M65">
        <v>65</v>
      </c>
      <c r="N65">
        <v>88</v>
      </c>
      <c r="O65">
        <v>67</v>
      </c>
      <c r="P65">
        <v>95</v>
      </c>
      <c r="Q65">
        <v>69</v>
      </c>
      <c r="R65">
        <f t="shared" si="0"/>
        <v>564</v>
      </c>
      <c r="S65" t="str">
        <f t="shared" si="1"/>
        <v>history_score</v>
      </c>
      <c r="T65" t="str">
        <f t="shared" si="2"/>
        <v>Veronica Cameron</v>
      </c>
      <c r="U65" t="str">
        <f t="shared" si="3"/>
        <v>Good</v>
      </c>
      <c r="V65" t="str">
        <f t="shared" si="4"/>
        <v>1</v>
      </c>
      <c r="W65" t="str">
        <f t="shared" si="5"/>
        <v>Grade B</v>
      </c>
    </row>
    <row r="66" spans="1:23" x14ac:dyDescent="0.25">
      <c r="A66">
        <v>65</v>
      </c>
      <c r="B66" t="s">
        <v>248</v>
      </c>
      <c r="C66" t="s">
        <v>249</v>
      </c>
      <c r="D66" t="s">
        <v>250</v>
      </c>
      <c r="E66" t="s">
        <v>54</v>
      </c>
      <c r="F66" t="b">
        <v>0</v>
      </c>
      <c r="G66">
        <v>2</v>
      </c>
      <c r="H66" t="b">
        <v>0</v>
      </c>
      <c r="I66">
        <v>18</v>
      </c>
      <c r="J66" t="s">
        <v>172</v>
      </c>
      <c r="K66">
        <v>91</v>
      </c>
      <c r="L66">
        <v>73</v>
      </c>
      <c r="M66">
        <v>99</v>
      </c>
      <c r="N66">
        <v>70</v>
      </c>
      <c r="O66">
        <v>63</v>
      </c>
      <c r="P66">
        <v>80</v>
      </c>
      <c r="Q66">
        <v>78</v>
      </c>
      <c r="R66">
        <f t="shared" ref="R66:R129" si="6">SUM((K66:Q66))</f>
        <v>554</v>
      </c>
      <c r="S66" t="str">
        <f t="shared" si="1"/>
        <v>physics_score</v>
      </c>
      <c r="T66" t="str">
        <f t="shared" si="2"/>
        <v>Eric Reyes</v>
      </c>
      <c r="U66" t="str">
        <f t="shared" si="3"/>
        <v>Good</v>
      </c>
      <c r="V66" t="str">
        <f t="shared" si="4"/>
        <v>1</v>
      </c>
      <c r="W66" t="str">
        <f t="shared" si="5"/>
        <v>Grade B</v>
      </c>
    </row>
    <row r="67" spans="1:23" x14ac:dyDescent="0.25">
      <c r="A67">
        <v>66</v>
      </c>
      <c r="B67" t="s">
        <v>251</v>
      </c>
      <c r="C67" t="s">
        <v>252</v>
      </c>
      <c r="D67" t="s">
        <v>253</v>
      </c>
      <c r="E67" t="s">
        <v>59</v>
      </c>
      <c r="F67" t="b">
        <v>1</v>
      </c>
      <c r="G67">
        <v>6</v>
      </c>
      <c r="H67" t="b">
        <v>0</v>
      </c>
      <c r="I67">
        <v>2</v>
      </c>
      <c r="J67" t="s">
        <v>98</v>
      </c>
      <c r="K67">
        <v>90</v>
      </c>
      <c r="L67">
        <v>54</v>
      </c>
      <c r="M67">
        <v>77</v>
      </c>
      <c r="N67">
        <v>74</v>
      </c>
      <c r="O67">
        <v>76</v>
      </c>
      <c r="P67">
        <v>96</v>
      </c>
      <c r="Q67">
        <v>88</v>
      </c>
      <c r="R67">
        <f t="shared" si="6"/>
        <v>555</v>
      </c>
      <c r="S67" t="str">
        <f t="shared" ref="S67:S130" si="7">INDEX($K$1:$Q$1,MATCH(MAX(K67:Q67),K67:Q67,0))</f>
        <v>english_score</v>
      </c>
      <c r="T67" t="str">
        <f t="shared" ref="T67:T130" si="8">_xlfn.CONCAT(B67," ",C67)</f>
        <v>Kristy Weber</v>
      </c>
      <c r="U67" t="str">
        <f t="shared" ref="U67:U130" si="9">IF((MAX(K67:Q67)-MIN(K67:Q67))&lt;20,"Very Good",IF(AND((MAX(K67:Q67)-MIN(K67:Q67))&gt;=20,(MAX(K67:Q67)-MIN(K67:Q67))&lt;40),"Good",IF(AND((MAX(K67:Q67)-MIN(K67:Q67))&gt;=40,(MAX(K67:Q67)-MIN(K67:Q67))&lt;50),"Average","Bad")))</f>
        <v>Average</v>
      </c>
      <c r="V67" t="str">
        <f t="shared" ref="V67:V130" si="10">IF(AND(MAX(K67:Q67)&gt;85,MIN(K67:Q67)&lt;45),"0","1")</f>
        <v>1</v>
      </c>
      <c r="W67" t="str">
        <f t="shared" ref="W67:W130" si="11">IF(R67&gt;=650,"Grade A",IF(AND(R67&gt;=550,R67&lt;650),"Grade B",IF(AND(R67&gt;=450,R67&lt;550),"Grade C",IF(AND(R67&gt;=350,R67&lt;450),"Grade D","Fail"))))</f>
        <v>Grade B</v>
      </c>
    </row>
    <row r="68" spans="1:23" x14ac:dyDescent="0.25">
      <c r="A68">
        <v>67</v>
      </c>
      <c r="B68" t="s">
        <v>69</v>
      </c>
      <c r="C68" t="s">
        <v>76</v>
      </c>
      <c r="D68" t="s">
        <v>254</v>
      </c>
      <c r="E68" t="s">
        <v>54</v>
      </c>
      <c r="F68" t="b">
        <v>0</v>
      </c>
      <c r="G68">
        <v>3</v>
      </c>
      <c r="H68" t="b">
        <v>0</v>
      </c>
      <c r="I68">
        <v>27</v>
      </c>
      <c r="J68" t="s">
        <v>78</v>
      </c>
      <c r="K68">
        <v>92</v>
      </c>
      <c r="L68">
        <v>86</v>
      </c>
      <c r="M68">
        <v>66</v>
      </c>
      <c r="N68">
        <v>69</v>
      </c>
      <c r="O68">
        <v>100</v>
      </c>
      <c r="P68">
        <v>71</v>
      </c>
      <c r="Q68">
        <v>80</v>
      </c>
      <c r="R68">
        <f t="shared" si="6"/>
        <v>564</v>
      </c>
      <c r="S68" t="str">
        <f t="shared" si="7"/>
        <v>biology_score</v>
      </c>
      <c r="T68" t="str">
        <f t="shared" si="8"/>
        <v>Anthony Smith</v>
      </c>
      <c r="U68" t="str">
        <f t="shared" si="9"/>
        <v>Good</v>
      </c>
      <c r="V68" t="str">
        <f t="shared" si="10"/>
        <v>1</v>
      </c>
      <c r="W68" t="str">
        <f t="shared" si="11"/>
        <v>Grade B</v>
      </c>
    </row>
    <row r="69" spans="1:23" x14ac:dyDescent="0.25">
      <c r="A69">
        <v>68</v>
      </c>
      <c r="B69" t="s">
        <v>255</v>
      </c>
      <c r="C69" t="s">
        <v>256</v>
      </c>
      <c r="D69" t="s">
        <v>257</v>
      </c>
      <c r="E69" t="s">
        <v>54</v>
      </c>
      <c r="F69" t="b">
        <v>0</v>
      </c>
      <c r="G69">
        <v>2</v>
      </c>
      <c r="H69" t="b">
        <v>0</v>
      </c>
      <c r="I69">
        <v>8</v>
      </c>
      <c r="J69" t="s">
        <v>258</v>
      </c>
      <c r="K69">
        <v>64</v>
      </c>
      <c r="L69">
        <v>64</v>
      </c>
      <c r="M69">
        <v>73</v>
      </c>
      <c r="N69">
        <v>76</v>
      </c>
      <c r="O69">
        <v>72</v>
      </c>
      <c r="P69">
        <v>97</v>
      </c>
      <c r="Q69">
        <v>91</v>
      </c>
      <c r="R69">
        <f t="shared" si="6"/>
        <v>537</v>
      </c>
      <c r="S69" t="str">
        <f t="shared" si="7"/>
        <v>english_score</v>
      </c>
      <c r="T69" t="str">
        <f t="shared" si="8"/>
        <v>Steven Stephens</v>
      </c>
      <c r="U69" t="str">
        <f t="shared" si="9"/>
        <v>Good</v>
      </c>
      <c r="V69" t="str">
        <f t="shared" si="10"/>
        <v>1</v>
      </c>
      <c r="W69" t="str">
        <f t="shared" si="11"/>
        <v>Grade C</v>
      </c>
    </row>
    <row r="70" spans="1:23" x14ac:dyDescent="0.25">
      <c r="A70">
        <v>69</v>
      </c>
      <c r="B70" t="s">
        <v>259</v>
      </c>
      <c r="C70" t="s">
        <v>198</v>
      </c>
      <c r="D70" t="s">
        <v>260</v>
      </c>
      <c r="E70" t="s">
        <v>54</v>
      </c>
      <c r="F70" t="b">
        <v>0</v>
      </c>
      <c r="G70">
        <v>4</v>
      </c>
      <c r="H70" t="b">
        <v>0</v>
      </c>
      <c r="I70">
        <v>14</v>
      </c>
      <c r="J70" t="s">
        <v>78</v>
      </c>
      <c r="K70">
        <v>90</v>
      </c>
      <c r="L70">
        <v>70</v>
      </c>
      <c r="M70">
        <v>85</v>
      </c>
      <c r="N70">
        <v>60</v>
      </c>
      <c r="O70">
        <v>81</v>
      </c>
      <c r="P70">
        <v>71</v>
      </c>
      <c r="Q70">
        <v>88</v>
      </c>
      <c r="R70">
        <f t="shared" si="6"/>
        <v>545</v>
      </c>
      <c r="S70" t="str">
        <f t="shared" si="7"/>
        <v>math_score</v>
      </c>
      <c r="T70" t="str">
        <f t="shared" si="8"/>
        <v>Henry Davis</v>
      </c>
      <c r="U70" t="str">
        <f t="shared" si="9"/>
        <v>Good</v>
      </c>
      <c r="V70" t="str">
        <f t="shared" si="10"/>
        <v>1</v>
      </c>
      <c r="W70" t="str">
        <f t="shared" si="11"/>
        <v>Grade C</v>
      </c>
    </row>
    <row r="71" spans="1:23" x14ac:dyDescent="0.25">
      <c r="A71">
        <v>70</v>
      </c>
      <c r="B71" t="s">
        <v>261</v>
      </c>
      <c r="C71" t="s">
        <v>262</v>
      </c>
      <c r="D71" t="s">
        <v>263</v>
      </c>
      <c r="E71" t="s">
        <v>54</v>
      </c>
      <c r="F71" t="b">
        <v>0</v>
      </c>
      <c r="G71">
        <v>10</v>
      </c>
      <c r="H71" t="b">
        <v>1</v>
      </c>
      <c r="I71">
        <v>22</v>
      </c>
      <c r="J71" t="s">
        <v>139</v>
      </c>
      <c r="K71">
        <v>99</v>
      </c>
      <c r="L71">
        <v>81</v>
      </c>
      <c r="M71">
        <v>96</v>
      </c>
      <c r="N71">
        <v>69</v>
      </c>
      <c r="O71">
        <v>91</v>
      </c>
      <c r="P71">
        <v>87</v>
      </c>
      <c r="Q71">
        <v>83</v>
      </c>
      <c r="R71">
        <f t="shared" si="6"/>
        <v>606</v>
      </c>
      <c r="S71" t="str">
        <f t="shared" si="7"/>
        <v>math_score</v>
      </c>
      <c r="T71" t="str">
        <f t="shared" si="8"/>
        <v>Raymond Shea</v>
      </c>
      <c r="U71" t="str">
        <f t="shared" si="9"/>
        <v>Good</v>
      </c>
      <c r="V71" t="str">
        <f t="shared" si="10"/>
        <v>1</v>
      </c>
      <c r="W71" t="str">
        <f t="shared" si="11"/>
        <v>Grade B</v>
      </c>
    </row>
    <row r="72" spans="1:23" x14ac:dyDescent="0.25">
      <c r="A72">
        <v>71</v>
      </c>
      <c r="B72" t="s">
        <v>264</v>
      </c>
      <c r="C72" t="s">
        <v>265</v>
      </c>
      <c r="D72" t="s">
        <v>266</v>
      </c>
      <c r="E72" t="s">
        <v>59</v>
      </c>
      <c r="F72" t="b">
        <v>0</v>
      </c>
      <c r="G72">
        <v>1</v>
      </c>
      <c r="H72" t="b">
        <v>0</v>
      </c>
      <c r="I72">
        <v>15</v>
      </c>
      <c r="J72" t="s">
        <v>157</v>
      </c>
      <c r="K72">
        <v>89</v>
      </c>
      <c r="L72">
        <v>66</v>
      </c>
      <c r="M72">
        <v>93</v>
      </c>
      <c r="N72">
        <v>81</v>
      </c>
      <c r="O72">
        <v>86</v>
      </c>
      <c r="P72">
        <v>88</v>
      </c>
      <c r="Q72">
        <v>70</v>
      </c>
      <c r="R72">
        <f t="shared" si="6"/>
        <v>573</v>
      </c>
      <c r="S72" t="str">
        <f t="shared" si="7"/>
        <v>physics_score</v>
      </c>
      <c r="T72" t="str">
        <f t="shared" si="8"/>
        <v>Jill Perez</v>
      </c>
      <c r="U72" t="str">
        <f t="shared" si="9"/>
        <v>Good</v>
      </c>
      <c r="V72" t="str">
        <f t="shared" si="10"/>
        <v>1</v>
      </c>
      <c r="W72" t="str">
        <f t="shared" si="11"/>
        <v>Grade B</v>
      </c>
    </row>
    <row r="73" spans="1:23" x14ac:dyDescent="0.25">
      <c r="A73">
        <v>72</v>
      </c>
      <c r="B73" t="s">
        <v>207</v>
      </c>
      <c r="C73" t="s">
        <v>267</v>
      </c>
      <c r="D73" t="s">
        <v>268</v>
      </c>
      <c r="E73" t="s">
        <v>59</v>
      </c>
      <c r="F73" t="b">
        <v>1</v>
      </c>
      <c r="G73">
        <v>3</v>
      </c>
      <c r="H73" t="b">
        <v>0</v>
      </c>
      <c r="I73">
        <v>22</v>
      </c>
      <c r="J73" t="s">
        <v>143</v>
      </c>
      <c r="K73">
        <v>62</v>
      </c>
      <c r="L73">
        <v>87</v>
      </c>
      <c r="M73">
        <v>93</v>
      </c>
      <c r="N73">
        <v>83</v>
      </c>
      <c r="O73">
        <v>93</v>
      </c>
      <c r="P73">
        <v>97</v>
      </c>
      <c r="Q73">
        <v>73</v>
      </c>
      <c r="R73">
        <f t="shared" si="6"/>
        <v>588</v>
      </c>
      <c r="S73" t="str">
        <f t="shared" si="7"/>
        <v>english_score</v>
      </c>
      <c r="T73" t="str">
        <f t="shared" si="8"/>
        <v>Kimberly Bonilla</v>
      </c>
      <c r="U73" t="str">
        <f t="shared" si="9"/>
        <v>Good</v>
      </c>
      <c r="V73" t="str">
        <f t="shared" si="10"/>
        <v>1</v>
      </c>
      <c r="W73" t="str">
        <f t="shared" si="11"/>
        <v>Grade B</v>
      </c>
    </row>
    <row r="74" spans="1:23" x14ac:dyDescent="0.25">
      <c r="A74">
        <v>73</v>
      </c>
      <c r="B74" t="s">
        <v>269</v>
      </c>
      <c r="C74" t="s">
        <v>270</v>
      </c>
      <c r="D74" t="s">
        <v>271</v>
      </c>
      <c r="E74" t="s">
        <v>54</v>
      </c>
      <c r="F74" t="b">
        <v>1</v>
      </c>
      <c r="G74">
        <v>10</v>
      </c>
      <c r="H74" t="b">
        <v>0</v>
      </c>
      <c r="I74">
        <v>1</v>
      </c>
      <c r="J74" t="s">
        <v>98</v>
      </c>
      <c r="K74">
        <v>61</v>
      </c>
      <c r="L74">
        <v>70</v>
      </c>
      <c r="M74">
        <v>69</v>
      </c>
      <c r="N74">
        <v>64</v>
      </c>
      <c r="O74">
        <v>59</v>
      </c>
      <c r="P74">
        <v>78</v>
      </c>
      <c r="Q74">
        <v>80</v>
      </c>
      <c r="R74">
        <f t="shared" si="6"/>
        <v>481</v>
      </c>
      <c r="S74" t="str">
        <f t="shared" si="7"/>
        <v>geography_score</v>
      </c>
      <c r="T74" t="str">
        <f t="shared" si="8"/>
        <v>Louis Edwards</v>
      </c>
      <c r="U74" t="str">
        <f t="shared" si="9"/>
        <v>Good</v>
      </c>
      <c r="V74" t="str">
        <f t="shared" si="10"/>
        <v>1</v>
      </c>
      <c r="W74" t="str">
        <f t="shared" si="11"/>
        <v>Grade C</v>
      </c>
    </row>
    <row r="75" spans="1:23" x14ac:dyDescent="0.25">
      <c r="A75">
        <v>74</v>
      </c>
      <c r="B75" t="s">
        <v>173</v>
      </c>
      <c r="C75" t="s">
        <v>272</v>
      </c>
      <c r="D75" t="s">
        <v>273</v>
      </c>
      <c r="E75" t="s">
        <v>54</v>
      </c>
      <c r="F75" t="b">
        <v>1</v>
      </c>
      <c r="G75">
        <v>8</v>
      </c>
      <c r="H75" t="b">
        <v>0</v>
      </c>
      <c r="I75">
        <v>3</v>
      </c>
      <c r="J75" t="s">
        <v>98</v>
      </c>
      <c r="K75">
        <v>51</v>
      </c>
      <c r="L75">
        <v>54</v>
      </c>
      <c r="M75">
        <v>66</v>
      </c>
      <c r="N75">
        <v>87</v>
      </c>
      <c r="O75">
        <v>99</v>
      </c>
      <c r="P75">
        <v>58</v>
      </c>
      <c r="Q75">
        <v>68</v>
      </c>
      <c r="R75">
        <f t="shared" si="6"/>
        <v>483</v>
      </c>
      <c r="S75" t="str">
        <f t="shared" si="7"/>
        <v>biology_score</v>
      </c>
      <c r="T75" t="str">
        <f t="shared" si="8"/>
        <v>Michael Hodge</v>
      </c>
      <c r="U75" t="str">
        <f t="shared" si="9"/>
        <v>Average</v>
      </c>
      <c r="V75" t="str">
        <f t="shared" si="10"/>
        <v>1</v>
      </c>
      <c r="W75" t="str">
        <f t="shared" si="11"/>
        <v>Grade C</v>
      </c>
    </row>
    <row r="76" spans="1:23" x14ac:dyDescent="0.25">
      <c r="A76">
        <v>75</v>
      </c>
      <c r="B76" t="s">
        <v>274</v>
      </c>
      <c r="C76" t="s">
        <v>275</v>
      </c>
      <c r="D76" t="s">
        <v>276</v>
      </c>
      <c r="E76" t="s">
        <v>59</v>
      </c>
      <c r="F76" t="b">
        <v>0</v>
      </c>
      <c r="G76">
        <v>2</v>
      </c>
      <c r="H76" t="b">
        <v>0</v>
      </c>
      <c r="I76">
        <v>20</v>
      </c>
      <c r="J76" t="s">
        <v>78</v>
      </c>
      <c r="K76">
        <v>85</v>
      </c>
      <c r="L76">
        <v>100</v>
      </c>
      <c r="M76">
        <v>64</v>
      </c>
      <c r="N76">
        <v>68</v>
      </c>
      <c r="O76">
        <v>73</v>
      </c>
      <c r="P76">
        <v>81</v>
      </c>
      <c r="Q76">
        <v>87</v>
      </c>
      <c r="R76">
        <f t="shared" si="6"/>
        <v>558</v>
      </c>
      <c r="S76" t="str">
        <f t="shared" si="7"/>
        <v>history_score</v>
      </c>
      <c r="T76" t="str">
        <f t="shared" si="8"/>
        <v>Anna Li</v>
      </c>
      <c r="U76" t="str">
        <f t="shared" si="9"/>
        <v>Good</v>
      </c>
      <c r="V76" t="str">
        <f t="shared" si="10"/>
        <v>1</v>
      </c>
      <c r="W76" t="str">
        <f t="shared" si="11"/>
        <v>Grade B</v>
      </c>
    </row>
    <row r="77" spans="1:23" x14ac:dyDescent="0.25">
      <c r="A77">
        <v>76</v>
      </c>
      <c r="B77" t="s">
        <v>277</v>
      </c>
      <c r="C77" t="s">
        <v>278</v>
      </c>
      <c r="D77" t="s">
        <v>279</v>
      </c>
      <c r="E77" t="s">
        <v>59</v>
      </c>
      <c r="F77" t="b">
        <v>0</v>
      </c>
      <c r="G77">
        <v>7</v>
      </c>
      <c r="H77" t="b">
        <v>1</v>
      </c>
      <c r="I77">
        <v>27</v>
      </c>
      <c r="J77" t="s">
        <v>78</v>
      </c>
      <c r="K77">
        <v>99</v>
      </c>
      <c r="L77">
        <v>90</v>
      </c>
      <c r="M77">
        <v>96</v>
      </c>
      <c r="N77">
        <v>92</v>
      </c>
      <c r="O77">
        <v>100</v>
      </c>
      <c r="P77">
        <v>98</v>
      </c>
      <c r="Q77">
        <v>77</v>
      </c>
      <c r="R77">
        <f t="shared" si="6"/>
        <v>652</v>
      </c>
      <c r="S77" t="str">
        <f t="shared" si="7"/>
        <v>biology_score</v>
      </c>
      <c r="T77" t="str">
        <f t="shared" si="8"/>
        <v>Andrea Case</v>
      </c>
      <c r="U77" t="str">
        <f t="shared" si="9"/>
        <v>Good</v>
      </c>
      <c r="V77" t="str">
        <f t="shared" si="10"/>
        <v>1</v>
      </c>
      <c r="W77" t="str">
        <f t="shared" si="11"/>
        <v>Grade A</v>
      </c>
    </row>
    <row r="78" spans="1:23" x14ac:dyDescent="0.25">
      <c r="A78">
        <v>77</v>
      </c>
      <c r="B78" t="s">
        <v>224</v>
      </c>
      <c r="C78" t="s">
        <v>280</v>
      </c>
      <c r="D78" t="s">
        <v>281</v>
      </c>
      <c r="E78" t="s">
        <v>59</v>
      </c>
      <c r="F78" t="b">
        <v>0</v>
      </c>
      <c r="G78">
        <v>3</v>
      </c>
      <c r="H78" t="b">
        <v>0</v>
      </c>
      <c r="I78">
        <v>24</v>
      </c>
      <c r="J78" t="s">
        <v>78</v>
      </c>
      <c r="K78">
        <v>87</v>
      </c>
      <c r="L78">
        <v>63</v>
      </c>
      <c r="M78">
        <v>60</v>
      </c>
      <c r="N78">
        <v>90</v>
      </c>
      <c r="O78">
        <v>89</v>
      </c>
      <c r="P78">
        <v>99</v>
      </c>
      <c r="Q78">
        <v>80</v>
      </c>
      <c r="R78">
        <f t="shared" si="6"/>
        <v>568</v>
      </c>
      <c r="S78" t="str">
        <f t="shared" si="7"/>
        <v>english_score</v>
      </c>
      <c r="T78" t="str">
        <f t="shared" si="8"/>
        <v>Jennifer Garcia</v>
      </c>
      <c r="U78" t="str">
        <f t="shared" si="9"/>
        <v>Good</v>
      </c>
      <c r="V78" t="str">
        <f t="shared" si="10"/>
        <v>1</v>
      </c>
      <c r="W78" t="str">
        <f t="shared" si="11"/>
        <v>Grade B</v>
      </c>
    </row>
    <row r="79" spans="1:23" x14ac:dyDescent="0.25">
      <c r="A79">
        <v>78</v>
      </c>
      <c r="B79" t="s">
        <v>282</v>
      </c>
      <c r="C79" t="s">
        <v>283</v>
      </c>
      <c r="D79" t="s">
        <v>284</v>
      </c>
      <c r="E79" t="s">
        <v>59</v>
      </c>
      <c r="F79" t="b">
        <v>0</v>
      </c>
      <c r="G79">
        <v>1</v>
      </c>
      <c r="H79" t="b">
        <v>1</v>
      </c>
      <c r="I79">
        <v>5</v>
      </c>
      <c r="J79" t="s">
        <v>72</v>
      </c>
      <c r="K79">
        <v>75</v>
      </c>
      <c r="L79">
        <v>91</v>
      </c>
      <c r="M79">
        <v>80</v>
      </c>
      <c r="N79">
        <v>93</v>
      </c>
      <c r="O79">
        <v>74</v>
      </c>
      <c r="P79">
        <v>93</v>
      </c>
      <c r="Q79">
        <v>65</v>
      </c>
      <c r="R79">
        <f t="shared" si="6"/>
        <v>571</v>
      </c>
      <c r="S79" t="str">
        <f t="shared" si="7"/>
        <v>chemistry_score</v>
      </c>
      <c r="T79" t="str">
        <f t="shared" si="8"/>
        <v>Rhonda Davenport</v>
      </c>
      <c r="U79" t="str">
        <f t="shared" si="9"/>
        <v>Good</v>
      </c>
      <c r="V79" t="str">
        <f t="shared" si="10"/>
        <v>1</v>
      </c>
      <c r="W79" t="str">
        <f t="shared" si="11"/>
        <v>Grade B</v>
      </c>
    </row>
    <row r="80" spans="1:23" x14ac:dyDescent="0.25">
      <c r="A80">
        <v>79</v>
      </c>
      <c r="B80" t="s">
        <v>285</v>
      </c>
      <c r="C80" t="s">
        <v>286</v>
      </c>
      <c r="D80" t="s">
        <v>287</v>
      </c>
      <c r="E80" t="s">
        <v>59</v>
      </c>
      <c r="F80" t="b">
        <v>0</v>
      </c>
      <c r="G80">
        <v>7</v>
      </c>
      <c r="H80" t="b">
        <v>0</v>
      </c>
      <c r="I80">
        <v>34</v>
      </c>
      <c r="J80" t="s">
        <v>72</v>
      </c>
      <c r="K80">
        <v>88</v>
      </c>
      <c r="L80">
        <v>94</v>
      </c>
      <c r="M80">
        <v>80</v>
      </c>
      <c r="N80">
        <v>63</v>
      </c>
      <c r="O80">
        <v>68</v>
      </c>
      <c r="P80">
        <v>77</v>
      </c>
      <c r="Q80">
        <v>64</v>
      </c>
      <c r="R80">
        <f t="shared" si="6"/>
        <v>534</v>
      </c>
      <c r="S80" t="str">
        <f t="shared" si="7"/>
        <v>history_score</v>
      </c>
      <c r="T80" t="str">
        <f t="shared" si="8"/>
        <v>Chelsea Craig</v>
      </c>
      <c r="U80" t="str">
        <f t="shared" si="9"/>
        <v>Good</v>
      </c>
      <c r="V80" t="str">
        <f t="shared" si="10"/>
        <v>1</v>
      </c>
      <c r="W80" t="str">
        <f t="shared" si="11"/>
        <v>Grade C</v>
      </c>
    </row>
    <row r="81" spans="1:23" x14ac:dyDescent="0.25">
      <c r="A81">
        <v>80</v>
      </c>
      <c r="B81" t="s">
        <v>288</v>
      </c>
      <c r="C81" t="s">
        <v>289</v>
      </c>
      <c r="D81" t="s">
        <v>290</v>
      </c>
      <c r="E81" t="s">
        <v>54</v>
      </c>
      <c r="F81" t="b">
        <v>0</v>
      </c>
      <c r="G81">
        <v>3</v>
      </c>
      <c r="H81" t="b">
        <v>0</v>
      </c>
      <c r="I81">
        <v>16</v>
      </c>
      <c r="J81" t="s">
        <v>78</v>
      </c>
      <c r="K81">
        <v>87</v>
      </c>
      <c r="L81">
        <v>79</v>
      </c>
      <c r="M81">
        <v>89</v>
      </c>
      <c r="N81">
        <v>68</v>
      </c>
      <c r="O81">
        <v>93</v>
      </c>
      <c r="P81">
        <v>75</v>
      </c>
      <c r="Q81">
        <v>92</v>
      </c>
      <c r="R81">
        <f t="shared" si="6"/>
        <v>583</v>
      </c>
      <c r="S81" t="str">
        <f t="shared" si="7"/>
        <v>biology_score</v>
      </c>
      <c r="T81" t="str">
        <f t="shared" si="8"/>
        <v>Shawn Chase</v>
      </c>
      <c r="U81" t="str">
        <f t="shared" si="9"/>
        <v>Good</v>
      </c>
      <c r="V81" t="str">
        <f t="shared" si="10"/>
        <v>1</v>
      </c>
      <c r="W81" t="str">
        <f t="shared" si="11"/>
        <v>Grade B</v>
      </c>
    </row>
    <row r="82" spans="1:23" x14ac:dyDescent="0.25">
      <c r="A82">
        <v>81</v>
      </c>
      <c r="B82" t="s">
        <v>200</v>
      </c>
      <c r="C82" t="s">
        <v>291</v>
      </c>
      <c r="D82" t="s">
        <v>292</v>
      </c>
      <c r="E82" t="s">
        <v>59</v>
      </c>
      <c r="F82" t="b">
        <v>1</v>
      </c>
      <c r="G82">
        <v>3</v>
      </c>
      <c r="H82" t="b">
        <v>0</v>
      </c>
      <c r="I82">
        <v>3</v>
      </c>
      <c r="J82" t="s">
        <v>98</v>
      </c>
      <c r="K82">
        <v>87</v>
      </c>
      <c r="L82">
        <v>67</v>
      </c>
      <c r="M82">
        <v>94</v>
      </c>
      <c r="N82">
        <v>92</v>
      </c>
      <c r="O82">
        <v>62</v>
      </c>
      <c r="P82">
        <v>58</v>
      </c>
      <c r="Q82">
        <v>65</v>
      </c>
      <c r="R82">
        <f t="shared" si="6"/>
        <v>525</v>
      </c>
      <c r="S82" t="str">
        <f t="shared" si="7"/>
        <v>physics_score</v>
      </c>
      <c r="T82" t="str">
        <f t="shared" si="8"/>
        <v>Elizabeth Calhoun</v>
      </c>
      <c r="U82" t="str">
        <f t="shared" si="9"/>
        <v>Good</v>
      </c>
      <c r="V82" t="str">
        <f t="shared" si="10"/>
        <v>1</v>
      </c>
      <c r="W82" t="str">
        <f t="shared" si="11"/>
        <v>Grade C</v>
      </c>
    </row>
    <row r="83" spans="1:23" x14ac:dyDescent="0.25">
      <c r="A83">
        <v>82</v>
      </c>
      <c r="B83" t="s">
        <v>164</v>
      </c>
      <c r="C83" t="s">
        <v>293</v>
      </c>
      <c r="D83" t="s">
        <v>294</v>
      </c>
      <c r="E83" t="s">
        <v>59</v>
      </c>
      <c r="F83" t="b">
        <v>0</v>
      </c>
      <c r="G83">
        <v>1</v>
      </c>
      <c r="H83" t="b">
        <v>0</v>
      </c>
      <c r="I83">
        <v>15</v>
      </c>
      <c r="J83" t="s">
        <v>206</v>
      </c>
      <c r="K83">
        <v>76</v>
      </c>
      <c r="L83">
        <v>67</v>
      </c>
      <c r="M83">
        <v>83</v>
      </c>
      <c r="N83">
        <v>85</v>
      </c>
      <c r="O83">
        <v>91</v>
      </c>
      <c r="P83">
        <v>61</v>
      </c>
      <c r="Q83">
        <v>67</v>
      </c>
      <c r="R83">
        <f t="shared" si="6"/>
        <v>530</v>
      </c>
      <c r="S83" t="str">
        <f t="shared" si="7"/>
        <v>biology_score</v>
      </c>
      <c r="T83" t="str">
        <f t="shared" si="8"/>
        <v>Lisa Harris</v>
      </c>
      <c r="U83" t="str">
        <f t="shared" si="9"/>
        <v>Good</v>
      </c>
      <c r="V83" t="str">
        <f t="shared" si="10"/>
        <v>1</v>
      </c>
      <c r="W83" t="str">
        <f t="shared" si="11"/>
        <v>Grade C</v>
      </c>
    </row>
    <row r="84" spans="1:23" x14ac:dyDescent="0.25">
      <c r="A84">
        <v>83</v>
      </c>
      <c r="B84" t="s">
        <v>148</v>
      </c>
      <c r="C84" t="s">
        <v>295</v>
      </c>
      <c r="D84" t="s">
        <v>296</v>
      </c>
      <c r="E84" t="s">
        <v>59</v>
      </c>
      <c r="F84" t="b">
        <v>0</v>
      </c>
      <c r="G84">
        <v>7</v>
      </c>
      <c r="H84" t="b">
        <v>0</v>
      </c>
      <c r="I84">
        <v>11</v>
      </c>
      <c r="J84" t="s">
        <v>64</v>
      </c>
      <c r="K84">
        <v>60</v>
      </c>
      <c r="L84">
        <v>80</v>
      </c>
      <c r="M84">
        <v>61</v>
      </c>
      <c r="N84">
        <v>63</v>
      </c>
      <c r="O84">
        <v>95</v>
      </c>
      <c r="P84">
        <v>92</v>
      </c>
      <c r="Q84">
        <v>75</v>
      </c>
      <c r="R84">
        <f t="shared" si="6"/>
        <v>526</v>
      </c>
      <c r="S84" t="str">
        <f t="shared" si="7"/>
        <v>biology_score</v>
      </c>
      <c r="T84" t="str">
        <f t="shared" si="8"/>
        <v>Carol Snyder</v>
      </c>
      <c r="U84" t="str">
        <f t="shared" si="9"/>
        <v>Good</v>
      </c>
      <c r="V84" t="str">
        <f t="shared" si="10"/>
        <v>1</v>
      </c>
      <c r="W84" t="str">
        <f t="shared" si="11"/>
        <v>Grade C</v>
      </c>
    </row>
    <row r="85" spans="1:23" x14ac:dyDescent="0.25">
      <c r="A85">
        <v>84</v>
      </c>
      <c r="B85" t="s">
        <v>297</v>
      </c>
      <c r="C85" t="s">
        <v>298</v>
      </c>
      <c r="D85" t="s">
        <v>299</v>
      </c>
      <c r="E85" t="s">
        <v>54</v>
      </c>
      <c r="F85" t="b">
        <v>0</v>
      </c>
      <c r="G85">
        <v>7</v>
      </c>
      <c r="H85" t="b">
        <v>0</v>
      </c>
      <c r="I85">
        <v>32</v>
      </c>
      <c r="J85" t="s">
        <v>110</v>
      </c>
      <c r="K85">
        <v>85</v>
      </c>
      <c r="L85">
        <v>65</v>
      </c>
      <c r="M85">
        <v>99</v>
      </c>
      <c r="N85">
        <v>100</v>
      </c>
      <c r="O85">
        <v>88</v>
      </c>
      <c r="P85">
        <v>93</v>
      </c>
      <c r="Q85">
        <v>72</v>
      </c>
      <c r="R85">
        <f t="shared" si="6"/>
        <v>602</v>
      </c>
      <c r="S85" t="str">
        <f t="shared" si="7"/>
        <v>chemistry_score</v>
      </c>
      <c r="T85" t="str">
        <f t="shared" si="8"/>
        <v>Charles Butler</v>
      </c>
      <c r="U85" t="str">
        <f t="shared" si="9"/>
        <v>Good</v>
      </c>
      <c r="V85" t="str">
        <f t="shared" si="10"/>
        <v>1</v>
      </c>
      <c r="W85" t="str">
        <f t="shared" si="11"/>
        <v>Grade B</v>
      </c>
    </row>
    <row r="86" spans="1:23" x14ac:dyDescent="0.25">
      <c r="A86">
        <v>85</v>
      </c>
      <c r="B86" t="s">
        <v>300</v>
      </c>
      <c r="C86" t="s">
        <v>301</v>
      </c>
      <c r="D86" t="s">
        <v>302</v>
      </c>
      <c r="E86" t="s">
        <v>54</v>
      </c>
      <c r="F86" t="b">
        <v>0</v>
      </c>
      <c r="G86">
        <v>3</v>
      </c>
      <c r="H86" t="b">
        <v>0</v>
      </c>
      <c r="I86">
        <v>28</v>
      </c>
      <c r="J86" t="s">
        <v>72</v>
      </c>
      <c r="K86">
        <v>73</v>
      </c>
      <c r="L86">
        <v>67</v>
      </c>
      <c r="M86">
        <v>70</v>
      </c>
      <c r="N86">
        <v>71</v>
      </c>
      <c r="O86">
        <v>65</v>
      </c>
      <c r="P86">
        <v>73</v>
      </c>
      <c r="Q86">
        <v>87</v>
      </c>
      <c r="R86">
        <f t="shared" si="6"/>
        <v>506</v>
      </c>
      <c r="S86" t="str">
        <f t="shared" si="7"/>
        <v>geography_score</v>
      </c>
      <c r="T86" t="str">
        <f t="shared" si="8"/>
        <v>James Dawson</v>
      </c>
      <c r="U86" t="str">
        <f t="shared" si="9"/>
        <v>Good</v>
      </c>
      <c r="V86" t="str">
        <f t="shared" si="10"/>
        <v>1</v>
      </c>
      <c r="W86" t="str">
        <f t="shared" si="11"/>
        <v>Grade C</v>
      </c>
    </row>
    <row r="87" spans="1:23" x14ac:dyDescent="0.25">
      <c r="A87">
        <v>86</v>
      </c>
      <c r="B87" t="s">
        <v>303</v>
      </c>
      <c r="C87" t="s">
        <v>304</v>
      </c>
      <c r="D87" t="s">
        <v>305</v>
      </c>
      <c r="E87" t="s">
        <v>54</v>
      </c>
      <c r="F87" t="b">
        <v>0</v>
      </c>
      <c r="G87">
        <v>1</v>
      </c>
      <c r="H87" t="b">
        <v>0</v>
      </c>
      <c r="I87">
        <v>24</v>
      </c>
      <c r="J87" t="s">
        <v>78</v>
      </c>
      <c r="K87">
        <v>85</v>
      </c>
      <c r="L87">
        <v>71</v>
      </c>
      <c r="M87">
        <v>69</v>
      </c>
      <c r="N87">
        <v>80</v>
      </c>
      <c r="O87">
        <v>70</v>
      </c>
      <c r="P87">
        <v>77</v>
      </c>
      <c r="Q87">
        <v>66</v>
      </c>
      <c r="R87">
        <f t="shared" si="6"/>
        <v>518</v>
      </c>
      <c r="S87" t="str">
        <f t="shared" si="7"/>
        <v>math_score</v>
      </c>
      <c r="T87" t="str">
        <f t="shared" si="8"/>
        <v>Dennis Kim</v>
      </c>
      <c r="U87" t="str">
        <f t="shared" si="9"/>
        <v>Very Good</v>
      </c>
      <c r="V87" t="str">
        <f t="shared" si="10"/>
        <v>1</v>
      </c>
      <c r="W87" t="str">
        <f t="shared" si="11"/>
        <v>Grade C</v>
      </c>
    </row>
    <row r="88" spans="1:23" x14ac:dyDescent="0.25">
      <c r="A88">
        <v>87</v>
      </c>
      <c r="B88" t="s">
        <v>224</v>
      </c>
      <c r="C88" t="s">
        <v>306</v>
      </c>
      <c r="D88" t="s">
        <v>307</v>
      </c>
      <c r="E88" t="s">
        <v>59</v>
      </c>
      <c r="F88" t="b">
        <v>0</v>
      </c>
      <c r="G88">
        <v>2</v>
      </c>
      <c r="H88" t="b">
        <v>0</v>
      </c>
      <c r="I88">
        <v>9</v>
      </c>
      <c r="J88" t="s">
        <v>64</v>
      </c>
      <c r="K88">
        <v>91</v>
      </c>
      <c r="L88">
        <v>76</v>
      </c>
      <c r="M88">
        <v>71</v>
      </c>
      <c r="N88">
        <v>72</v>
      </c>
      <c r="O88">
        <v>92</v>
      </c>
      <c r="P88">
        <v>67</v>
      </c>
      <c r="Q88">
        <v>90</v>
      </c>
      <c r="R88">
        <f t="shared" si="6"/>
        <v>559</v>
      </c>
      <c r="S88" t="str">
        <f t="shared" si="7"/>
        <v>biology_score</v>
      </c>
      <c r="T88" t="str">
        <f t="shared" si="8"/>
        <v>Jennifer Berry</v>
      </c>
      <c r="U88" t="str">
        <f t="shared" si="9"/>
        <v>Good</v>
      </c>
      <c r="V88" t="str">
        <f t="shared" si="10"/>
        <v>1</v>
      </c>
      <c r="W88" t="str">
        <f t="shared" si="11"/>
        <v>Grade B</v>
      </c>
    </row>
    <row r="89" spans="1:23" x14ac:dyDescent="0.25">
      <c r="A89">
        <v>88</v>
      </c>
      <c r="B89" t="s">
        <v>308</v>
      </c>
      <c r="C89" t="s">
        <v>309</v>
      </c>
      <c r="D89" t="s">
        <v>310</v>
      </c>
      <c r="E89" t="s">
        <v>59</v>
      </c>
      <c r="F89" t="b">
        <v>0</v>
      </c>
      <c r="G89">
        <v>3</v>
      </c>
      <c r="H89" t="b">
        <v>1</v>
      </c>
      <c r="I89">
        <v>14</v>
      </c>
      <c r="J89" t="s">
        <v>78</v>
      </c>
      <c r="K89">
        <v>99</v>
      </c>
      <c r="L89">
        <v>95</v>
      </c>
      <c r="M89">
        <v>83</v>
      </c>
      <c r="N89">
        <v>89</v>
      </c>
      <c r="O89">
        <v>81</v>
      </c>
      <c r="P89">
        <v>63</v>
      </c>
      <c r="Q89">
        <v>70</v>
      </c>
      <c r="R89">
        <f t="shared" si="6"/>
        <v>580</v>
      </c>
      <c r="S89" t="str">
        <f t="shared" si="7"/>
        <v>math_score</v>
      </c>
      <c r="T89" t="str">
        <f t="shared" si="8"/>
        <v>Yvette Bridges</v>
      </c>
      <c r="U89" t="str">
        <f t="shared" si="9"/>
        <v>Good</v>
      </c>
      <c r="V89" t="str">
        <f t="shared" si="10"/>
        <v>1</v>
      </c>
      <c r="W89" t="str">
        <f t="shared" si="11"/>
        <v>Grade B</v>
      </c>
    </row>
    <row r="90" spans="1:23" x14ac:dyDescent="0.25">
      <c r="A90">
        <v>89</v>
      </c>
      <c r="B90" t="s">
        <v>311</v>
      </c>
      <c r="C90" t="s">
        <v>312</v>
      </c>
      <c r="D90" t="s">
        <v>313</v>
      </c>
      <c r="E90" t="s">
        <v>54</v>
      </c>
      <c r="F90" t="b">
        <v>0</v>
      </c>
      <c r="G90">
        <v>3</v>
      </c>
      <c r="H90" t="b">
        <v>0</v>
      </c>
      <c r="I90">
        <v>16</v>
      </c>
      <c r="J90" t="s">
        <v>206</v>
      </c>
      <c r="K90">
        <v>93</v>
      </c>
      <c r="L90">
        <v>96</v>
      </c>
      <c r="M90">
        <v>68</v>
      </c>
      <c r="N90">
        <v>87</v>
      </c>
      <c r="O90">
        <v>69</v>
      </c>
      <c r="P90">
        <v>89</v>
      </c>
      <c r="Q90">
        <v>100</v>
      </c>
      <c r="R90">
        <f t="shared" si="6"/>
        <v>602</v>
      </c>
      <c r="S90" t="str">
        <f t="shared" si="7"/>
        <v>geography_score</v>
      </c>
      <c r="T90" t="str">
        <f t="shared" si="8"/>
        <v>Robert Atkins</v>
      </c>
      <c r="U90" t="str">
        <f t="shared" si="9"/>
        <v>Good</v>
      </c>
      <c r="V90" t="str">
        <f t="shared" si="10"/>
        <v>1</v>
      </c>
      <c r="W90" t="str">
        <f t="shared" si="11"/>
        <v>Grade B</v>
      </c>
    </row>
    <row r="91" spans="1:23" x14ac:dyDescent="0.25">
      <c r="A91">
        <v>90</v>
      </c>
      <c r="B91" t="s">
        <v>314</v>
      </c>
      <c r="C91" t="s">
        <v>315</v>
      </c>
      <c r="D91" t="s">
        <v>316</v>
      </c>
      <c r="E91" t="s">
        <v>54</v>
      </c>
      <c r="F91" t="b">
        <v>0</v>
      </c>
      <c r="G91">
        <v>3</v>
      </c>
      <c r="H91" t="b">
        <v>0</v>
      </c>
      <c r="I91">
        <v>29</v>
      </c>
      <c r="J91" t="s">
        <v>78</v>
      </c>
      <c r="K91">
        <v>89</v>
      </c>
      <c r="L91">
        <v>75</v>
      </c>
      <c r="M91">
        <v>60</v>
      </c>
      <c r="N91">
        <v>80</v>
      </c>
      <c r="O91">
        <v>62</v>
      </c>
      <c r="P91">
        <v>85</v>
      </c>
      <c r="Q91">
        <v>73</v>
      </c>
      <c r="R91">
        <f t="shared" si="6"/>
        <v>524</v>
      </c>
      <c r="S91" t="str">
        <f t="shared" si="7"/>
        <v>math_score</v>
      </c>
      <c r="T91" t="str">
        <f t="shared" si="8"/>
        <v>William Brown</v>
      </c>
      <c r="U91" t="str">
        <f t="shared" si="9"/>
        <v>Good</v>
      </c>
      <c r="V91" t="str">
        <f t="shared" si="10"/>
        <v>1</v>
      </c>
      <c r="W91" t="str">
        <f t="shared" si="11"/>
        <v>Grade C</v>
      </c>
    </row>
    <row r="92" spans="1:23" x14ac:dyDescent="0.25">
      <c r="A92">
        <v>91</v>
      </c>
      <c r="B92" t="s">
        <v>317</v>
      </c>
      <c r="C92" t="s">
        <v>318</v>
      </c>
      <c r="D92" t="s">
        <v>319</v>
      </c>
      <c r="E92" t="s">
        <v>54</v>
      </c>
      <c r="F92" t="b">
        <v>0</v>
      </c>
      <c r="G92">
        <v>0</v>
      </c>
      <c r="H92" t="b">
        <v>0</v>
      </c>
      <c r="I92">
        <v>14</v>
      </c>
      <c r="J92" t="s">
        <v>147</v>
      </c>
      <c r="K92">
        <v>95</v>
      </c>
      <c r="L92">
        <v>78</v>
      </c>
      <c r="M92">
        <v>95</v>
      </c>
      <c r="N92">
        <v>73</v>
      </c>
      <c r="O92">
        <v>32</v>
      </c>
      <c r="P92">
        <v>65</v>
      </c>
      <c r="Q92">
        <v>68</v>
      </c>
      <c r="R92">
        <f t="shared" si="6"/>
        <v>506</v>
      </c>
      <c r="S92" t="str">
        <f t="shared" si="7"/>
        <v>math_score</v>
      </c>
      <c r="T92" t="str">
        <f t="shared" si="8"/>
        <v>Patrick Parker</v>
      </c>
      <c r="U92" t="str">
        <f t="shared" si="9"/>
        <v>Bad</v>
      </c>
      <c r="V92" t="str">
        <f t="shared" si="10"/>
        <v>0</v>
      </c>
      <c r="W92" t="str">
        <f t="shared" si="11"/>
        <v>Grade C</v>
      </c>
    </row>
    <row r="93" spans="1:23" x14ac:dyDescent="0.25">
      <c r="A93">
        <v>92</v>
      </c>
      <c r="B93" t="s">
        <v>300</v>
      </c>
      <c r="C93" t="s">
        <v>320</v>
      </c>
      <c r="D93" t="s">
        <v>321</v>
      </c>
      <c r="E93" t="s">
        <v>54</v>
      </c>
      <c r="F93" t="b">
        <v>0</v>
      </c>
      <c r="G93">
        <v>4</v>
      </c>
      <c r="H93" t="b">
        <v>0</v>
      </c>
      <c r="I93">
        <v>10</v>
      </c>
      <c r="J93" t="s">
        <v>64</v>
      </c>
      <c r="K93">
        <v>68</v>
      </c>
      <c r="L93">
        <v>82</v>
      </c>
      <c r="M93">
        <v>95</v>
      </c>
      <c r="N93">
        <v>63</v>
      </c>
      <c r="O93">
        <v>62</v>
      </c>
      <c r="P93">
        <v>98</v>
      </c>
      <c r="Q93">
        <v>93</v>
      </c>
      <c r="R93">
        <f t="shared" si="6"/>
        <v>561</v>
      </c>
      <c r="S93" t="str">
        <f t="shared" si="7"/>
        <v>english_score</v>
      </c>
      <c r="T93" t="str">
        <f t="shared" si="8"/>
        <v>James Santiago</v>
      </c>
      <c r="U93" t="str">
        <f t="shared" si="9"/>
        <v>Good</v>
      </c>
      <c r="V93" t="str">
        <f t="shared" si="10"/>
        <v>1</v>
      </c>
      <c r="W93" t="str">
        <f t="shared" si="11"/>
        <v>Grade B</v>
      </c>
    </row>
    <row r="94" spans="1:23" x14ac:dyDescent="0.25">
      <c r="A94">
        <v>93</v>
      </c>
      <c r="B94" t="s">
        <v>311</v>
      </c>
      <c r="C94" t="s">
        <v>322</v>
      </c>
      <c r="D94" t="s">
        <v>323</v>
      </c>
      <c r="E94" t="s">
        <v>54</v>
      </c>
      <c r="F94" t="b">
        <v>0</v>
      </c>
      <c r="G94">
        <v>5</v>
      </c>
      <c r="H94" t="b">
        <v>0</v>
      </c>
      <c r="I94">
        <v>31</v>
      </c>
      <c r="J94" t="s">
        <v>78</v>
      </c>
      <c r="K94">
        <v>98</v>
      </c>
      <c r="L94">
        <v>73</v>
      </c>
      <c r="M94">
        <v>73</v>
      </c>
      <c r="N94">
        <v>77</v>
      </c>
      <c r="O94">
        <v>87</v>
      </c>
      <c r="P94">
        <v>98</v>
      </c>
      <c r="Q94">
        <v>83</v>
      </c>
      <c r="R94">
        <f t="shared" si="6"/>
        <v>589</v>
      </c>
      <c r="S94" t="str">
        <f t="shared" si="7"/>
        <v>math_score</v>
      </c>
      <c r="T94" t="str">
        <f t="shared" si="8"/>
        <v>Robert Parsons</v>
      </c>
      <c r="U94" t="str">
        <f t="shared" si="9"/>
        <v>Good</v>
      </c>
      <c r="V94" t="str">
        <f t="shared" si="10"/>
        <v>1</v>
      </c>
      <c r="W94" t="str">
        <f t="shared" si="11"/>
        <v>Grade B</v>
      </c>
    </row>
    <row r="95" spans="1:23" x14ac:dyDescent="0.25">
      <c r="A95">
        <v>94</v>
      </c>
      <c r="B95" t="s">
        <v>231</v>
      </c>
      <c r="C95" t="s">
        <v>315</v>
      </c>
      <c r="D95" t="s">
        <v>324</v>
      </c>
      <c r="E95" t="s">
        <v>54</v>
      </c>
      <c r="F95" t="b">
        <v>0</v>
      </c>
      <c r="G95">
        <v>4</v>
      </c>
      <c r="H95" t="b">
        <v>0</v>
      </c>
      <c r="I95">
        <v>34</v>
      </c>
      <c r="J95" t="s">
        <v>206</v>
      </c>
      <c r="K95">
        <v>79</v>
      </c>
      <c r="L95">
        <v>92</v>
      </c>
      <c r="M95">
        <v>79</v>
      </c>
      <c r="N95">
        <v>76</v>
      </c>
      <c r="O95">
        <v>84</v>
      </c>
      <c r="P95">
        <v>67</v>
      </c>
      <c r="Q95">
        <v>86</v>
      </c>
      <c r="R95">
        <f t="shared" si="6"/>
        <v>563</v>
      </c>
      <c r="S95" t="str">
        <f t="shared" si="7"/>
        <v>history_score</v>
      </c>
      <c r="T95" t="str">
        <f t="shared" si="8"/>
        <v>Jacob Brown</v>
      </c>
      <c r="U95" t="str">
        <f t="shared" si="9"/>
        <v>Good</v>
      </c>
      <c r="V95" t="str">
        <f t="shared" si="10"/>
        <v>1</v>
      </c>
      <c r="W95" t="str">
        <f t="shared" si="11"/>
        <v>Grade B</v>
      </c>
    </row>
    <row r="96" spans="1:23" x14ac:dyDescent="0.25">
      <c r="A96">
        <v>95</v>
      </c>
      <c r="B96" t="s">
        <v>325</v>
      </c>
      <c r="C96" t="s">
        <v>326</v>
      </c>
      <c r="D96" t="s">
        <v>327</v>
      </c>
      <c r="E96" t="s">
        <v>59</v>
      </c>
      <c r="F96" t="b">
        <v>0</v>
      </c>
      <c r="G96">
        <v>5</v>
      </c>
      <c r="H96" t="b">
        <v>0</v>
      </c>
      <c r="I96">
        <v>3</v>
      </c>
      <c r="J96" t="s">
        <v>72</v>
      </c>
      <c r="K96">
        <v>78</v>
      </c>
      <c r="L96">
        <v>79</v>
      </c>
      <c r="M96">
        <v>73</v>
      </c>
      <c r="N96">
        <v>96</v>
      </c>
      <c r="O96">
        <v>64</v>
      </c>
      <c r="P96">
        <v>93</v>
      </c>
      <c r="Q96">
        <v>85</v>
      </c>
      <c r="R96">
        <f t="shared" si="6"/>
        <v>568</v>
      </c>
      <c r="S96" t="str">
        <f t="shared" si="7"/>
        <v>chemistry_score</v>
      </c>
      <c r="T96" t="str">
        <f t="shared" si="8"/>
        <v>Natalie Robinson</v>
      </c>
      <c r="U96" t="str">
        <f t="shared" si="9"/>
        <v>Good</v>
      </c>
      <c r="V96" t="str">
        <f t="shared" si="10"/>
        <v>1</v>
      </c>
      <c r="W96" t="str">
        <f t="shared" si="11"/>
        <v>Grade B</v>
      </c>
    </row>
    <row r="97" spans="1:23" x14ac:dyDescent="0.25">
      <c r="A97">
        <v>96</v>
      </c>
      <c r="B97" t="s">
        <v>328</v>
      </c>
      <c r="C97" t="s">
        <v>329</v>
      </c>
      <c r="D97" t="s">
        <v>330</v>
      </c>
      <c r="E97" t="s">
        <v>59</v>
      </c>
      <c r="F97" t="b">
        <v>0</v>
      </c>
      <c r="G97">
        <v>2</v>
      </c>
      <c r="H97" t="b">
        <v>1</v>
      </c>
      <c r="I97">
        <v>34</v>
      </c>
      <c r="J97" t="s">
        <v>78</v>
      </c>
      <c r="K97">
        <v>100</v>
      </c>
      <c r="L97">
        <v>98</v>
      </c>
      <c r="M97">
        <v>89</v>
      </c>
      <c r="N97">
        <v>85</v>
      </c>
      <c r="O97">
        <v>81</v>
      </c>
      <c r="P97">
        <v>64</v>
      </c>
      <c r="Q97">
        <v>94</v>
      </c>
      <c r="R97">
        <f t="shared" si="6"/>
        <v>611</v>
      </c>
      <c r="S97" t="str">
        <f t="shared" si="7"/>
        <v>math_score</v>
      </c>
      <c r="T97" t="str">
        <f t="shared" si="8"/>
        <v>Victoria Jones</v>
      </c>
      <c r="U97" t="str">
        <f t="shared" si="9"/>
        <v>Good</v>
      </c>
      <c r="V97" t="str">
        <f t="shared" si="10"/>
        <v>1</v>
      </c>
      <c r="W97" t="str">
        <f t="shared" si="11"/>
        <v>Grade B</v>
      </c>
    </row>
    <row r="98" spans="1:23" x14ac:dyDescent="0.25">
      <c r="A98">
        <v>97</v>
      </c>
      <c r="B98" t="s">
        <v>331</v>
      </c>
      <c r="C98" t="s">
        <v>332</v>
      </c>
      <c r="D98" t="s">
        <v>333</v>
      </c>
      <c r="E98" t="s">
        <v>59</v>
      </c>
      <c r="F98" t="b">
        <v>0</v>
      </c>
      <c r="G98">
        <v>3</v>
      </c>
      <c r="H98" t="b">
        <v>1</v>
      </c>
      <c r="I98">
        <v>2</v>
      </c>
      <c r="J98" t="s">
        <v>68</v>
      </c>
      <c r="K98">
        <v>86</v>
      </c>
      <c r="L98">
        <v>76</v>
      </c>
      <c r="M98">
        <v>84</v>
      </c>
      <c r="N98">
        <v>93</v>
      </c>
      <c r="O98">
        <v>76</v>
      </c>
      <c r="P98">
        <v>69</v>
      </c>
      <c r="Q98">
        <v>91</v>
      </c>
      <c r="R98">
        <f t="shared" si="6"/>
        <v>575</v>
      </c>
      <c r="S98" t="str">
        <f t="shared" si="7"/>
        <v>chemistry_score</v>
      </c>
      <c r="T98" t="str">
        <f t="shared" si="8"/>
        <v>Natasha Hansen</v>
      </c>
      <c r="U98" t="str">
        <f t="shared" si="9"/>
        <v>Good</v>
      </c>
      <c r="V98" t="str">
        <f t="shared" si="10"/>
        <v>1</v>
      </c>
      <c r="W98" t="str">
        <f t="shared" si="11"/>
        <v>Grade B</v>
      </c>
    </row>
    <row r="99" spans="1:23" x14ac:dyDescent="0.25">
      <c r="A99">
        <v>98</v>
      </c>
      <c r="B99" t="s">
        <v>334</v>
      </c>
      <c r="C99" t="s">
        <v>90</v>
      </c>
      <c r="D99" t="s">
        <v>335</v>
      </c>
      <c r="E99" t="s">
        <v>54</v>
      </c>
      <c r="F99" t="b">
        <v>0</v>
      </c>
      <c r="G99">
        <v>3</v>
      </c>
      <c r="H99" t="b">
        <v>0</v>
      </c>
      <c r="I99">
        <v>4</v>
      </c>
      <c r="J99" t="s">
        <v>258</v>
      </c>
      <c r="K99">
        <v>87</v>
      </c>
      <c r="L99">
        <v>89</v>
      </c>
      <c r="M99">
        <v>93</v>
      </c>
      <c r="N99">
        <v>98</v>
      </c>
      <c r="O99">
        <v>79</v>
      </c>
      <c r="P99">
        <v>72</v>
      </c>
      <c r="Q99">
        <v>88</v>
      </c>
      <c r="R99">
        <f t="shared" si="6"/>
        <v>606</v>
      </c>
      <c r="S99" t="str">
        <f t="shared" si="7"/>
        <v>chemistry_score</v>
      </c>
      <c r="T99" t="str">
        <f t="shared" si="8"/>
        <v>Thomas White</v>
      </c>
      <c r="U99" t="str">
        <f t="shared" si="9"/>
        <v>Good</v>
      </c>
      <c r="V99" t="str">
        <f t="shared" si="10"/>
        <v>1</v>
      </c>
      <c r="W99" t="str">
        <f t="shared" si="11"/>
        <v>Grade B</v>
      </c>
    </row>
    <row r="100" spans="1:23" x14ac:dyDescent="0.25">
      <c r="A100">
        <v>99</v>
      </c>
      <c r="B100" t="s">
        <v>336</v>
      </c>
      <c r="C100" t="s">
        <v>337</v>
      </c>
      <c r="D100" t="s">
        <v>338</v>
      </c>
      <c r="E100" t="s">
        <v>54</v>
      </c>
      <c r="F100" t="b">
        <v>1</v>
      </c>
      <c r="G100">
        <v>0</v>
      </c>
      <c r="H100" t="b">
        <v>0</v>
      </c>
      <c r="I100">
        <v>28</v>
      </c>
      <c r="J100" t="s">
        <v>55</v>
      </c>
      <c r="K100">
        <v>100</v>
      </c>
      <c r="L100">
        <v>93</v>
      </c>
      <c r="M100">
        <v>85</v>
      </c>
      <c r="N100">
        <v>61</v>
      </c>
      <c r="O100">
        <v>96</v>
      </c>
      <c r="P100">
        <v>83</v>
      </c>
      <c r="Q100">
        <v>86</v>
      </c>
      <c r="R100">
        <f t="shared" si="6"/>
        <v>604</v>
      </c>
      <c r="S100" t="str">
        <f t="shared" si="7"/>
        <v>math_score</v>
      </c>
      <c r="T100" t="str">
        <f t="shared" si="8"/>
        <v>Derrick Figueroa</v>
      </c>
      <c r="U100" t="str">
        <f t="shared" si="9"/>
        <v>Good</v>
      </c>
      <c r="V100" t="str">
        <f t="shared" si="10"/>
        <v>1</v>
      </c>
      <c r="W100" t="str">
        <f t="shared" si="11"/>
        <v>Grade B</v>
      </c>
    </row>
    <row r="101" spans="1:23" x14ac:dyDescent="0.25">
      <c r="A101">
        <v>100</v>
      </c>
      <c r="B101" t="s">
        <v>207</v>
      </c>
      <c r="C101" t="s">
        <v>339</v>
      </c>
      <c r="D101" t="s">
        <v>340</v>
      </c>
      <c r="E101" t="s">
        <v>59</v>
      </c>
      <c r="F101" t="b">
        <v>0</v>
      </c>
      <c r="G101">
        <v>0</v>
      </c>
      <c r="H101" t="b">
        <v>0</v>
      </c>
      <c r="I101">
        <v>5</v>
      </c>
      <c r="J101" t="s">
        <v>193</v>
      </c>
      <c r="K101">
        <v>85</v>
      </c>
      <c r="L101">
        <v>89</v>
      </c>
      <c r="M101">
        <v>94</v>
      </c>
      <c r="N101">
        <v>69</v>
      </c>
      <c r="O101">
        <v>99</v>
      </c>
      <c r="P101">
        <v>93</v>
      </c>
      <c r="Q101">
        <v>98</v>
      </c>
      <c r="R101">
        <f t="shared" si="6"/>
        <v>627</v>
      </c>
      <c r="S101" t="str">
        <f t="shared" si="7"/>
        <v>biology_score</v>
      </c>
      <c r="T101" t="str">
        <f t="shared" si="8"/>
        <v>Kimberly Ward</v>
      </c>
      <c r="U101" t="str">
        <f t="shared" si="9"/>
        <v>Good</v>
      </c>
      <c r="V101" t="str">
        <f t="shared" si="10"/>
        <v>1</v>
      </c>
      <c r="W101" t="str">
        <f t="shared" si="11"/>
        <v>Grade B</v>
      </c>
    </row>
    <row r="102" spans="1:23" x14ac:dyDescent="0.25">
      <c r="A102">
        <v>101</v>
      </c>
      <c r="B102" t="s">
        <v>282</v>
      </c>
      <c r="C102" t="s">
        <v>329</v>
      </c>
      <c r="D102" t="s">
        <v>341</v>
      </c>
      <c r="E102" t="s">
        <v>59</v>
      </c>
      <c r="F102" t="b">
        <v>0</v>
      </c>
      <c r="G102">
        <v>2</v>
      </c>
      <c r="H102" t="b">
        <v>0</v>
      </c>
      <c r="I102">
        <v>4</v>
      </c>
      <c r="J102" t="s">
        <v>68</v>
      </c>
      <c r="K102">
        <v>87</v>
      </c>
      <c r="L102">
        <v>73</v>
      </c>
      <c r="M102">
        <v>98</v>
      </c>
      <c r="N102">
        <v>91</v>
      </c>
      <c r="O102">
        <v>79</v>
      </c>
      <c r="P102">
        <v>60</v>
      </c>
      <c r="Q102">
        <v>77</v>
      </c>
      <c r="R102">
        <f t="shared" si="6"/>
        <v>565</v>
      </c>
      <c r="S102" t="str">
        <f t="shared" si="7"/>
        <v>physics_score</v>
      </c>
      <c r="T102" t="str">
        <f t="shared" si="8"/>
        <v>Rhonda Jones</v>
      </c>
      <c r="U102" t="str">
        <f t="shared" si="9"/>
        <v>Good</v>
      </c>
      <c r="V102" t="str">
        <f t="shared" si="10"/>
        <v>1</v>
      </c>
      <c r="W102" t="str">
        <f t="shared" si="11"/>
        <v>Grade B</v>
      </c>
    </row>
    <row r="103" spans="1:23" x14ac:dyDescent="0.25">
      <c r="A103">
        <v>102</v>
      </c>
      <c r="B103" t="s">
        <v>342</v>
      </c>
      <c r="C103" t="s">
        <v>265</v>
      </c>
      <c r="D103" t="s">
        <v>343</v>
      </c>
      <c r="E103" t="s">
        <v>59</v>
      </c>
      <c r="F103" t="b">
        <v>0</v>
      </c>
      <c r="G103">
        <v>2</v>
      </c>
      <c r="H103" t="b">
        <v>0</v>
      </c>
      <c r="I103">
        <v>25</v>
      </c>
      <c r="J103" t="s">
        <v>78</v>
      </c>
      <c r="K103">
        <v>96</v>
      </c>
      <c r="L103">
        <v>80</v>
      </c>
      <c r="M103">
        <v>100</v>
      </c>
      <c r="N103">
        <v>61</v>
      </c>
      <c r="O103">
        <v>81</v>
      </c>
      <c r="P103">
        <v>98</v>
      </c>
      <c r="Q103">
        <v>65</v>
      </c>
      <c r="R103">
        <f t="shared" si="6"/>
        <v>581</v>
      </c>
      <c r="S103" t="str">
        <f t="shared" si="7"/>
        <v>physics_score</v>
      </c>
      <c r="T103" t="str">
        <f t="shared" si="8"/>
        <v>Abigail Perez</v>
      </c>
      <c r="U103" t="str">
        <f t="shared" si="9"/>
        <v>Good</v>
      </c>
      <c r="V103" t="str">
        <f t="shared" si="10"/>
        <v>1</v>
      </c>
      <c r="W103" t="str">
        <f t="shared" si="11"/>
        <v>Grade B</v>
      </c>
    </row>
    <row r="104" spans="1:23" x14ac:dyDescent="0.25">
      <c r="A104">
        <v>103</v>
      </c>
      <c r="B104" t="s">
        <v>300</v>
      </c>
      <c r="C104" t="s">
        <v>344</v>
      </c>
      <c r="D104" t="s">
        <v>345</v>
      </c>
      <c r="E104" t="s">
        <v>54</v>
      </c>
      <c r="F104" t="b">
        <v>0</v>
      </c>
      <c r="G104">
        <v>5</v>
      </c>
      <c r="H104" t="b">
        <v>0</v>
      </c>
      <c r="I104">
        <v>29</v>
      </c>
      <c r="J104" t="s">
        <v>143</v>
      </c>
      <c r="K104">
        <v>76</v>
      </c>
      <c r="L104">
        <v>87</v>
      </c>
      <c r="M104">
        <v>64</v>
      </c>
      <c r="N104">
        <v>74</v>
      </c>
      <c r="O104">
        <v>73</v>
      </c>
      <c r="P104">
        <v>90</v>
      </c>
      <c r="Q104">
        <v>99</v>
      </c>
      <c r="R104">
        <f t="shared" si="6"/>
        <v>563</v>
      </c>
      <c r="S104" t="str">
        <f t="shared" si="7"/>
        <v>geography_score</v>
      </c>
      <c r="T104" t="str">
        <f t="shared" si="8"/>
        <v>James Yang</v>
      </c>
      <c r="U104" t="str">
        <f t="shared" si="9"/>
        <v>Good</v>
      </c>
      <c r="V104" t="str">
        <f t="shared" si="10"/>
        <v>1</v>
      </c>
      <c r="W104" t="str">
        <f t="shared" si="11"/>
        <v>Grade B</v>
      </c>
    </row>
    <row r="105" spans="1:23" x14ac:dyDescent="0.25">
      <c r="A105">
        <v>104</v>
      </c>
      <c r="B105" t="s">
        <v>346</v>
      </c>
      <c r="C105" t="s">
        <v>347</v>
      </c>
      <c r="D105" t="s">
        <v>348</v>
      </c>
      <c r="E105" t="s">
        <v>54</v>
      </c>
      <c r="F105" t="b">
        <v>1</v>
      </c>
      <c r="G105">
        <v>6</v>
      </c>
      <c r="H105" t="b">
        <v>0</v>
      </c>
      <c r="I105">
        <v>1</v>
      </c>
      <c r="J105" t="s">
        <v>68</v>
      </c>
      <c r="K105">
        <v>90</v>
      </c>
      <c r="L105">
        <v>80</v>
      </c>
      <c r="M105">
        <v>63</v>
      </c>
      <c r="N105">
        <v>94</v>
      </c>
      <c r="O105">
        <v>64</v>
      </c>
      <c r="P105">
        <v>70</v>
      </c>
      <c r="Q105">
        <v>79</v>
      </c>
      <c r="R105">
        <f t="shared" si="6"/>
        <v>540</v>
      </c>
      <c r="S105" t="str">
        <f t="shared" si="7"/>
        <v>chemistry_score</v>
      </c>
      <c r="T105" t="str">
        <f t="shared" si="8"/>
        <v>Stephen Patton</v>
      </c>
      <c r="U105" t="str">
        <f t="shared" si="9"/>
        <v>Good</v>
      </c>
      <c r="V105" t="str">
        <f t="shared" si="10"/>
        <v>1</v>
      </c>
      <c r="W105" t="str">
        <f t="shared" si="11"/>
        <v>Grade C</v>
      </c>
    </row>
    <row r="106" spans="1:23" x14ac:dyDescent="0.25">
      <c r="A106">
        <v>105</v>
      </c>
      <c r="B106" t="s">
        <v>349</v>
      </c>
      <c r="C106" t="s">
        <v>350</v>
      </c>
      <c r="D106" t="s">
        <v>351</v>
      </c>
      <c r="E106" t="s">
        <v>59</v>
      </c>
      <c r="F106" t="b">
        <v>0</v>
      </c>
      <c r="G106">
        <v>7</v>
      </c>
      <c r="H106" t="b">
        <v>0</v>
      </c>
      <c r="I106">
        <v>2</v>
      </c>
      <c r="J106" t="s">
        <v>98</v>
      </c>
      <c r="K106">
        <v>65</v>
      </c>
      <c r="L106">
        <v>60</v>
      </c>
      <c r="M106">
        <v>100</v>
      </c>
      <c r="N106">
        <v>91</v>
      </c>
      <c r="O106">
        <v>87</v>
      </c>
      <c r="P106">
        <v>78</v>
      </c>
      <c r="Q106">
        <v>99</v>
      </c>
      <c r="R106">
        <f t="shared" si="6"/>
        <v>580</v>
      </c>
      <c r="S106" t="str">
        <f t="shared" si="7"/>
        <v>physics_score</v>
      </c>
      <c r="T106" t="str">
        <f t="shared" si="8"/>
        <v>Emma Wright</v>
      </c>
      <c r="U106" t="str">
        <f t="shared" si="9"/>
        <v>Average</v>
      </c>
      <c r="V106" t="str">
        <f t="shared" si="10"/>
        <v>1</v>
      </c>
      <c r="W106" t="str">
        <f t="shared" si="11"/>
        <v>Grade B</v>
      </c>
    </row>
    <row r="107" spans="1:23" x14ac:dyDescent="0.25">
      <c r="A107">
        <v>106</v>
      </c>
      <c r="B107" t="s">
        <v>154</v>
      </c>
      <c r="C107" t="s">
        <v>315</v>
      </c>
      <c r="D107" t="s">
        <v>352</v>
      </c>
      <c r="E107" t="s">
        <v>59</v>
      </c>
      <c r="F107" t="b">
        <v>0</v>
      </c>
      <c r="G107">
        <v>2</v>
      </c>
      <c r="H107" t="b">
        <v>0</v>
      </c>
      <c r="I107">
        <v>0</v>
      </c>
      <c r="J107" t="s">
        <v>258</v>
      </c>
      <c r="K107">
        <v>98</v>
      </c>
      <c r="L107">
        <v>97</v>
      </c>
      <c r="M107">
        <v>62</v>
      </c>
      <c r="N107">
        <v>89</v>
      </c>
      <c r="O107">
        <v>62</v>
      </c>
      <c r="P107">
        <v>95</v>
      </c>
      <c r="Q107">
        <v>77</v>
      </c>
      <c r="R107">
        <f t="shared" si="6"/>
        <v>580</v>
      </c>
      <c r="S107" t="str">
        <f t="shared" si="7"/>
        <v>math_score</v>
      </c>
      <c r="T107" t="str">
        <f t="shared" si="8"/>
        <v>Cynthia Brown</v>
      </c>
      <c r="U107" t="str">
        <f t="shared" si="9"/>
        <v>Good</v>
      </c>
      <c r="V107" t="str">
        <f t="shared" si="10"/>
        <v>1</v>
      </c>
      <c r="W107" t="str">
        <f t="shared" si="11"/>
        <v>Grade B</v>
      </c>
    </row>
    <row r="108" spans="1:23" x14ac:dyDescent="0.25">
      <c r="A108">
        <v>107</v>
      </c>
      <c r="B108" t="s">
        <v>353</v>
      </c>
      <c r="C108" t="s">
        <v>354</v>
      </c>
      <c r="D108" t="s">
        <v>355</v>
      </c>
      <c r="E108" t="s">
        <v>59</v>
      </c>
      <c r="F108" t="b">
        <v>0</v>
      </c>
      <c r="G108">
        <v>3</v>
      </c>
      <c r="H108" t="b">
        <v>0</v>
      </c>
      <c r="I108">
        <v>16</v>
      </c>
      <c r="J108" t="s">
        <v>147</v>
      </c>
      <c r="K108">
        <v>91</v>
      </c>
      <c r="L108">
        <v>80</v>
      </c>
      <c r="M108">
        <v>97</v>
      </c>
      <c r="N108">
        <v>89</v>
      </c>
      <c r="O108">
        <v>94</v>
      </c>
      <c r="P108">
        <v>95</v>
      </c>
      <c r="Q108">
        <v>84</v>
      </c>
      <c r="R108">
        <f t="shared" si="6"/>
        <v>630</v>
      </c>
      <c r="S108" t="str">
        <f t="shared" si="7"/>
        <v>physics_score</v>
      </c>
      <c r="T108" t="str">
        <f t="shared" si="8"/>
        <v>Erin Kelley</v>
      </c>
      <c r="U108" t="str">
        <f t="shared" si="9"/>
        <v>Very Good</v>
      </c>
      <c r="V108" t="str">
        <f t="shared" si="10"/>
        <v>1</v>
      </c>
      <c r="W108" t="str">
        <f t="shared" si="11"/>
        <v>Grade B</v>
      </c>
    </row>
    <row r="109" spans="1:23" x14ac:dyDescent="0.25">
      <c r="A109">
        <v>108</v>
      </c>
      <c r="B109" t="s">
        <v>356</v>
      </c>
      <c r="C109" t="s">
        <v>357</v>
      </c>
      <c r="D109" t="s">
        <v>358</v>
      </c>
      <c r="E109" t="s">
        <v>54</v>
      </c>
      <c r="F109" t="b">
        <v>0</v>
      </c>
      <c r="G109">
        <v>3</v>
      </c>
      <c r="H109" t="b">
        <v>1</v>
      </c>
      <c r="I109">
        <v>31</v>
      </c>
      <c r="J109" t="s">
        <v>110</v>
      </c>
      <c r="K109">
        <v>86</v>
      </c>
      <c r="L109">
        <v>81</v>
      </c>
      <c r="M109">
        <v>83</v>
      </c>
      <c r="N109">
        <v>81</v>
      </c>
      <c r="O109">
        <v>81</v>
      </c>
      <c r="P109">
        <v>77</v>
      </c>
      <c r="Q109">
        <v>86</v>
      </c>
      <c r="R109">
        <f t="shared" si="6"/>
        <v>575</v>
      </c>
      <c r="S109" t="str">
        <f t="shared" si="7"/>
        <v>math_score</v>
      </c>
      <c r="T109" t="str">
        <f t="shared" si="8"/>
        <v>Benjamin Morse</v>
      </c>
      <c r="U109" t="str">
        <f t="shared" si="9"/>
        <v>Very Good</v>
      </c>
      <c r="V109" t="str">
        <f t="shared" si="10"/>
        <v>1</v>
      </c>
      <c r="W109" t="str">
        <f t="shared" si="11"/>
        <v>Grade B</v>
      </c>
    </row>
    <row r="110" spans="1:23" x14ac:dyDescent="0.25">
      <c r="A110">
        <v>109</v>
      </c>
      <c r="B110" t="s">
        <v>359</v>
      </c>
      <c r="C110" t="s">
        <v>360</v>
      </c>
      <c r="D110" t="s">
        <v>361</v>
      </c>
      <c r="E110" t="s">
        <v>59</v>
      </c>
      <c r="F110" t="b">
        <v>0</v>
      </c>
      <c r="G110">
        <v>1</v>
      </c>
      <c r="H110" t="b">
        <v>0</v>
      </c>
      <c r="I110">
        <v>4</v>
      </c>
      <c r="J110" t="s">
        <v>72</v>
      </c>
      <c r="K110">
        <v>91</v>
      </c>
      <c r="L110">
        <v>93</v>
      </c>
      <c r="M110">
        <v>72</v>
      </c>
      <c r="N110">
        <v>61</v>
      </c>
      <c r="O110">
        <v>61</v>
      </c>
      <c r="P110">
        <v>87</v>
      </c>
      <c r="Q110">
        <v>95</v>
      </c>
      <c r="R110">
        <f t="shared" si="6"/>
        <v>560</v>
      </c>
      <c r="S110" t="str">
        <f t="shared" si="7"/>
        <v>geography_score</v>
      </c>
      <c r="T110" t="str">
        <f t="shared" si="8"/>
        <v>Alexandra Gibson</v>
      </c>
      <c r="U110" t="str">
        <f t="shared" si="9"/>
        <v>Good</v>
      </c>
      <c r="V110" t="str">
        <f t="shared" si="10"/>
        <v>1</v>
      </c>
      <c r="W110" t="str">
        <f t="shared" si="11"/>
        <v>Grade B</v>
      </c>
    </row>
    <row r="111" spans="1:23" x14ac:dyDescent="0.25">
      <c r="A111">
        <v>110</v>
      </c>
      <c r="B111" t="s">
        <v>362</v>
      </c>
      <c r="C111" t="s">
        <v>363</v>
      </c>
      <c r="D111" t="s">
        <v>364</v>
      </c>
      <c r="E111" t="s">
        <v>54</v>
      </c>
      <c r="F111" t="b">
        <v>0</v>
      </c>
      <c r="G111">
        <v>5</v>
      </c>
      <c r="H111" t="b">
        <v>1</v>
      </c>
      <c r="I111">
        <v>13</v>
      </c>
      <c r="J111" t="s">
        <v>147</v>
      </c>
      <c r="K111">
        <v>78</v>
      </c>
      <c r="L111">
        <v>69</v>
      </c>
      <c r="M111">
        <v>82</v>
      </c>
      <c r="N111">
        <v>60</v>
      </c>
      <c r="O111">
        <v>64</v>
      </c>
      <c r="P111">
        <v>77</v>
      </c>
      <c r="Q111">
        <v>82</v>
      </c>
      <c r="R111">
        <f t="shared" si="6"/>
        <v>512</v>
      </c>
      <c r="S111" t="str">
        <f t="shared" si="7"/>
        <v>physics_score</v>
      </c>
      <c r="T111" t="str">
        <f t="shared" si="8"/>
        <v>Phillip Allen</v>
      </c>
      <c r="U111" t="str">
        <f t="shared" si="9"/>
        <v>Good</v>
      </c>
      <c r="V111" t="str">
        <f t="shared" si="10"/>
        <v>1</v>
      </c>
      <c r="W111" t="str">
        <f t="shared" si="11"/>
        <v>Grade C</v>
      </c>
    </row>
    <row r="112" spans="1:23" x14ac:dyDescent="0.25">
      <c r="A112">
        <v>111</v>
      </c>
      <c r="B112" t="s">
        <v>365</v>
      </c>
      <c r="C112" t="s">
        <v>366</v>
      </c>
      <c r="D112" t="s">
        <v>367</v>
      </c>
      <c r="E112" t="s">
        <v>54</v>
      </c>
      <c r="F112" t="b">
        <v>0</v>
      </c>
      <c r="G112">
        <v>4</v>
      </c>
      <c r="H112" t="b">
        <v>0</v>
      </c>
      <c r="I112">
        <v>24</v>
      </c>
      <c r="J112" t="s">
        <v>206</v>
      </c>
      <c r="K112">
        <v>76</v>
      </c>
      <c r="L112">
        <v>89</v>
      </c>
      <c r="M112">
        <v>89</v>
      </c>
      <c r="N112">
        <v>83</v>
      </c>
      <c r="O112">
        <v>89</v>
      </c>
      <c r="P112">
        <v>90</v>
      </c>
      <c r="Q112">
        <v>64</v>
      </c>
      <c r="R112">
        <f t="shared" si="6"/>
        <v>580</v>
      </c>
      <c r="S112" t="str">
        <f t="shared" si="7"/>
        <v>english_score</v>
      </c>
      <c r="T112" t="str">
        <f t="shared" si="8"/>
        <v>Joshua Gonzalez</v>
      </c>
      <c r="U112" t="str">
        <f t="shared" si="9"/>
        <v>Good</v>
      </c>
      <c r="V112" t="str">
        <f t="shared" si="10"/>
        <v>1</v>
      </c>
      <c r="W112" t="str">
        <f t="shared" si="11"/>
        <v>Grade B</v>
      </c>
    </row>
    <row r="113" spans="1:23" x14ac:dyDescent="0.25">
      <c r="A113">
        <v>112</v>
      </c>
      <c r="B113" t="s">
        <v>353</v>
      </c>
      <c r="C113" t="s">
        <v>329</v>
      </c>
      <c r="D113" t="s">
        <v>368</v>
      </c>
      <c r="E113" t="s">
        <v>59</v>
      </c>
      <c r="F113" t="b">
        <v>1</v>
      </c>
      <c r="G113">
        <v>9</v>
      </c>
      <c r="H113" t="b">
        <v>0</v>
      </c>
      <c r="I113">
        <v>2</v>
      </c>
      <c r="J113" t="s">
        <v>98</v>
      </c>
      <c r="K113">
        <v>82</v>
      </c>
      <c r="L113">
        <v>54</v>
      </c>
      <c r="M113">
        <v>85</v>
      </c>
      <c r="N113">
        <v>57</v>
      </c>
      <c r="O113">
        <v>50</v>
      </c>
      <c r="P113">
        <v>54</v>
      </c>
      <c r="Q113">
        <v>76</v>
      </c>
      <c r="R113">
        <f t="shared" si="6"/>
        <v>458</v>
      </c>
      <c r="S113" t="str">
        <f t="shared" si="7"/>
        <v>physics_score</v>
      </c>
      <c r="T113" t="str">
        <f t="shared" si="8"/>
        <v>Erin Jones</v>
      </c>
      <c r="U113" t="str">
        <f t="shared" si="9"/>
        <v>Good</v>
      </c>
      <c r="V113" t="str">
        <f t="shared" si="10"/>
        <v>1</v>
      </c>
      <c r="W113" t="str">
        <f t="shared" si="11"/>
        <v>Grade C</v>
      </c>
    </row>
    <row r="114" spans="1:23" x14ac:dyDescent="0.25">
      <c r="A114">
        <v>113</v>
      </c>
      <c r="B114" t="s">
        <v>297</v>
      </c>
      <c r="C114" t="s">
        <v>369</v>
      </c>
      <c r="D114" t="s">
        <v>370</v>
      </c>
      <c r="E114" t="s">
        <v>54</v>
      </c>
      <c r="F114" t="b">
        <v>1</v>
      </c>
      <c r="G114">
        <v>2</v>
      </c>
      <c r="H114" t="b">
        <v>1</v>
      </c>
      <c r="I114">
        <v>4</v>
      </c>
      <c r="J114" t="s">
        <v>98</v>
      </c>
      <c r="K114">
        <v>45</v>
      </c>
      <c r="L114">
        <v>85</v>
      </c>
      <c r="M114">
        <v>94</v>
      </c>
      <c r="N114">
        <v>76</v>
      </c>
      <c r="O114">
        <v>57</v>
      </c>
      <c r="P114">
        <v>93</v>
      </c>
      <c r="Q114">
        <v>86</v>
      </c>
      <c r="R114">
        <f t="shared" si="6"/>
        <v>536</v>
      </c>
      <c r="S114" t="str">
        <f t="shared" si="7"/>
        <v>physics_score</v>
      </c>
      <c r="T114" t="str">
        <f t="shared" si="8"/>
        <v>Charles Hayes</v>
      </c>
      <c r="U114" t="str">
        <f t="shared" si="9"/>
        <v>Average</v>
      </c>
      <c r="V114" t="str">
        <f t="shared" si="10"/>
        <v>1</v>
      </c>
      <c r="W114" t="str">
        <f t="shared" si="11"/>
        <v>Grade C</v>
      </c>
    </row>
    <row r="115" spans="1:23" x14ac:dyDescent="0.25">
      <c r="A115">
        <v>114</v>
      </c>
      <c r="B115" t="s">
        <v>371</v>
      </c>
      <c r="C115" t="s">
        <v>315</v>
      </c>
      <c r="D115" t="s">
        <v>372</v>
      </c>
      <c r="E115" t="s">
        <v>59</v>
      </c>
      <c r="F115" t="b">
        <v>0</v>
      </c>
      <c r="G115">
        <v>1</v>
      </c>
      <c r="H115" t="b">
        <v>0</v>
      </c>
      <c r="I115">
        <v>22</v>
      </c>
      <c r="J115" t="s">
        <v>139</v>
      </c>
      <c r="K115">
        <v>92</v>
      </c>
      <c r="L115">
        <v>75</v>
      </c>
      <c r="M115">
        <v>65</v>
      </c>
      <c r="N115">
        <v>97</v>
      </c>
      <c r="O115">
        <v>61</v>
      </c>
      <c r="P115">
        <v>76</v>
      </c>
      <c r="Q115">
        <v>81</v>
      </c>
      <c r="R115">
        <f t="shared" si="6"/>
        <v>547</v>
      </c>
      <c r="S115" t="str">
        <f t="shared" si="7"/>
        <v>chemistry_score</v>
      </c>
      <c r="T115" t="str">
        <f t="shared" si="8"/>
        <v>Kelsey Brown</v>
      </c>
      <c r="U115" t="str">
        <f t="shared" si="9"/>
        <v>Good</v>
      </c>
      <c r="V115" t="str">
        <f t="shared" si="10"/>
        <v>1</v>
      </c>
      <c r="W115" t="str">
        <f t="shared" si="11"/>
        <v>Grade C</v>
      </c>
    </row>
    <row r="116" spans="1:23" x14ac:dyDescent="0.25">
      <c r="A116">
        <v>115</v>
      </c>
      <c r="B116" t="s">
        <v>311</v>
      </c>
      <c r="C116" t="s">
        <v>373</v>
      </c>
      <c r="D116" t="s">
        <v>374</v>
      </c>
      <c r="E116" t="s">
        <v>54</v>
      </c>
      <c r="F116" t="b">
        <v>0</v>
      </c>
      <c r="G116">
        <v>6</v>
      </c>
      <c r="H116" t="b">
        <v>1</v>
      </c>
      <c r="I116">
        <v>0</v>
      </c>
      <c r="J116" t="s">
        <v>98</v>
      </c>
      <c r="K116">
        <v>43</v>
      </c>
      <c r="L116">
        <v>65</v>
      </c>
      <c r="M116">
        <v>91</v>
      </c>
      <c r="N116">
        <v>75</v>
      </c>
      <c r="O116">
        <v>64</v>
      </c>
      <c r="P116">
        <v>94</v>
      </c>
      <c r="Q116">
        <v>100</v>
      </c>
      <c r="R116">
        <f t="shared" si="6"/>
        <v>532</v>
      </c>
      <c r="S116" t="str">
        <f t="shared" si="7"/>
        <v>geography_score</v>
      </c>
      <c r="T116" t="str">
        <f t="shared" si="8"/>
        <v>Robert Turner</v>
      </c>
      <c r="U116" t="str">
        <f t="shared" si="9"/>
        <v>Bad</v>
      </c>
      <c r="V116" t="str">
        <f t="shared" si="10"/>
        <v>0</v>
      </c>
      <c r="W116" t="str">
        <f t="shared" si="11"/>
        <v>Grade C</v>
      </c>
    </row>
    <row r="117" spans="1:23" x14ac:dyDescent="0.25">
      <c r="A117">
        <v>116</v>
      </c>
      <c r="B117" t="s">
        <v>311</v>
      </c>
      <c r="C117" t="s">
        <v>149</v>
      </c>
      <c r="D117" t="s">
        <v>375</v>
      </c>
      <c r="E117" t="s">
        <v>54</v>
      </c>
      <c r="F117" t="b">
        <v>0</v>
      </c>
      <c r="G117">
        <v>2</v>
      </c>
      <c r="H117" t="b">
        <v>0</v>
      </c>
      <c r="I117">
        <v>24</v>
      </c>
      <c r="J117" t="s">
        <v>72</v>
      </c>
      <c r="K117">
        <v>96</v>
      </c>
      <c r="L117">
        <v>66</v>
      </c>
      <c r="M117">
        <v>69</v>
      </c>
      <c r="N117">
        <v>65</v>
      </c>
      <c r="O117">
        <v>72</v>
      </c>
      <c r="P117">
        <v>84</v>
      </c>
      <c r="Q117">
        <v>77</v>
      </c>
      <c r="R117">
        <f t="shared" si="6"/>
        <v>529</v>
      </c>
      <c r="S117" t="str">
        <f t="shared" si="7"/>
        <v>math_score</v>
      </c>
      <c r="T117" t="str">
        <f t="shared" si="8"/>
        <v>Robert Hill</v>
      </c>
      <c r="U117" t="str">
        <f t="shared" si="9"/>
        <v>Good</v>
      </c>
      <c r="V117" t="str">
        <f t="shared" si="10"/>
        <v>1</v>
      </c>
      <c r="W117" t="str">
        <f t="shared" si="11"/>
        <v>Grade C</v>
      </c>
    </row>
    <row r="118" spans="1:23" x14ac:dyDescent="0.25">
      <c r="A118">
        <v>117</v>
      </c>
      <c r="B118" t="s">
        <v>376</v>
      </c>
      <c r="C118" t="s">
        <v>377</v>
      </c>
      <c r="D118" t="s">
        <v>378</v>
      </c>
      <c r="E118" t="s">
        <v>59</v>
      </c>
      <c r="F118" t="b">
        <v>0</v>
      </c>
      <c r="G118">
        <v>6</v>
      </c>
      <c r="H118" t="b">
        <v>0</v>
      </c>
      <c r="I118">
        <v>1</v>
      </c>
      <c r="J118" t="s">
        <v>98</v>
      </c>
      <c r="K118">
        <v>78</v>
      </c>
      <c r="L118">
        <v>71</v>
      </c>
      <c r="M118">
        <v>50</v>
      </c>
      <c r="N118">
        <v>55</v>
      </c>
      <c r="O118">
        <v>54</v>
      </c>
      <c r="P118">
        <v>97</v>
      </c>
      <c r="Q118">
        <v>95</v>
      </c>
      <c r="R118">
        <f t="shared" si="6"/>
        <v>500</v>
      </c>
      <c r="S118" t="str">
        <f t="shared" si="7"/>
        <v>english_score</v>
      </c>
      <c r="T118" t="str">
        <f t="shared" si="8"/>
        <v>Alyssa Ritter</v>
      </c>
      <c r="U118" t="str">
        <f t="shared" si="9"/>
        <v>Average</v>
      </c>
      <c r="V118" t="str">
        <f t="shared" si="10"/>
        <v>1</v>
      </c>
      <c r="W118" t="str">
        <f t="shared" si="11"/>
        <v>Grade C</v>
      </c>
    </row>
    <row r="119" spans="1:23" x14ac:dyDescent="0.25">
      <c r="A119">
        <v>118</v>
      </c>
      <c r="B119" t="s">
        <v>379</v>
      </c>
      <c r="C119" t="s">
        <v>380</v>
      </c>
      <c r="D119" t="s">
        <v>381</v>
      </c>
      <c r="E119" t="s">
        <v>59</v>
      </c>
      <c r="F119" t="b">
        <v>0</v>
      </c>
      <c r="G119">
        <v>1</v>
      </c>
      <c r="H119" t="b">
        <v>0</v>
      </c>
      <c r="I119">
        <v>19</v>
      </c>
      <c r="J119" t="s">
        <v>72</v>
      </c>
      <c r="K119">
        <v>68</v>
      </c>
      <c r="L119">
        <v>96</v>
      </c>
      <c r="M119">
        <v>64</v>
      </c>
      <c r="N119">
        <v>70</v>
      </c>
      <c r="O119">
        <v>74</v>
      </c>
      <c r="P119">
        <v>63</v>
      </c>
      <c r="Q119">
        <v>75</v>
      </c>
      <c r="R119">
        <f t="shared" si="6"/>
        <v>510</v>
      </c>
      <c r="S119" t="str">
        <f t="shared" si="7"/>
        <v>history_score</v>
      </c>
      <c r="T119" t="str">
        <f t="shared" si="8"/>
        <v>Beth Bell</v>
      </c>
      <c r="U119" t="str">
        <f t="shared" si="9"/>
        <v>Good</v>
      </c>
      <c r="V119" t="str">
        <f t="shared" si="10"/>
        <v>1</v>
      </c>
      <c r="W119" t="str">
        <f t="shared" si="11"/>
        <v>Grade C</v>
      </c>
    </row>
    <row r="120" spans="1:23" x14ac:dyDescent="0.25">
      <c r="A120">
        <v>119</v>
      </c>
      <c r="B120" t="s">
        <v>382</v>
      </c>
      <c r="C120" t="s">
        <v>383</v>
      </c>
      <c r="D120" t="s">
        <v>384</v>
      </c>
      <c r="E120" t="s">
        <v>54</v>
      </c>
      <c r="F120" t="b">
        <v>0</v>
      </c>
      <c r="G120">
        <v>1</v>
      </c>
      <c r="H120" t="b">
        <v>1</v>
      </c>
      <c r="I120">
        <v>19</v>
      </c>
      <c r="J120" t="s">
        <v>78</v>
      </c>
      <c r="K120">
        <v>93</v>
      </c>
      <c r="L120">
        <v>73</v>
      </c>
      <c r="M120">
        <v>94</v>
      </c>
      <c r="N120">
        <v>65</v>
      </c>
      <c r="O120">
        <v>60</v>
      </c>
      <c r="P120">
        <v>63</v>
      </c>
      <c r="Q120">
        <v>93</v>
      </c>
      <c r="R120">
        <f t="shared" si="6"/>
        <v>541</v>
      </c>
      <c r="S120" t="str">
        <f t="shared" si="7"/>
        <v>physics_score</v>
      </c>
      <c r="T120" t="str">
        <f t="shared" si="8"/>
        <v>Andrew Dixon</v>
      </c>
      <c r="U120" t="str">
        <f t="shared" si="9"/>
        <v>Good</v>
      </c>
      <c r="V120" t="str">
        <f t="shared" si="10"/>
        <v>1</v>
      </c>
      <c r="W120" t="str">
        <f t="shared" si="11"/>
        <v>Grade C</v>
      </c>
    </row>
    <row r="121" spans="1:23" x14ac:dyDescent="0.25">
      <c r="A121">
        <v>120</v>
      </c>
      <c r="B121" t="s">
        <v>385</v>
      </c>
      <c r="C121" t="s">
        <v>386</v>
      </c>
      <c r="D121" t="s">
        <v>387</v>
      </c>
      <c r="E121" t="s">
        <v>59</v>
      </c>
      <c r="F121" t="b">
        <v>0</v>
      </c>
      <c r="G121">
        <v>6</v>
      </c>
      <c r="H121" t="b">
        <v>0</v>
      </c>
      <c r="I121">
        <v>5</v>
      </c>
      <c r="J121" t="s">
        <v>98</v>
      </c>
      <c r="K121">
        <v>55</v>
      </c>
      <c r="L121">
        <v>93</v>
      </c>
      <c r="M121">
        <v>67</v>
      </c>
      <c r="N121">
        <v>74</v>
      </c>
      <c r="O121">
        <v>55</v>
      </c>
      <c r="P121">
        <v>60</v>
      </c>
      <c r="Q121">
        <v>64</v>
      </c>
      <c r="R121">
        <f t="shared" si="6"/>
        <v>468</v>
      </c>
      <c r="S121" t="str">
        <f t="shared" si="7"/>
        <v>history_score</v>
      </c>
      <c r="T121" t="str">
        <f t="shared" si="8"/>
        <v>Crystal Walker</v>
      </c>
      <c r="U121" t="str">
        <f t="shared" si="9"/>
        <v>Good</v>
      </c>
      <c r="V121" t="str">
        <f t="shared" si="10"/>
        <v>1</v>
      </c>
      <c r="W121" t="str">
        <f t="shared" si="11"/>
        <v>Grade C</v>
      </c>
    </row>
    <row r="122" spans="1:23" x14ac:dyDescent="0.25">
      <c r="A122">
        <v>121</v>
      </c>
      <c r="B122" t="s">
        <v>388</v>
      </c>
      <c r="C122" t="s">
        <v>389</v>
      </c>
      <c r="D122" t="s">
        <v>390</v>
      </c>
      <c r="E122" t="s">
        <v>59</v>
      </c>
      <c r="F122" t="b">
        <v>1</v>
      </c>
      <c r="G122">
        <v>0</v>
      </c>
      <c r="H122" t="b">
        <v>0</v>
      </c>
      <c r="I122">
        <v>13</v>
      </c>
      <c r="J122" t="s">
        <v>88</v>
      </c>
      <c r="K122">
        <v>66</v>
      </c>
      <c r="L122">
        <v>90</v>
      </c>
      <c r="M122">
        <v>83</v>
      </c>
      <c r="N122">
        <v>80</v>
      </c>
      <c r="O122">
        <v>76</v>
      </c>
      <c r="P122">
        <v>90</v>
      </c>
      <c r="Q122">
        <v>91</v>
      </c>
      <c r="R122">
        <f t="shared" si="6"/>
        <v>576</v>
      </c>
      <c r="S122" t="str">
        <f t="shared" si="7"/>
        <v>geography_score</v>
      </c>
      <c r="T122" t="str">
        <f t="shared" si="8"/>
        <v>Jordan Bennett</v>
      </c>
      <c r="U122" t="str">
        <f t="shared" si="9"/>
        <v>Good</v>
      </c>
      <c r="V122" t="str">
        <f t="shared" si="10"/>
        <v>1</v>
      </c>
      <c r="W122" t="str">
        <f t="shared" si="11"/>
        <v>Grade B</v>
      </c>
    </row>
    <row r="123" spans="1:23" x14ac:dyDescent="0.25">
      <c r="A123">
        <v>122</v>
      </c>
      <c r="B123" t="s">
        <v>391</v>
      </c>
      <c r="C123" t="s">
        <v>392</v>
      </c>
      <c r="D123" t="s">
        <v>393</v>
      </c>
      <c r="E123" t="s">
        <v>54</v>
      </c>
      <c r="F123" t="b">
        <v>0</v>
      </c>
      <c r="G123">
        <v>4</v>
      </c>
      <c r="H123" t="b">
        <v>0</v>
      </c>
      <c r="I123">
        <v>26</v>
      </c>
      <c r="J123" t="s">
        <v>60</v>
      </c>
      <c r="K123">
        <v>98</v>
      </c>
      <c r="L123">
        <v>92</v>
      </c>
      <c r="M123">
        <v>91</v>
      </c>
      <c r="N123">
        <v>99</v>
      </c>
      <c r="O123">
        <v>97</v>
      </c>
      <c r="P123">
        <v>88</v>
      </c>
      <c r="Q123">
        <v>75</v>
      </c>
      <c r="R123">
        <f t="shared" si="6"/>
        <v>640</v>
      </c>
      <c r="S123" t="str">
        <f t="shared" si="7"/>
        <v>chemistry_score</v>
      </c>
      <c r="T123" t="str">
        <f t="shared" si="8"/>
        <v>Antonio Caldwell</v>
      </c>
      <c r="U123" t="str">
        <f t="shared" si="9"/>
        <v>Good</v>
      </c>
      <c r="V123" t="str">
        <f t="shared" si="10"/>
        <v>1</v>
      </c>
      <c r="W123" t="str">
        <f t="shared" si="11"/>
        <v>Grade B</v>
      </c>
    </row>
    <row r="124" spans="1:23" x14ac:dyDescent="0.25">
      <c r="A124">
        <v>123</v>
      </c>
      <c r="B124" t="s">
        <v>231</v>
      </c>
      <c r="C124" t="s">
        <v>249</v>
      </c>
      <c r="D124" t="s">
        <v>394</v>
      </c>
      <c r="E124" t="s">
        <v>54</v>
      </c>
      <c r="F124" t="b">
        <v>0</v>
      </c>
      <c r="G124">
        <v>4</v>
      </c>
      <c r="H124" t="b">
        <v>0</v>
      </c>
      <c r="I124">
        <v>41</v>
      </c>
      <c r="J124" t="s">
        <v>60</v>
      </c>
      <c r="K124">
        <v>94</v>
      </c>
      <c r="L124">
        <v>94</v>
      </c>
      <c r="M124">
        <v>94</v>
      </c>
      <c r="N124">
        <v>89</v>
      </c>
      <c r="O124">
        <v>85</v>
      </c>
      <c r="P124">
        <v>86</v>
      </c>
      <c r="Q124">
        <v>85</v>
      </c>
      <c r="R124">
        <f t="shared" si="6"/>
        <v>627</v>
      </c>
      <c r="S124" t="str">
        <f t="shared" si="7"/>
        <v>math_score</v>
      </c>
      <c r="T124" t="str">
        <f t="shared" si="8"/>
        <v>Jacob Reyes</v>
      </c>
      <c r="U124" t="str">
        <f t="shared" si="9"/>
        <v>Very Good</v>
      </c>
      <c r="V124" t="str">
        <f t="shared" si="10"/>
        <v>1</v>
      </c>
      <c r="W124" t="str">
        <f t="shared" si="11"/>
        <v>Grade B</v>
      </c>
    </row>
    <row r="125" spans="1:23" x14ac:dyDescent="0.25">
      <c r="A125">
        <v>124</v>
      </c>
      <c r="B125" t="s">
        <v>395</v>
      </c>
      <c r="C125" t="s">
        <v>243</v>
      </c>
      <c r="D125" t="s">
        <v>396</v>
      </c>
      <c r="E125" t="s">
        <v>59</v>
      </c>
      <c r="F125" t="b">
        <v>0</v>
      </c>
      <c r="G125">
        <v>3</v>
      </c>
      <c r="H125" t="b">
        <v>0</v>
      </c>
      <c r="I125">
        <v>47</v>
      </c>
      <c r="J125" t="s">
        <v>60</v>
      </c>
      <c r="K125">
        <v>96</v>
      </c>
      <c r="L125">
        <v>100</v>
      </c>
      <c r="M125">
        <v>96</v>
      </c>
      <c r="N125">
        <v>91</v>
      </c>
      <c r="O125">
        <v>91</v>
      </c>
      <c r="P125">
        <v>96</v>
      </c>
      <c r="Q125">
        <v>89</v>
      </c>
      <c r="R125">
        <f t="shared" si="6"/>
        <v>659</v>
      </c>
      <c r="S125" t="str">
        <f t="shared" si="7"/>
        <v>history_score</v>
      </c>
      <c r="T125" t="str">
        <f t="shared" si="8"/>
        <v>Wendy Lewis</v>
      </c>
      <c r="U125" t="str">
        <f t="shared" si="9"/>
        <v>Very Good</v>
      </c>
      <c r="V125" t="str">
        <f t="shared" si="10"/>
        <v>1</v>
      </c>
      <c r="W125" t="str">
        <f t="shared" si="11"/>
        <v>Grade A</v>
      </c>
    </row>
    <row r="126" spans="1:23" x14ac:dyDescent="0.25">
      <c r="A126">
        <v>125</v>
      </c>
      <c r="B126" t="s">
        <v>224</v>
      </c>
      <c r="C126" t="s">
        <v>152</v>
      </c>
      <c r="D126" t="s">
        <v>397</v>
      </c>
      <c r="E126" t="s">
        <v>59</v>
      </c>
      <c r="F126" t="b">
        <v>0</v>
      </c>
      <c r="G126">
        <v>2</v>
      </c>
      <c r="H126" t="b">
        <v>0</v>
      </c>
      <c r="I126">
        <v>9</v>
      </c>
      <c r="J126" t="s">
        <v>72</v>
      </c>
      <c r="K126">
        <v>69</v>
      </c>
      <c r="L126">
        <v>62</v>
      </c>
      <c r="M126">
        <v>82</v>
      </c>
      <c r="N126">
        <v>89</v>
      </c>
      <c r="O126">
        <v>81</v>
      </c>
      <c r="P126">
        <v>72</v>
      </c>
      <c r="Q126">
        <v>71</v>
      </c>
      <c r="R126">
        <f t="shared" si="6"/>
        <v>526</v>
      </c>
      <c r="S126" t="str">
        <f t="shared" si="7"/>
        <v>chemistry_score</v>
      </c>
      <c r="T126" t="str">
        <f t="shared" si="8"/>
        <v>Jennifer Miller</v>
      </c>
      <c r="U126" t="str">
        <f t="shared" si="9"/>
        <v>Good</v>
      </c>
      <c r="V126" t="str">
        <f t="shared" si="10"/>
        <v>1</v>
      </c>
      <c r="W126" t="str">
        <f t="shared" si="11"/>
        <v>Grade C</v>
      </c>
    </row>
    <row r="127" spans="1:23" x14ac:dyDescent="0.25">
      <c r="A127">
        <v>126</v>
      </c>
      <c r="B127" t="s">
        <v>164</v>
      </c>
      <c r="C127" t="s">
        <v>398</v>
      </c>
      <c r="D127" t="s">
        <v>399</v>
      </c>
      <c r="E127" t="s">
        <v>59</v>
      </c>
      <c r="F127" t="b">
        <v>0</v>
      </c>
      <c r="G127">
        <v>4</v>
      </c>
      <c r="H127" t="b">
        <v>0</v>
      </c>
      <c r="I127">
        <v>7</v>
      </c>
      <c r="J127" t="s">
        <v>72</v>
      </c>
      <c r="K127">
        <v>77</v>
      </c>
      <c r="L127">
        <v>95</v>
      </c>
      <c r="M127">
        <v>98</v>
      </c>
      <c r="N127">
        <v>69</v>
      </c>
      <c r="O127">
        <v>60</v>
      </c>
      <c r="P127">
        <v>89</v>
      </c>
      <c r="Q127">
        <v>71</v>
      </c>
      <c r="R127">
        <f t="shared" si="6"/>
        <v>559</v>
      </c>
      <c r="S127" t="str">
        <f t="shared" si="7"/>
        <v>physics_score</v>
      </c>
      <c r="T127" t="str">
        <f t="shared" si="8"/>
        <v>Lisa Ware</v>
      </c>
      <c r="U127" t="str">
        <f t="shared" si="9"/>
        <v>Good</v>
      </c>
      <c r="V127" t="str">
        <f t="shared" si="10"/>
        <v>1</v>
      </c>
      <c r="W127" t="str">
        <f t="shared" si="11"/>
        <v>Grade B</v>
      </c>
    </row>
    <row r="128" spans="1:23" x14ac:dyDescent="0.25">
      <c r="A128">
        <v>127</v>
      </c>
      <c r="B128" t="s">
        <v>242</v>
      </c>
      <c r="C128" t="s">
        <v>170</v>
      </c>
      <c r="D128" t="s">
        <v>400</v>
      </c>
      <c r="E128" t="s">
        <v>54</v>
      </c>
      <c r="F128" t="b">
        <v>0</v>
      </c>
      <c r="G128">
        <v>1</v>
      </c>
      <c r="H128" t="b">
        <v>0</v>
      </c>
      <c r="I128">
        <v>3</v>
      </c>
      <c r="J128" t="s">
        <v>193</v>
      </c>
      <c r="K128">
        <v>89</v>
      </c>
      <c r="L128">
        <v>67</v>
      </c>
      <c r="M128">
        <v>86</v>
      </c>
      <c r="N128">
        <v>87</v>
      </c>
      <c r="O128">
        <v>87</v>
      </c>
      <c r="P128">
        <v>68</v>
      </c>
      <c r="Q128">
        <v>78</v>
      </c>
      <c r="R128">
        <f t="shared" si="6"/>
        <v>562</v>
      </c>
      <c r="S128" t="str">
        <f t="shared" si="7"/>
        <v>math_score</v>
      </c>
      <c r="T128" t="str">
        <f t="shared" si="8"/>
        <v>Brian Lee</v>
      </c>
      <c r="U128" t="str">
        <f t="shared" si="9"/>
        <v>Good</v>
      </c>
      <c r="V128" t="str">
        <f t="shared" si="10"/>
        <v>1</v>
      </c>
      <c r="W128" t="str">
        <f t="shared" si="11"/>
        <v>Grade B</v>
      </c>
    </row>
    <row r="129" spans="1:23" x14ac:dyDescent="0.25">
      <c r="A129">
        <v>128</v>
      </c>
      <c r="B129" t="s">
        <v>401</v>
      </c>
      <c r="C129" t="s">
        <v>180</v>
      </c>
      <c r="D129" t="s">
        <v>402</v>
      </c>
      <c r="E129" t="s">
        <v>54</v>
      </c>
      <c r="F129" t="b">
        <v>0</v>
      </c>
      <c r="G129">
        <v>4</v>
      </c>
      <c r="H129" t="b">
        <v>1</v>
      </c>
      <c r="I129">
        <v>14</v>
      </c>
      <c r="J129" t="s">
        <v>147</v>
      </c>
      <c r="K129">
        <v>96</v>
      </c>
      <c r="L129">
        <v>67</v>
      </c>
      <c r="M129">
        <v>80</v>
      </c>
      <c r="N129">
        <v>83</v>
      </c>
      <c r="O129">
        <v>86</v>
      </c>
      <c r="P129">
        <v>77</v>
      </c>
      <c r="Q129">
        <v>75</v>
      </c>
      <c r="R129">
        <f t="shared" si="6"/>
        <v>564</v>
      </c>
      <c r="S129" t="str">
        <f t="shared" si="7"/>
        <v>math_score</v>
      </c>
      <c r="T129" t="str">
        <f t="shared" si="8"/>
        <v>Mario Taylor</v>
      </c>
      <c r="U129" t="str">
        <f t="shared" si="9"/>
        <v>Good</v>
      </c>
      <c r="V129" t="str">
        <f t="shared" si="10"/>
        <v>1</v>
      </c>
      <c r="W129" t="str">
        <f t="shared" si="11"/>
        <v>Grade B</v>
      </c>
    </row>
    <row r="130" spans="1:23" x14ac:dyDescent="0.25">
      <c r="A130">
        <v>129</v>
      </c>
      <c r="B130" t="s">
        <v>403</v>
      </c>
      <c r="C130" t="s">
        <v>404</v>
      </c>
      <c r="D130" t="s">
        <v>405</v>
      </c>
      <c r="E130" t="s">
        <v>59</v>
      </c>
      <c r="F130" t="b">
        <v>0</v>
      </c>
      <c r="G130">
        <v>4</v>
      </c>
      <c r="H130" t="b">
        <v>0</v>
      </c>
      <c r="I130">
        <v>26</v>
      </c>
      <c r="J130" t="s">
        <v>72</v>
      </c>
      <c r="K130">
        <v>82</v>
      </c>
      <c r="L130">
        <v>70</v>
      </c>
      <c r="M130">
        <v>80</v>
      </c>
      <c r="N130">
        <v>70</v>
      </c>
      <c r="O130">
        <v>96</v>
      </c>
      <c r="P130">
        <v>69</v>
      </c>
      <c r="Q130">
        <v>86</v>
      </c>
      <c r="R130">
        <f t="shared" ref="R130:R193" si="12">SUM((K130:Q130))</f>
        <v>553</v>
      </c>
      <c r="S130" t="str">
        <f t="shared" si="7"/>
        <v>biology_score</v>
      </c>
      <c r="T130" t="str">
        <f t="shared" si="8"/>
        <v>Amanda Williamson</v>
      </c>
      <c r="U130" t="str">
        <f t="shared" si="9"/>
        <v>Good</v>
      </c>
      <c r="V130" t="str">
        <f t="shared" si="10"/>
        <v>1</v>
      </c>
      <c r="W130" t="str">
        <f t="shared" si="11"/>
        <v>Grade B</v>
      </c>
    </row>
    <row r="131" spans="1:23" x14ac:dyDescent="0.25">
      <c r="A131">
        <v>130</v>
      </c>
      <c r="B131" t="s">
        <v>173</v>
      </c>
      <c r="C131" t="s">
        <v>152</v>
      </c>
      <c r="D131" t="s">
        <v>406</v>
      </c>
      <c r="E131" t="s">
        <v>54</v>
      </c>
      <c r="F131" t="b">
        <v>0</v>
      </c>
      <c r="G131">
        <v>6</v>
      </c>
      <c r="H131" t="b">
        <v>1</v>
      </c>
      <c r="I131">
        <v>27</v>
      </c>
      <c r="J131" t="s">
        <v>72</v>
      </c>
      <c r="K131">
        <v>99</v>
      </c>
      <c r="L131">
        <v>97</v>
      </c>
      <c r="M131">
        <v>64</v>
      </c>
      <c r="N131">
        <v>90</v>
      </c>
      <c r="O131">
        <v>87</v>
      </c>
      <c r="P131">
        <v>68</v>
      </c>
      <c r="Q131">
        <v>69</v>
      </c>
      <c r="R131">
        <f t="shared" si="12"/>
        <v>574</v>
      </c>
      <c r="S131" t="str">
        <f t="shared" ref="S131:S194" si="13">INDEX($K$1:$Q$1,MATCH(MAX(K131:Q131),K131:Q131,0))</f>
        <v>math_score</v>
      </c>
      <c r="T131" t="str">
        <f t="shared" ref="T131:T194" si="14">_xlfn.CONCAT(B131," ",C131)</f>
        <v>Michael Miller</v>
      </c>
      <c r="U131" t="str">
        <f t="shared" ref="U131:U194" si="15">IF((MAX(K131:Q131)-MIN(K131:Q131))&lt;20,"Very Good",IF(AND((MAX(K131:Q131)-MIN(K131:Q131))&gt;=20,(MAX(K131:Q131)-MIN(K131:Q131))&lt;40),"Good",IF(AND((MAX(K131:Q131)-MIN(K131:Q131))&gt;=40,(MAX(K131:Q131)-MIN(K131:Q131))&lt;50),"Average","Bad")))</f>
        <v>Good</v>
      </c>
      <c r="V131" t="str">
        <f t="shared" ref="V131:V194" si="16">IF(AND(MAX(K131:Q131)&gt;85,MIN(K131:Q131)&lt;45),"0","1")</f>
        <v>1</v>
      </c>
      <c r="W131" t="str">
        <f t="shared" ref="W131:W194" si="17">IF(R131&gt;=650,"Grade A",IF(AND(R131&gt;=550,R131&lt;650),"Grade B",IF(AND(R131&gt;=450,R131&lt;550),"Grade C",IF(AND(R131&gt;=350,R131&lt;450),"Grade D","Fail"))))</f>
        <v>Grade B</v>
      </c>
    </row>
    <row r="132" spans="1:23" x14ac:dyDescent="0.25">
      <c r="A132">
        <v>131</v>
      </c>
      <c r="B132" t="s">
        <v>403</v>
      </c>
      <c r="C132" t="s">
        <v>407</v>
      </c>
      <c r="D132" t="s">
        <v>408</v>
      </c>
      <c r="E132" t="s">
        <v>59</v>
      </c>
      <c r="F132" t="b">
        <v>1</v>
      </c>
      <c r="G132">
        <v>5</v>
      </c>
      <c r="H132" t="b">
        <v>0</v>
      </c>
      <c r="I132">
        <v>25</v>
      </c>
      <c r="J132" t="s">
        <v>206</v>
      </c>
      <c r="K132">
        <v>96</v>
      </c>
      <c r="L132">
        <v>73</v>
      </c>
      <c r="M132">
        <v>90</v>
      </c>
      <c r="N132">
        <v>85</v>
      </c>
      <c r="O132">
        <v>63</v>
      </c>
      <c r="P132">
        <v>84</v>
      </c>
      <c r="Q132">
        <v>87</v>
      </c>
      <c r="R132">
        <f t="shared" si="12"/>
        <v>578</v>
      </c>
      <c r="S132" t="str">
        <f t="shared" si="13"/>
        <v>math_score</v>
      </c>
      <c r="T132" t="str">
        <f t="shared" si="14"/>
        <v>Amanda Vasquez</v>
      </c>
      <c r="U132" t="str">
        <f t="shared" si="15"/>
        <v>Good</v>
      </c>
      <c r="V132" t="str">
        <f t="shared" si="16"/>
        <v>1</v>
      </c>
      <c r="W132" t="str">
        <f t="shared" si="17"/>
        <v>Grade B</v>
      </c>
    </row>
    <row r="133" spans="1:23" x14ac:dyDescent="0.25">
      <c r="A133">
        <v>132</v>
      </c>
      <c r="B133" t="s">
        <v>285</v>
      </c>
      <c r="C133" t="s">
        <v>409</v>
      </c>
      <c r="D133" t="s">
        <v>410</v>
      </c>
      <c r="E133" t="s">
        <v>59</v>
      </c>
      <c r="F133" t="b">
        <v>1</v>
      </c>
      <c r="G133">
        <v>4</v>
      </c>
      <c r="H133" t="b">
        <v>0</v>
      </c>
      <c r="I133">
        <v>16</v>
      </c>
      <c r="J133" t="s">
        <v>139</v>
      </c>
      <c r="K133">
        <v>95</v>
      </c>
      <c r="L133">
        <v>82</v>
      </c>
      <c r="M133">
        <v>66</v>
      </c>
      <c r="N133">
        <v>63</v>
      </c>
      <c r="O133">
        <v>67</v>
      </c>
      <c r="P133">
        <v>92</v>
      </c>
      <c r="Q133">
        <v>69</v>
      </c>
      <c r="R133">
        <f t="shared" si="12"/>
        <v>534</v>
      </c>
      <c r="S133" t="str">
        <f t="shared" si="13"/>
        <v>math_score</v>
      </c>
      <c r="T133" t="str">
        <f t="shared" si="14"/>
        <v>Chelsea Obrien</v>
      </c>
      <c r="U133" t="str">
        <f t="shared" si="15"/>
        <v>Good</v>
      </c>
      <c r="V133" t="str">
        <f t="shared" si="16"/>
        <v>1</v>
      </c>
      <c r="W133" t="str">
        <f t="shared" si="17"/>
        <v>Grade C</v>
      </c>
    </row>
    <row r="134" spans="1:23" x14ac:dyDescent="0.25">
      <c r="A134">
        <v>133</v>
      </c>
      <c r="B134" t="s">
        <v>61</v>
      </c>
      <c r="C134" t="s">
        <v>411</v>
      </c>
      <c r="D134" t="s">
        <v>412</v>
      </c>
      <c r="E134" t="s">
        <v>59</v>
      </c>
      <c r="F134" t="b">
        <v>0</v>
      </c>
      <c r="G134">
        <v>4</v>
      </c>
      <c r="H134" t="b">
        <v>0</v>
      </c>
      <c r="I134">
        <v>27</v>
      </c>
      <c r="J134" t="s">
        <v>78</v>
      </c>
      <c r="K134">
        <v>90</v>
      </c>
      <c r="L134">
        <v>63</v>
      </c>
      <c r="M134">
        <v>69</v>
      </c>
      <c r="N134">
        <v>80</v>
      </c>
      <c r="O134">
        <v>99</v>
      </c>
      <c r="P134">
        <v>69</v>
      </c>
      <c r="Q134">
        <v>79</v>
      </c>
      <c r="R134">
        <f t="shared" si="12"/>
        <v>549</v>
      </c>
      <c r="S134" t="str">
        <f t="shared" si="13"/>
        <v>biology_score</v>
      </c>
      <c r="T134" t="str">
        <f t="shared" si="14"/>
        <v>Tina Perkins</v>
      </c>
      <c r="U134" t="str">
        <f t="shared" si="15"/>
        <v>Good</v>
      </c>
      <c r="V134" t="str">
        <f t="shared" si="16"/>
        <v>1</v>
      </c>
      <c r="W134" t="str">
        <f t="shared" si="17"/>
        <v>Grade C</v>
      </c>
    </row>
    <row r="135" spans="1:23" x14ac:dyDescent="0.25">
      <c r="A135">
        <v>134</v>
      </c>
      <c r="B135" t="s">
        <v>413</v>
      </c>
      <c r="C135" t="s">
        <v>265</v>
      </c>
      <c r="D135" t="s">
        <v>414</v>
      </c>
      <c r="E135" t="s">
        <v>54</v>
      </c>
      <c r="F135" t="b">
        <v>1</v>
      </c>
      <c r="G135">
        <v>6</v>
      </c>
      <c r="H135" t="b">
        <v>0</v>
      </c>
      <c r="I135">
        <v>0</v>
      </c>
      <c r="J135" t="s">
        <v>98</v>
      </c>
      <c r="K135">
        <v>88</v>
      </c>
      <c r="L135">
        <v>52</v>
      </c>
      <c r="M135">
        <v>53</v>
      </c>
      <c r="N135">
        <v>56</v>
      </c>
      <c r="O135">
        <v>85</v>
      </c>
      <c r="P135">
        <v>93</v>
      </c>
      <c r="Q135">
        <v>78</v>
      </c>
      <c r="R135">
        <f t="shared" si="12"/>
        <v>505</v>
      </c>
      <c r="S135" t="str">
        <f t="shared" si="13"/>
        <v>english_score</v>
      </c>
      <c r="T135" t="str">
        <f t="shared" si="14"/>
        <v>Cory Perez</v>
      </c>
      <c r="U135" t="str">
        <f t="shared" si="15"/>
        <v>Average</v>
      </c>
      <c r="V135" t="str">
        <f t="shared" si="16"/>
        <v>1</v>
      </c>
      <c r="W135" t="str">
        <f t="shared" si="17"/>
        <v>Grade C</v>
      </c>
    </row>
    <row r="136" spans="1:23" x14ac:dyDescent="0.25">
      <c r="A136">
        <v>135</v>
      </c>
      <c r="B136" t="s">
        <v>179</v>
      </c>
      <c r="C136" t="s">
        <v>415</v>
      </c>
      <c r="D136" t="s">
        <v>416</v>
      </c>
      <c r="E136" t="s">
        <v>54</v>
      </c>
      <c r="F136" t="b">
        <v>0</v>
      </c>
      <c r="G136">
        <v>1</v>
      </c>
      <c r="H136" t="b">
        <v>0</v>
      </c>
      <c r="I136">
        <v>3</v>
      </c>
      <c r="J136" t="s">
        <v>157</v>
      </c>
      <c r="K136">
        <v>87</v>
      </c>
      <c r="L136">
        <v>62</v>
      </c>
      <c r="M136">
        <v>87</v>
      </c>
      <c r="N136">
        <v>96</v>
      </c>
      <c r="O136">
        <v>85</v>
      </c>
      <c r="P136">
        <v>90</v>
      </c>
      <c r="Q136">
        <v>74</v>
      </c>
      <c r="R136">
        <f t="shared" si="12"/>
        <v>581</v>
      </c>
      <c r="S136" t="str">
        <f t="shared" si="13"/>
        <v>chemistry_score</v>
      </c>
      <c r="T136" t="str">
        <f t="shared" si="14"/>
        <v>Christopher Jenkins</v>
      </c>
      <c r="U136" t="str">
        <f t="shared" si="15"/>
        <v>Good</v>
      </c>
      <c r="V136" t="str">
        <f t="shared" si="16"/>
        <v>1</v>
      </c>
      <c r="W136" t="str">
        <f t="shared" si="17"/>
        <v>Grade B</v>
      </c>
    </row>
    <row r="137" spans="1:23" x14ac:dyDescent="0.25">
      <c r="A137">
        <v>136</v>
      </c>
      <c r="B137" t="s">
        <v>417</v>
      </c>
      <c r="C137" t="s">
        <v>70</v>
      </c>
      <c r="D137" t="s">
        <v>418</v>
      </c>
      <c r="E137" t="s">
        <v>59</v>
      </c>
      <c r="F137" t="b">
        <v>0</v>
      </c>
      <c r="G137">
        <v>2</v>
      </c>
      <c r="H137" t="b">
        <v>0</v>
      </c>
      <c r="I137">
        <v>6</v>
      </c>
      <c r="J137" t="s">
        <v>157</v>
      </c>
      <c r="K137">
        <v>62</v>
      </c>
      <c r="L137">
        <v>83</v>
      </c>
      <c r="M137">
        <v>84</v>
      </c>
      <c r="N137">
        <v>75</v>
      </c>
      <c r="O137">
        <v>83</v>
      </c>
      <c r="P137">
        <v>85</v>
      </c>
      <c r="Q137">
        <v>86</v>
      </c>
      <c r="R137">
        <f t="shared" si="12"/>
        <v>558</v>
      </c>
      <c r="S137" t="str">
        <f t="shared" si="13"/>
        <v>geography_score</v>
      </c>
      <c r="T137" t="str">
        <f t="shared" si="14"/>
        <v>Joanne Campos</v>
      </c>
      <c r="U137" t="str">
        <f t="shared" si="15"/>
        <v>Good</v>
      </c>
      <c r="V137" t="str">
        <f t="shared" si="16"/>
        <v>1</v>
      </c>
      <c r="W137" t="str">
        <f t="shared" si="17"/>
        <v>Grade B</v>
      </c>
    </row>
    <row r="138" spans="1:23" x14ac:dyDescent="0.25">
      <c r="A138">
        <v>137</v>
      </c>
      <c r="B138" t="s">
        <v>194</v>
      </c>
      <c r="C138" t="s">
        <v>419</v>
      </c>
      <c r="D138" t="s">
        <v>420</v>
      </c>
      <c r="E138" t="s">
        <v>54</v>
      </c>
      <c r="F138" t="b">
        <v>0</v>
      </c>
      <c r="G138">
        <v>2</v>
      </c>
      <c r="H138" t="b">
        <v>0</v>
      </c>
      <c r="I138">
        <v>12</v>
      </c>
      <c r="J138" t="s">
        <v>139</v>
      </c>
      <c r="K138">
        <v>85</v>
      </c>
      <c r="L138">
        <v>65</v>
      </c>
      <c r="M138">
        <v>60</v>
      </c>
      <c r="N138">
        <v>78</v>
      </c>
      <c r="O138">
        <v>81</v>
      </c>
      <c r="P138">
        <v>96</v>
      </c>
      <c r="Q138">
        <v>76</v>
      </c>
      <c r="R138">
        <f t="shared" si="12"/>
        <v>541</v>
      </c>
      <c r="S138" t="str">
        <f t="shared" si="13"/>
        <v>english_score</v>
      </c>
      <c r="T138" t="str">
        <f t="shared" si="14"/>
        <v>David Patel</v>
      </c>
      <c r="U138" t="str">
        <f t="shared" si="15"/>
        <v>Good</v>
      </c>
      <c r="V138" t="str">
        <f t="shared" si="16"/>
        <v>1</v>
      </c>
      <c r="W138" t="str">
        <f t="shared" si="17"/>
        <v>Grade C</v>
      </c>
    </row>
    <row r="139" spans="1:23" x14ac:dyDescent="0.25">
      <c r="A139">
        <v>138</v>
      </c>
      <c r="B139" t="s">
        <v>236</v>
      </c>
      <c r="C139" t="s">
        <v>149</v>
      </c>
      <c r="D139" t="s">
        <v>421</v>
      </c>
      <c r="E139" t="s">
        <v>59</v>
      </c>
      <c r="F139" t="b">
        <v>0</v>
      </c>
      <c r="G139">
        <v>1</v>
      </c>
      <c r="H139" t="b">
        <v>1</v>
      </c>
      <c r="I139">
        <v>11</v>
      </c>
      <c r="J139" t="s">
        <v>139</v>
      </c>
      <c r="K139">
        <v>79</v>
      </c>
      <c r="L139">
        <v>97</v>
      </c>
      <c r="M139">
        <v>76</v>
      </c>
      <c r="N139">
        <v>67</v>
      </c>
      <c r="O139">
        <v>61</v>
      </c>
      <c r="P139">
        <v>90</v>
      </c>
      <c r="Q139">
        <v>95</v>
      </c>
      <c r="R139">
        <f t="shared" si="12"/>
        <v>565</v>
      </c>
      <c r="S139" t="str">
        <f t="shared" si="13"/>
        <v>history_score</v>
      </c>
      <c r="T139" t="str">
        <f t="shared" si="14"/>
        <v>Michelle Hill</v>
      </c>
      <c r="U139" t="str">
        <f t="shared" si="15"/>
        <v>Good</v>
      </c>
      <c r="V139" t="str">
        <f t="shared" si="16"/>
        <v>1</v>
      </c>
      <c r="W139" t="str">
        <f t="shared" si="17"/>
        <v>Grade B</v>
      </c>
    </row>
    <row r="140" spans="1:23" x14ac:dyDescent="0.25">
      <c r="A140">
        <v>139</v>
      </c>
      <c r="B140" t="s">
        <v>422</v>
      </c>
      <c r="C140" t="s">
        <v>423</v>
      </c>
      <c r="D140" t="s">
        <v>424</v>
      </c>
      <c r="E140" t="s">
        <v>59</v>
      </c>
      <c r="F140" t="b">
        <v>0</v>
      </c>
      <c r="G140">
        <v>4</v>
      </c>
      <c r="H140" t="b">
        <v>0</v>
      </c>
      <c r="I140">
        <v>23</v>
      </c>
      <c r="J140" t="s">
        <v>78</v>
      </c>
      <c r="K140">
        <v>90</v>
      </c>
      <c r="L140">
        <v>94</v>
      </c>
      <c r="M140">
        <v>98</v>
      </c>
      <c r="N140">
        <v>96</v>
      </c>
      <c r="O140">
        <v>68</v>
      </c>
      <c r="P140">
        <v>82</v>
      </c>
      <c r="Q140">
        <v>81</v>
      </c>
      <c r="R140">
        <f t="shared" si="12"/>
        <v>609</v>
      </c>
      <c r="S140" t="str">
        <f t="shared" si="13"/>
        <v>physics_score</v>
      </c>
      <c r="T140" t="str">
        <f t="shared" si="14"/>
        <v>Jessica Boyd</v>
      </c>
      <c r="U140" t="str">
        <f t="shared" si="15"/>
        <v>Good</v>
      </c>
      <c r="V140" t="str">
        <f t="shared" si="16"/>
        <v>1</v>
      </c>
      <c r="W140" t="str">
        <f t="shared" si="17"/>
        <v>Grade B</v>
      </c>
    </row>
    <row r="141" spans="1:23" x14ac:dyDescent="0.25">
      <c r="A141">
        <v>140</v>
      </c>
      <c r="B141" t="s">
        <v>425</v>
      </c>
      <c r="C141" t="s">
        <v>426</v>
      </c>
      <c r="D141" t="s">
        <v>427</v>
      </c>
      <c r="E141" t="s">
        <v>54</v>
      </c>
      <c r="F141" t="b">
        <v>0</v>
      </c>
      <c r="G141">
        <v>2</v>
      </c>
      <c r="H141" t="b">
        <v>0</v>
      </c>
      <c r="I141">
        <v>23</v>
      </c>
      <c r="J141" t="s">
        <v>60</v>
      </c>
      <c r="K141">
        <v>97</v>
      </c>
      <c r="L141">
        <v>71</v>
      </c>
      <c r="M141">
        <v>82</v>
      </c>
      <c r="N141">
        <v>80</v>
      </c>
      <c r="O141">
        <v>97</v>
      </c>
      <c r="P141">
        <v>93</v>
      </c>
      <c r="Q141">
        <v>78</v>
      </c>
      <c r="R141">
        <f t="shared" si="12"/>
        <v>598</v>
      </c>
      <c r="S141" t="str">
        <f t="shared" si="13"/>
        <v>math_score</v>
      </c>
      <c r="T141" t="str">
        <f t="shared" si="14"/>
        <v>Lawrence Russell</v>
      </c>
      <c r="U141" t="str">
        <f t="shared" si="15"/>
        <v>Good</v>
      </c>
      <c r="V141" t="str">
        <f t="shared" si="16"/>
        <v>1</v>
      </c>
      <c r="W141" t="str">
        <f t="shared" si="17"/>
        <v>Grade B</v>
      </c>
    </row>
    <row r="142" spans="1:23" x14ac:dyDescent="0.25">
      <c r="A142">
        <v>141</v>
      </c>
      <c r="B142" t="s">
        <v>300</v>
      </c>
      <c r="C142" t="s">
        <v>428</v>
      </c>
      <c r="D142" t="s">
        <v>429</v>
      </c>
      <c r="E142" t="s">
        <v>54</v>
      </c>
      <c r="F142" t="b">
        <v>0</v>
      </c>
      <c r="G142">
        <v>0</v>
      </c>
      <c r="H142" t="b">
        <v>0</v>
      </c>
      <c r="I142">
        <v>16</v>
      </c>
      <c r="J142" t="s">
        <v>78</v>
      </c>
      <c r="K142">
        <v>88</v>
      </c>
      <c r="L142">
        <v>69</v>
      </c>
      <c r="M142">
        <v>87</v>
      </c>
      <c r="N142">
        <v>81</v>
      </c>
      <c r="O142">
        <v>77</v>
      </c>
      <c r="P142">
        <v>67</v>
      </c>
      <c r="Q142">
        <v>93</v>
      </c>
      <c r="R142">
        <f t="shared" si="12"/>
        <v>562</v>
      </c>
      <c r="S142" t="str">
        <f t="shared" si="13"/>
        <v>geography_score</v>
      </c>
      <c r="T142" t="str">
        <f t="shared" si="14"/>
        <v>James Singh</v>
      </c>
      <c r="U142" t="str">
        <f t="shared" si="15"/>
        <v>Good</v>
      </c>
      <c r="V142" t="str">
        <f t="shared" si="16"/>
        <v>1</v>
      </c>
      <c r="W142" t="str">
        <f t="shared" si="17"/>
        <v>Grade B</v>
      </c>
    </row>
    <row r="143" spans="1:23" x14ac:dyDescent="0.25">
      <c r="A143">
        <v>142</v>
      </c>
      <c r="B143" t="s">
        <v>430</v>
      </c>
      <c r="C143" t="s">
        <v>431</v>
      </c>
      <c r="D143" t="s">
        <v>432</v>
      </c>
      <c r="E143" t="s">
        <v>54</v>
      </c>
      <c r="F143" t="b">
        <v>1</v>
      </c>
      <c r="G143">
        <v>2</v>
      </c>
      <c r="H143" t="b">
        <v>1</v>
      </c>
      <c r="I143">
        <v>3</v>
      </c>
      <c r="J143" t="s">
        <v>68</v>
      </c>
      <c r="K143">
        <v>71</v>
      </c>
      <c r="L143">
        <v>85</v>
      </c>
      <c r="M143">
        <v>77</v>
      </c>
      <c r="N143">
        <v>89</v>
      </c>
      <c r="O143">
        <v>98</v>
      </c>
      <c r="P143">
        <v>63</v>
      </c>
      <c r="Q143">
        <v>100</v>
      </c>
      <c r="R143">
        <f t="shared" si="12"/>
        <v>583</v>
      </c>
      <c r="S143" t="str">
        <f t="shared" si="13"/>
        <v>geography_score</v>
      </c>
      <c r="T143" t="str">
        <f t="shared" si="14"/>
        <v>Marc Villanueva</v>
      </c>
      <c r="U143" t="str">
        <f t="shared" si="15"/>
        <v>Good</v>
      </c>
      <c r="V143" t="str">
        <f t="shared" si="16"/>
        <v>1</v>
      </c>
      <c r="W143" t="str">
        <f t="shared" si="17"/>
        <v>Grade B</v>
      </c>
    </row>
    <row r="144" spans="1:23" x14ac:dyDescent="0.25">
      <c r="A144">
        <v>143</v>
      </c>
      <c r="B144" t="s">
        <v>433</v>
      </c>
      <c r="C144" t="s">
        <v>434</v>
      </c>
      <c r="D144" t="s">
        <v>435</v>
      </c>
      <c r="E144" t="s">
        <v>59</v>
      </c>
      <c r="F144" t="b">
        <v>0</v>
      </c>
      <c r="G144">
        <v>1</v>
      </c>
      <c r="H144" t="b">
        <v>0</v>
      </c>
      <c r="I144">
        <v>29</v>
      </c>
      <c r="J144" t="s">
        <v>55</v>
      </c>
      <c r="K144">
        <v>70</v>
      </c>
      <c r="L144">
        <v>99</v>
      </c>
      <c r="M144">
        <v>79</v>
      </c>
      <c r="N144">
        <v>96</v>
      </c>
      <c r="O144">
        <v>60</v>
      </c>
      <c r="P144">
        <v>97</v>
      </c>
      <c r="Q144">
        <v>100</v>
      </c>
      <c r="R144">
        <f t="shared" si="12"/>
        <v>601</v>
      </c>
      <c r="S144" t="str">
        <f t="shared" si="13"/>
        <v>geography_score</v>
      </c>
      <c r="T144" t="str">
        <f t="shared" si="14"/>
        <v>Cathy Wilson</v>
      </c>
      <c r="U144" t="str">
        <f t="shared" si="15"/>
        <v>Average</v>
      </c>
      <c r="V144" t="str">
        <f t="shared" si="16"/>
        <v>1</v>
      </c>
      <c r="W144" t="str">
        <f t="shared" si="17"/>
        <v>Grade B</v>
      </c>
    </row>
    <row r="145" spans="1:23" x14ac:dyDescent="0.25">
      <c r="A145">
        <v>144</v>
      </c>
      <c r="B145" t="s">
        <v>436</v>
      </c>
      <c r="C145" t="s">
        <v>437</v>
      </c>
      <c r="D145" t="s">
        <v>438</v>
      </c>
      <c r="E145" t="s">
        <v>54</v>
      </c>
      <c r="F145" t="b">
        <v>0</v>
      </c>
      <c r="G145">
        <v>3</v>
      </c>
      <c r="H145" t="b">
        <v>1</v>
      </c>
      <c r="I145">
        <v>18</v>
      </c>
      <c r="J145" t="s">
        <v>78</v>
      </c>
      <c r="K145">
        <v>93</v>
      </c>
      <c r="L145">
        <v>68</v>
      </c>
      <c r="M145">
        <v>76</v>
      </c>
      <c r="N145">
        <v>99</v>
      </c>
      <c r="O145">
        <v>80</v>
      </c>
      <c r="P145">
        <v>80</v>
      </c>
      <c r="Q145">
        <v>75</v>
      </c>
      <c r="R145">
        <f t="shared" si="12"/>
        <v>571</v>
      </c>
      <c r="S145" t="str">
        <f t="shared" si="13"/>
        <v>chemistry_score</v>
      </c>
      <c r="T145" t="str">
        <f t="shared" si="14"/>
        <v>Adam Mitchell</v>
      </c>
      <c r="U145" t="str">
        <f t="shared" si="15"/>
        <v>Good</v>
      </c>
      <c r="V145" t="str">
        <f t="shared" si="16"/>
        <v>1</v>
      </c>
      <c r="W145" t="str">
        <f t="shared" si="17"/>
        <v>Grade B</v>
      </c>
    </row>
    <row r="146" spans="1:23" x14ac:dyDescent="0.25">
      <c r="A146">
        <v>145</v>
      </c>
      <c r="B146" t="s">
        <v>439</v>
      </c>
      <c r="C146" t="s">
        <v>440</v>
      </c>
      <c r="D146" t="s">
        <v>441</v>
      </c>
      <c r="E146" t="s">
        <v>59</v>
      </c>
      <c r="F146" t="b">
        <v>0</v>
      </c>
      <c r="G146">
        <v>0</v>
      </c>
      <c r="H146" t="b">
        <v>0</v>
      </c>
      <c r="I146">
        <v>3</v>
      </c>
      <c r="J146" t="s">
        <v>193</v>
      </c>
      <c r="K146">
        <v>92</v>
      </c>
      <c r="L146">
        <v>79</v>
      </c>
      <c r="M146">
        <v>81</v>
      </c>
      <c r="N146">
        <v>61</v>
      </c>
      <c r="O146">
        <v>86</v>
      </c>
      <c r="P146">
        <v>72</v>
      </c>
      <c r="Q146">
        <v>88</v>
      </c>
      <c r="R146">
        <f t="shared" si="12"/>
        <v>559</v>
      </c>
      <c r="S146" t="str">
        <f t="shared" si="13"/>
        <v>math_score</v>
      </c>
      <c r="T146" t="str">
        <f t="shared" si="14"/>
        <v>Sherry Phillips</v>
      </c>
      <c r="U146" t="str">
        <f t="shared" si="15"/>
        <v>Good</v>
      </c>
      <c r="V146" t="str">
        <f t="shared" si="16"/>
        <v>1</v>
      </c>
      <c r="W146" t="str">
        <f t="shared" si="17"/>
        <v>Grade B</v>
      </c>
    </row>
    <row r="147" spans="1:23" x14ac:dyDescent="0.25">
      <c r="A147">
        <v>146</v>
      </c>
      <c r="B147" t="s">
        <v>442</v>
      </c>
      <c r="C147" t="s">
        <v>329</v>
      </c>
      <c r="D147" t="s">
        <v>443</v>
      </c>
      <c r="E147" t="s">
        <v>54</v>
      </c>
      <c r="F147" t="b">
        <v>0</v>
      </c>
      <c r="G147">
        <v>3</v>
      </c>
      <c r="H147" t="b">
        <v>0</v>
      </c>
      <c r="I147">
        <v>6</v>
      </c>
      <c r="J147" t="s">
        <v>258</v>
      </c>
      <c r="K147">
        <v>83</v>
      </c>
      <c r="L147">
        <v>72</v>
      </c>
      <c r="M147">
        <v>68</v>
      </c>
      <c r="N147">
        <v>94</v>
      </c>
      <c r="O147">
        <v>100</v>
      </c>
      <c r="P147">
        <v>98</v>
      </c>
      <c r="Q147">
        <v>92</v>
      </c>
      <c r="R147">
        <f t="shared" si="12"/>
        <v>607</v>
      </c>
      <c r="S147" t="str">
        <f t="shared" si="13"/>
        <v>biology_score</v>
      </c>
      <c r="T147" t="str">
        <f t="shared" si="14"/>
        <v>Victor Jones</v>
      </c>
      <c r="U147" t="str">
        <f t="shared" si="15"/>
        <v>Good</v>
      </c>
      <c r="V147" t="str">
        <f t="shared" si="16"/>
        <v>1</v>
      </c>
      <c r="W147" t="str">
        <f t="shared" si="17"/>
        <v>Grade B</v>
      </c>
    </row>
    <row r="148" spans="1:23" x14ac:dyDescent="0.25">
      <c r="A148">
        <v>147</v>
      </c>
      <c r="B148" t="s">
        <v>444</v>
      </c>
      <c r="C148" t="s">
        <v>445</v>
      </c>
      <c r="D148" t="s">
        <v>446</v>
      </c>
      <c r="E148" t="s">
        <v>54</v>
      </c>
      <c r="F148" t="b">
        <v>0</v>
      </c>
      <c r="G148">
        <v>8</v>
      </c>
      <c r="H148" t="b">
        <v>0</v>
      </c>
      <c r="I148">
        <v>2</v>
      </c>
      <c r="J148" t="s">
        <v>98</v>
      </c>
      <c r="K148">
        <v>68</v>
      </c>
      <c r="L148">
        <v>97</v>
      </c>
      <c r="M148">
        <v>51</v>
      </c>
      <c r="N148">
        <v>93</v>
      </c>
      <c r="O148">
        <v>68</v>
      </c>
      <c r="P148">
        <v>58</v>
      </c>
      <c r="Q148">
        <v>78</v>
      </c>
      <c r="R148">
        <f t="shared" si="12"/>
        <v>513</v>
      </c>
      <c r="S148" t="str">
        <f t="shared" si="13"/>
        <v>history_score</v>
      </c>
      <c r="T148" t="str">
        <f t="shared" si="14"/>
        <v>Mark Young</v>
      </c>
      <c r="U148" t="str">
        <f t="shared" si="15"/>
        <v>Average</v>
      </c>
      <c r="V148" t="str">
        <f t="shared" si="16"/>
        <v>1</v>
      </c>
      <c r="W148" t="str">
        <f t="shared" si="17"/>
        <v>Grade C</v>
      </c>
    </row>
    <row r="149" spans="1:23" x14ac:dyDescent="0.25">
      <c r="A149">
        <v>148</v>
      </c>
      <c r="B149" t="s">
        <v>447</v>
      </c>
      <c r="C149" t="s">
        <v>100</v>
      </c>
      <c r="D149" t="s">
        <v>448</v>
      </c>
      <c r="E149" t="s">
        <v>54</v>
      </c>
      <c r="F149" t="b">
        <v>0</v>
      </c>
      <c r="G149">
        <v>0</v>
      </c>
      <c r="H149" t="b">
        <v>0</v>
      </c>
      <c r="I149">
        <v>34</v>
      </c>
      <c r="J149" t="s">
        <v>55</v>
      </c>
      <c r="K149">
        <v>92</v>
      </c>
      <c r="L149">
        <v>90</v>
      </c>
      <c r="M149">
        <v>65</v>
      </c>
      <c r="N149">
        <v>79</v>
      </c>
      <c r="O149">
        <v>96</v>
      </c>
      <c r="P149">
        <v>87</v>
      </c>
      <c r="Q149">
        <v>74</v>
      </c>
      <c r="R149">
        <f t="shared" si="12"/>
        <v>583</v>
      </c>
      <c r="S149" t="str">
        <f t="shared" si="13"/>
        <v>biology_score</v>
      </c>
      <c r="T149" t="str">
        <f t="shared" si="14"/>
        <v>Matthew Jackson</v>
      </c>
      <c r="U149" t="str">
        <f t="shared" si="15"/>
        <v>Good</v>
      </c>
      <c r="V149" t="str">
        <f t="shared" si="16"/>
        <v>1</v>
      </c>
      <c r="W149" t="str">
        <f t="shared" si="17"/>
        <v>Grade B</v>
      </c>
    </row>
    <row r="150" spans="1:23" x14ac:dyDescent="0.25">
      <c r="A150">
        <v>149</v>
      </c>
      <c r="B150" t="s">
        <v>449</v>
      </c>
      <c r="C150" t="s">
        <v>121</v>
      </c>
      <c r="D150" t="s">
        <v>450</v>
      </c>
      <c r="E150" t="s">
        <v>59</v>
      </c>
      <c r="F150" t="b">
        <v>0</v>
      </c>
      <c r="G150">
        <v>4</v>
      </c>
      <c r="H150" t="b">
        <v>1</v>
      </c>
      <c r="I150">
        <v>22</v>
      </c>
      <c r="J150" t="s">
        <v>72</v>
      </c>
      <c r="K150">
        <v>69</v>
      </c>
      <c r="L150">
        <v>91</v>
      </c>
      <c r="M150">
        <v>82</v>
      </c>
      <c r="N150">
        <v>99</v>
      </c>
      <c r="O150">
        <v>94</v>
      </c>
      <c r="P150">
        <v>75</v>
      </c>
      <c r="Q150">
        <v>74</v>
      </c>
      <c r="R150">
        <f t="shared" si="12"/>
        <v>584</v>
      </c>
      <c r="S150" t="str">
        <f t="shared" si="13"/>
        <v>chemistry_score</v>
      </c>
      <c r="T150" t="str">
        <f t="shared" si="14"/>
        <v>Tanya Nichols</v>
      </c>
      <c r="U150" t="str">
        <f t="shared" si="15"/>
        <v>Good</v>
      </c>
      <c r="V150" t="str">
        <f t="shared" si="16"/>
        <v>1</v>
      </c>
      <c r="W150" t="str">
        <f t="shared" si="17"/>
        <v>Grade B</v>
      </c>
    </row>
    <row r="151" spans="1:23" x14ac:dyDescent="0.25">
      <c r="A151">
        <v>150</v>
      </c>
      <c r="B151" t="s">
        <v>451</v>
      </c>
      <c r="C151" t="s">
        <v>452</v>
      </c>
      <c r="D151" t="s">
        <v>453</v>
      </c>
      <c r="E151" t="s">
        <v>59</v>
      </c>
      <c r="F151" t="b">
        <v>1</v>
      </c>
      <c r="G151">
        <v>5</v>
      </c>
      <c r="H151" t="b">
        <v>0</v>
      </c>
      <c r="I151">
        <v>4</v>
      </c>
      <c r="J151" t="s">
        <v>98</v>
      </c>
      <c r="K151">
        <v>76</v>
      </c>
      <c r="L151">
        <v>72</v>
      </c>
      <c r="M151">
        <v>72</v>
      </c>
      <c r="N151">
        <v>65</v>
      </c>
      <c r="O151">
        <v>82</v>
      </c>
      <c r="P151">
        <v>71</v>
      </c>
      <c r="Q151">
        <v>93</v>
      </c>
      <c r="R151">
        <f t="shared" si="12"/>
        <v>531</v>
      </c>
      <c r="S151" t="str">
        <f t="shared" si="13"/>
        <v>geography_score</v>
      </c>
      <c r="T151" t="str">
        <f t="shared" si="14"/>
        <v>Julie Gray</v>
      </c>
      <c r="U151" t="str">
        <f t="shared" si="15"/>
        <v>Good</v>
      </c>
      <c r="V151" t="str">
        <f t="shared" si="16"/>
        <v>1</v>
      </c>
      <c r="W151" t="str">
        <f t="shared" si="17"/>
        <v>Grade C</v>
      </c>
    </row>
    <row r="152" spans="1:23" x14ac:dyDescent="0.25">
      <c r="A152">
        <v>151</v>
      </c>
      <c r="B152" t="s">
        <v>454</v>
      </c>
      <c r="C152" t="s">
        <v>455</v>
      </c>
      <c r="D152" t="s">
        <v>456</v>
      </c>
      <c r="E152" t="s">
        <v>59</v>
      </c>
      <c r="F152" t="b">
        <v>0</v>
      </c>
      <c r="G152">
        <v>3</v>
      </c>
      <c r="H152" t="b">
        <v>0</v>
      </c>
      <c r="I152">
        <v>3</v>
      </c>
      <c r="J152" t="s">
        <v>72</v>
      </c>
      <c r="K152">
        <v>86</v>
      </c>
      <c r="L152">
        <v>92</v>
      </c>
      <c r="M152">
        <v>79</v>
      </c>
      <c r="N152">
        <v>73</v>
      </c>
      <c r="O152">
        <v>73</v>
      </c>
      <c r="P152">
        <v>61</v>
      </c>
      <c r="Q152">
        <v>60</v>
      </c>
      <c r="R152">
        <f t="shared" si="12"/>
        <v>524</v>
      </c>
      <c r="S152" t="str">
        <f t="shared" si="13"/>
        <v>history_score</v>
      </c>
      <c r="T152" t="str">
        <f t="shared" si="14"/>
        <v>Courtney Perry</v>
      </c>
      <c r="U152" t="str">
        <f t="shared" si="15"/>
        <v>Good</v>
      </c>
      <c r="V152" t="str">
        <f t="shared" si="16"/>
        <v>1</v>
      </c>
      <c r="W152" t="str">
        <f t="shared" si="17"/>
        <v>Grade C</v>
      </c>
    </row>
    <row r="153" spans="1:23" x14ac:dyDescent="0.25">
      <c r="A153">
        <v>152</v>
      </c>
      <c r="B153" t="s">
        <v>346</v>
      </c>
      <c r="C153" t="s">
        <v>457</v>
      </c>
      <c r="D153" t="s">
        <v>458</v>
      </c>
      <c r="E153" t="s">
        <v>54</v>
      </c>
      <c r="F153" t="b">
        <v>1</v>
      </c>
      <c r="G153">
        <v>10</v>
      </c>
      <c r="H153" t="b">
        <v>0</v>
      </c>
      <c r="I153">
        <v>2</v>
      </c>
      <c r="J153" t="s">
        <v>98</v>
      </c>
      <c r="K153">
        <v>41</v>
      </c>
      <c r="L153">
        <v>57</v>
      </c>
      <c r="M153">
        <v>97</v>
      </c>
      <c r="N153">
        <v>56</v>
      </c>
      <c r="O153">
        <v>50</v>
      </c>
      <c r="P153">
        <v>98</v>
      </c>
      <c r="Q153">
        <v>83</v>
      </c>
      <c r="R153">
        <f t="shared" si="12"/>
        <v>482</v>
      </c>
      <c r="S153" t="str">
        <f t="shared" si="13"/>
        <v>english_score</v>
      </c>
      <c r="T153" t="str">
        <f t="shared" si="14"/>
        <v>Stephen Rodriguez</v>
      </c>
      <c r="U153" t="str">
        <f t="shared" si="15"/>
        <v>Bad</v>
      </c>
      <c r="V153" t="str">
        <f t="shared" si="16"/>
        <v>0</v>
      </c>
      <c r="W153" t="str">
        <f t="shared" si="17"/>
        <v>Grade C</v>
      </c>
    </row>
    <row r="154" spans="1:23" x14ac:dyDescent="0.25">
      <c r="A154">
        <v>153</v>
      </c>
      <c r="B154" t="s">
        <v>200</v>
      </c>
      <c r="C154" t="s">
        <v>326</v>
      </c>
      <c r="D154" t="s">
        <v>459</v>
      </c>
      <c r="E154" t="s">
        <v>59</v>
      </c>
      <c r="F154" t="b">
        <v>0</v>
      </c>
      <c r="G154">
        <v>5</v>
      </c>
      <c r="H154" t="b">
        <v>0</v>
      </c>
      <c r="I154">
        <v>18</v>
      </c>
      <c r="J154" t="s">
        <v>72</v>
      </c>
      <c r="K154">
        <v>91</v>
      </c>
      <c r="L154">
        <v>100</v>
      </c>
      <c r="M154">
        <v>84</v>
      </c>
      <c r="N154">
        <v>72</v>
      </c>
      <c r="O154">
        <v>84</v>
      </c>
      <c r="P154">
        <v>90</v>
      </c>
      <c r="Q154">
        <v>82</v>
      </c>
      <c r="R154">
        <f t="shared" si="12"/>
        <v>603</v>
      </c>
      <c r="S154" t="str">
        <f t="shared" si="13"/>
        <v>history_score</v>
      </c>
      <c r="T154" t="str">
        <f t="shared" si="14"/>
        <v>Elizabeth Robinson</v>
      </c>
      <c r="U154" t="str">
        <f t="shared" si="15"/>
        <v>Good</v>
      </c>
      <c r="V154" t="str">
        <f t="shared" si="16"/>
        <v>1</v>
      </c>
      <c r="W154" t="str">
        <f t="shared" si="17"/>
        <v>Grade B</v>
      </c>
    </row>
    <row r="155" spans="1:23" x14ac:dyDescent="0.25">
      <c r="A155">
        <v>154</v>
      </c>
      <c r="B155" t="s">
        <v>314</v>
      </c>
      <c r="C155" t="s">
        <v>460</v>
      </c>
      <c r="D155" t="s">
        <v>461</v>
      </c>
      <c r="E155" t="s">
        <v>54</v>
      </c>
      <c r="F155" t="b">
        <v>0</v>
      </c>
      <c r="G155">
        <v>0</v>
      </c>
      <c r="H155" t="b">
        <v>0</v>
      </c>
      <c r="I155">
        <v>8</v>
      </c>
      <c r="J155" t="s">
        <v>258</v>
      </c>
      <c r="K155">
        <v>78</v>
      </c>
      <c r="L155">
        <v>67</v>
      </c>
      <c r="M155">
        <v>82</v>
      </c>
      <c r="N155">
        <v>70</v>
      </c>
      <c r="O155">
        <v>65</v>
      </c>
      <c r="P155">
        <v>68</v>
      </c>
      <c r="Q155">
        <v>81</v>
      </c>
      <c r="R155">
        <f t="shared" si="12"/>
        <v>511</v>
      </c>
      <c r="S155" t="str">
        <f t="shared" si="13"/>
        <v>physics_score</v>
      </c>
      <c r="T155" t="str">
        <f t="shared" si="14"/>
        <v>William Graves</v>
      </c>
      <c r="U155" t="str">
        <f t="shared" si="15"/>
        <v>Very Good</v>
      </c>
      <c r="V155" t="str">
        <f t="shared" si="16"/>
        <v>1</v>
      </c>
      <c r="W155" t="str">
        <f t="shared" si="17"/>
        <v>Grade C</v>
      </c>
    </row>
    <row r="156" spans="1:23" x14ac:dyDescent="0.25">
      <c r="A156">
        <v>155</v>
      </c>
      <c r="B156" t="s">
        <v>462</v>
      </c>
      <c r="C156" t="s">
        <v>463</v>
      </c>
      <c r="D156" t="s">
        <v>464</v>
      </c>
      <c r="E156" t="s">
        <v>59</v>
      </c>
      <c r="F156" t="b">
        <v>0</v>
      </c>
      <c r="G156">
        <v>1</v>
      </c>
      <c r="H156" t="b">
        <v>0</v>
      </c>
      <c r="I156">
        <v>33</v>
      </c>
      <c r="J156" t="s">
        <v>78</v>
      </c>
      <c r="K156">
        <v>89</v>
      </c>
      <c r="L156">
        <v>73</v>
      </c>
      <c r="M156">
        <v>85</v>
      </c>
      <c r="N156">
        <v>84</v>
      </c>
      <c r="O156">
        <v>73</v>
      </c>
      <c r="P156">
        <v>81</v>
      </c>
      <c r="Q156">
        <v>98</v>
      </c>
      <c r="R156">
        <f t="shared" si="12"/>
        <v>583</v>
      </c>
      <c r="S156" t="str">
        <f t="shared" si="13"/>
        <v>geography_score</v>
      </c>
      <c r="T156" t="str">
        <f t="shared" si="14"/>
        <v>Nancy Moore</v>
      </c>
      <c r="U156" t="str">
        <f t="shared" si="15"/>
        <v>Good</v>
      </c>
      <c r="V156" t="str">
        <f t="shared" si="16"/>
        <v>1</v>
      </c>
      <c r="W156" t="str">
        <f t="shared" si="17"/>
        <v>Grade B</v>
      </c>
    </row>
    <row r="157" spans="1:23" x14ac:dyDescent="0.25">
      <c r="A157">
        <v>156</v>
      </c>
      <c r="B157" t="s">
        <v>447</v>
      </c>
      <c r="C157" t="s">
        <v>465</v>
      </c>
      <c r="D157" t="s">
        <v>466</v>
      </c>
      <c r="E157" t="s">
        <v>54</v>
      </c>
      <c r="F157" t="b">
        <v>0</v>
      </c>
      <c r="G157">
        <v>0</v>
      </c>
      <c r="H157" t="b">
        <v>1</v>
      </c>
      <c r="I157">
        <v>13</v>
      </c>
      <c r="J157" t="s">
        <v>72</v>
      </c>
      <c r="K157">
        <v>96</v>
      </c>
      <c r="L157">
        <v>71</v>
      </c>
      <c r="M157">
        <v>88</v>
      </c>
      <c r="N157">
        <v>74</v>
      </c>
      <c r="O157">
        <v>80</v>
      </c>
      <c r="P157">
        <v>92</v>
      </c>
      <c r="Q157">
        <v>65</v>
      </c>
      <c r="R157">
        <f t="shared" si="12"/>
        <v>566</v>
      </c>
      <c r="S157" t="str">
        <f t="shared" si="13"/>
        <v>math_score</v>
      </c>
      <c r="T157" t="str">
        <f t="shared" si="14"/>
        <v>Matthew Newman</v>
      </c>
      <c r="U157" t="str">
        <f t="shared" si="15"/>
        <v>Good</v>
      </c>
      <c r="V157" t="str">
        <f t="shared" si="16"/>
        <v>1</v>
      </c>
      <c r="W157" t="str">
        <f t="shared" si="17"/>
        <v>Grade B</v>
      </c>
    </row>
    <row r="158" spans="1:23" x14ac:dyDescent="0.25">
      <c r="A158">
        <v>157</v>
      </c>
      <c r="B158" t="s">
        <v>467</v>
      </c>
      <c r="C158" t="s">
        <v>463</v>
      </c>
      <c r="D158" t="s">
        <v>468</v>
      </c>
      <c r="E158" t="s">
        <v>59</v>
      </c>
      <c r="F158" t="b">
        <v>0</v>
      </c>
      <c r="G158">
        <v>0</v>
      </c>
      <c r="H158" t="b">
        <v>1</v>
      </c>
      <c r="I158">
        <v>17</v>
      </c>
      <c r="J158" t="s">
        <v>72</v>
      </c>
      <c r="K158">
        <v>66</v>
      </c>
      <c r="L158">
        <v>99</v>
      </c>
      <c r="M158">
        <v>85</v>
      </c>
      <c r="N158">
        <v>90</v>
      </c>
      <c r="O158">
        <v>76</v>
      </c>
      <c r="P158">
        <v>64</v>
      </c>
      <c r="Q158">
        <v>95</v>
      </c>
      <c r="R158">
        <f t="shared" si="12"/>
        <v>575</v>
      </c>
      <c r="S158" t="str">
        <f t="shared" si="13"/>
        <v>history_score</v>
      </c>
      <c r="T158" t="str">
        <f t="shared" si="14"/>
        <v>Anita Moore</v>
      </c>
      <c r="U158" t="str">
        <f t="shared" si="15"/>
        <v>Good</v>
      </c>
      <c r="V158" t="str">
        <f t="shared" si="16"/>
        <v>1</v>
      </c>
      <c r="W158" t="str">
        <f t="shared" si="17"/>
        <v>Grade B</v>
      </c>
    </row>
    <row r="159" spans="1:23" x14ac:dyDescent="0.25">
      <c r="A159">
        <v>158</v>
      </c>
      <c r="B159" t="s">
        <v>242</v>
      </c>
      <c r="C159" t="s">
        <v>469</v>
      </c>
      <c r="D159" t="s">
        <v>470</v>
      </c>
      <c r="E159" t="s">
        <v>54</v>
      </c>
      <c r="F159" t="b">
        <v>1</v>
      </c>
      <c r="G159">
        <v>8</v>
      </c>
      <c r="H159" t="b">
        <v>0</v>
      </c>
      <c r="I159">
        <v>1</v>
      </c>
      <c r="J159" t="s">
        <v>98</v>
      </c>
      <c r="K159">
        <v>97</v>
      </c>
      <c r="L159">
        <v>54</v>
      </c>
      <c r="M159">
        <v>62</v>
      </c>
      <c r="N159">
        <v>66</v>
      </c>
      <c r="O159">
        <v>58</v>
      </c>
      <c r="P159">
        <v>69</v>
      </c>
      <c r="Q159">
        <v>96</v>
      </c>
      <c r="R159">
        <f t="shared" si="12"/>
        <v>502</v>
      </c>
      <c r="S159" t="str">
        <f t="shared" si="13"/>
        <v>math_score</v>
      </c>
      <c r="T159" t="str">
        <f t="shared" si="14"/>
        <v>Brian Sanchez</v>
      </c>
      <c r="U159" t="str">
        <f t="shared" si="15"/>
        <v>Average</v>
      </c>
      <c r="V159" t="str">
        <f t="shared" si="16"/>
        <v>1</v>
      </c>
      <c r="W159" t="str">
        <f t="shared" si="17"/>
        <v>Grade C</v>
      </c>
    </row>
    <row r="160" spans="1:23" x14ac:dyDescent="0.25">
      <c r="A160">
        <v>159</v>
      </c>
      <c r="B160" t="s">
        <v>303</v>
      </c>
      <c r="C160" t="s">
        <v>440</v>
      </c>
      <c r="D160" t="s">
        <v>471</v>
      </c>
      <c r="E160" t="s">
        <v>54</v>
      </c>
      <c r="F160" t="b">
        <v>1</v>
      </c>
      <c r="G160">
        <v>7</v>
      </c>
      <c r="H160" t="b">
        <v>1</v>
      </c>
      <c r="I160">
        <v>3</v>
      </c>
      <c r="J160" t="s">
        <v>98</v>
      </c>
      <c r="K160">
        <v>49</v>
      </c>
      <c r="L160">
        <v>64</v>
      </c>
      <c r="M160">
        <v>97</v>
      </c>
      <c r="N160">
        <v>61</v>
      </c>
      <c r="O160">
        <v>62</v>
      </c>
      <c r="P160">
        <v>72</v>
      </c>
      <c r="Q160">
        <v>65</v>
      </c>
      <c r="R160">
        <f t="shared" si="12"/>
        <v>470</v>
      </c>
      <c r="S160" t="str">
        <f t="shared" si="13"/>
        <v>physics_score</v>
      </c>
      <c r="T160" t="str">
        <f t="shared" si="14"/>
        <v>Dennis Phillips</v>
      </c>
      <c r="U160" t="str">
        <f t="shared" si="15"/>
        <v>Average</v>
      </c>
      <c r="V160" t="str">
        <f t="shared" si="16"/>
        <v>1</v>
      </c>
      <c r="W160" t="str">
        <f t="shared" si="17"/>
        <v>Grade C</v>
      </c>
    </row>
    <row r="161" spans="1:23" x14ac:dyDescent="0.25">
      <c r="A161">
        <v>160</v>
      </c>
      <c r="B161" t="s">
        <v>173</v>
      </c>
      <c r="C161" t="s">
        <v>472</v>
      </c>
      <c r="D161" t="s">
        <v>473</v>
      </c>
      <c r="E161" t="s">
        <v>54</v>
      </c>
      <c r="F161" t="b">
        <v>1</v>
      </c>
      <c r="G161">
        <v>4</v>
      </c>
      <c r="H161" t="b">
        <v>1</v>
      </c>
      <c r="I161">
        <v>33</v>
      </c>
      <c r="J161" t="s">
        <v>72</v>
      </c>
      <c r="K161">
        <v>88</v>
      </c>
      <c r="L161">
        <v>66</v>
      </c>
      <c r="M161">
        <v>96</v>
      </c>
      <c r="N161">
        <v>82</v>
      </c>
      <c r="O161">
        <v>65</v>
      </c>
      <c r="P161">
        <v>76</v>
      </c>
      <c r="Q161">
        <v>79</v>
      </c>
      <c r="R161">
        <f t="shared" si="12"/>
        <v>552</v>
      </c>
      <c r="S161" t="str">
        <f t="shared" si="13"/>
        <v>physics_score</v>
      </c>
      <c r="T161" t="str">
        <f t="shared" si="14"/>
        <v>Michael Rivas</v>
      </c>
      <c r="U161" t="str">
        <f t="shared" si="15"/>
        <v>Good</v>
      </c>
      <c r="V161" t="str">
        <f t="shared" si="16"/>
        <v>1</v>
      </c>
      <c r="W161" t="str">
        <f t="shared" si="17"/>
        <v>Grade B</v>
      </c>
    </row>
    <row r="162" spans="1:23" x14ac:dyDescent="0.25">
      <c r="A162">
        <v>161</v>
      </c>
      <c r="B162" t="s">
        <v>169</v>
      </c>
      <c r="C162" t="s">
        <v>76</v>
      </c>
      <c r="D162" t="s">
        <v>474</v>
      </c>
      <c r="E162" t="s">
        <v>54</v>
      </c>
      <c r="F162" t="b">
        <v>0</v>
      </c>
      <c r="G162">
        <v>1</v>
      </c>
      <c r="H162" t="b">
        <v>0</v>
      </c>
      <c r="I162">
        <v>12</v>
      </c>
      <c r="J162" t="s">
        <v>72</v>
      </c>
      <c r="K162">
        <v>92</v>
      </c>
      <c r="L162">
        <v>64</v>
      </c>
      <c r="M162">
        <v>77</v>
      </c>
      <c r="N162">
        <v>61</v>
      </c>
      <c r="O162">
        <v>76</v>
      </c>
      <c r="P162">
        <v>72</v>
      </c>
      <c r="Q162">
        <v>87</v>
      </c>
      <c r="R162">
        <f t="shared" si="12"/>
        <v>529</v>
      </c>
      <c r="S162" t="str">
        <f t="shared" si="13"/>
        <v>math_score</v>
      </c>
      <c r="T162" t="str">
        <f t="shared" si="14"/>
        <v>Ryan Smith</v>
      </c>
      <c r="U162" t="str">
        <f t="shared" si="15"/>
        <v>Good</v>
      </c>
      <c r="V162" t="str">
        <f t="shared" si="16"/>
        <v>1</v>
      </c>
      <c r="W162" t="str">
        <f t="shared" si="17"/>
        <v>Grade C</v>
      </c>
    </row>
    <row r="163" spans="1:23" x14ac:dyDescent="0.25">
      <c r="A163">
        <v>162</v>
      </c>
      <c r="B163" t="s">
        <v>69</v>
      </c>
      <c r="C163" t="s">
        <v>475</v>
      </c>
      <c r="D163" t="s">
        <v>476</v>
      </c>
      <c r="E163" t="s">
        <v>54</v>
      </c>
      <c r="F163" t="b">
        <v>1</v>
      </c>
      <c r="G163">
        <v>3</v>
      </c>
      <c r="H163" t="b">
        <v>0</v>
      </c>
      <c r="I163">
        <v>24</v>
      </c>
      <c r="J163" t="s">
        <v>172</v>
      </c>
      <c r="K163">
        <v>96</v>
      </c>
      <c r="L163">
        <v>66</v>
      </c>
      <c r="M163">
        <v>92</v>
      </c>
      <c r="N163">
        <v>88</v>
      </c>
      <c r="O163">
        <v>65</v>
      </c>
      <c r="P163">
        <v>76</v>
      </c>
      <c r="Q163">
        <v>72</v>
      </c>
      <c r="R163">
        <f t="shared" si="12"/>
        <v>555</v>
      </c>
      <c r="S163" t="str">
        <f t="shared" si="13"/>
        <v>math_score</v>
      </c>
      <c r="T163" t="str">
        <f t="shared" si="14"/>
        <v>Anthony Sullivan</v>
      </c>
      <c r="U163" t="str">
        <f t="shared" si="15"/>
        <v>Good</v>
      </c>
      <c r="V163" t="str">
        <f t="shared" si="16"/>
        <v>1</v>
      </c>
      <c r="W163" t="str">
        <f t="shared" si="17"/>
        <v>Grade B</v>
      </c>
    </row>
    <row r="164" spans="1:23" x14ac:dyDescent="0.25">
      <c r="A164">
        <v>163</v>
      </c>
      <c r="B164" t="s">
        <v>477</v>
      </c>
      <c r="C164" t="s">
        <v>478</v>
      </c>
      <c r="D164" t="s">
        <v>479</v>
      </c>
      <c r="E164" t="s">
        <v>54</v>
      </c>
      <c r="F164" t="b">
        <v>0</v>
      </c>
      <c r="G164">
        <v>4</v>
      </c>
      <c r="H164" t="b">
        <v>0</v>
      </c>
      <c r="I164">
        <v>33</v>
      </c>
      <c r="J164" t="s">
        <v>172</v>
      </c>
      <c r="K164">
        <v>86</v>
      </c>
      <c r="L164">
        <v>88</v>
      </c>
      <c r="M164">
        <v>99</v>
      </c>
      <c r="N164">
        <v>79</v>
      </c>
      <c r="O164">
        <v>93</v>
      </c>
      <c r="P164">
        <v>97</v>
      </c>
      <c r="Q164">
        <v>91</v>
      </c>
      <c r="R164">
        <f t="shared" si="12"/>
        <v>633</v>
      </c>
      <c r="S164" t="str">
        <f t="shared" si="13"/>
        <v>physics_score</v>
      </c>
      <c r="T164" t="str">
        <f t="shared" si="14"/>
        <v>Troy Shepherd</v>
      </c>
      <c r="U164" t="str">
        <f t="shared" si="15"/>
        <v>Good</v>
      </c>
      <c r="V164" t="str">
        <f t="shared" si="16"/>
        <v>1</v>
      </c>
      <c r="W164" t="str">
        <f t="shared" si="17"/>
        <v>Grade B</v>
      </c>
    </row>
    <row r="165" spans="1:23" x14ac:dyDescent="0.25">
      <c r="A165">
        <v>164</v>
      </c>
      <c r="B165" t="s">
        <v>480</v>
      </c>
      <c r="C165" t="s">
        <v>481</v>
      </c>
      <c r="D165" t="s">
        <v>482</v>
      </c>
      <c r="E165" t="s">
        <v>54</v>
      </c>
      <c r="F165" t="b">
        <v>0</v>
      </c>
      <c r="G165">
        <v>1</v>
      </c>
      <c r="H165" t="b">
        <v>1</v>
      </c>
      <c r="I165">
        <v>44</v>
      </c>
      <c r="J165" t="s">
        <v>60</v>
      </c>
      <c r="K165">
        <v>86</v>
      </c>
      <c r="L165">
        <v>100</v>
      </c>
      <c r="M165">
        <v>100</v>
      </c>
      <c r="N165">
        <v>96</v>
      </c>
      <c r="O165">
        <v>95</v>
      </c>
      <c r="P165">
        <v>97</v>
      </c>
      <c r="Q165">
        <v>93</v>
      </c>
      <c r="R165">
        <f t="shared" si="12"/>
        <v>667</v>
      </c>
      <c r="S165" t="str">
        <f t="shared" si="13"/>
        <v>history_score</v>
      </c>
      <c r="T165" t="str">
        <f t="shared" si="14"/>
        <v>Nicholas Clayton</v>
      </c>
      <c r="U165" t="str">
        <f t="shared" si="15"/>
        <v>Very Good</v>
      </c>
      <c r="V165" t="str">
        <f t="shared" si="16"/>
        <v>1</v>
      </c>
      <c r="W165" t="str">
        <f t="shared" si="17"/>
        <v>Grade A</v>
      </c>
    </row>
    <row r="166" spans="1:23" x14ac:dyDescent="0.25">
      <c r="A166">
        <v>165</v>
      </c>
      <c r="B166" t="s">
        <v>483</v>
      </c>
      <c r="C166" t="s">
        <v>484</v>
      </c>
      <c r="D166" t="s">
        <v>485</v>
      </c>
      <c r="E166" t="s">
        <v>59</v>
      </c>
      <c r="F166" t="b">
        <v>0</v>
      </c>
      <c r="G166">
        <v>1</v>
      </c>
      <c r="H166" t="b">
        <v>0</v>
      </c>
      <c r="I166">
        <v>15</v>
      </c>
      <c r="J166" t="s">
        <v>88</v>
      </c>
      <c r="K166">
        <v>88</v>
      </c>
      <c r="L166">
        <v>72</v>
      </c>
      <c r="M166">
        <v>96</v>
      </c>
      <c r="N166">
        <v>60</v>
      </c>
      <c r="O166">
        <v>90</v>
      </c>
      <c r="P166">
        <v>80</v>
      </c>
      <c r="Q166">
        <v>88</v>
      </c>
      <c r="R166">
        <f t="shared" si="12"/>
        <v>574</v>
      </c>
      <c r="S166" t="str">
        <f t="shared" si="13"/>
        <v>physics_score</v>
      </c>
      <c r="T166" t="str">
        <f t="shared" si="14"/>
        <v>Denise Schneider</v>
      </c>
      <c r="U166" t="str">
        <f t="shared" si="15"/>
        <v>Good</v>
      </c>
      <c r="V166" t="str">
        <f t="shared" si="16"/>
        <v>1</v>
      </c>
      <c r="W166" t="str">
        <f t="shared" si="17"/>
        <v>Grade B</v>
      </c>
    </row>
    <row r="167" spans="1:23" x14ac:dyDescent="0.25">
      <c r="A167">
        <v>166</v>
      </c>
      <c r="B167" t="s">
        <v>164</v>
      </c>
      <c r="C167" t="s">
        <v>486</v>
      </c>
      <c r="D167" t="s">
        <v>487</v>
      </c>
      <c r="E167" t="s">
        <v>59</v>
      </c>
      <c r="F167" t="b">
        <v>0</v>
      </c>
      <c r="G167">
        <v>2</v>
      </c>
      <c r="H167" t="b">
        <v>0</v>
      </c>
      <c r="I167">
        <v>5</v>
      </c>
      <c r="J167" t="s">
        <v>193</v>
      </c>
      <c r="K167">
        <v>92</v>
      </c>
      <c r="L167">
        <v>81</v>
      </c>
      <c r="M167">
        <v>99</v>
      </c>
      <c r="N167">
        <v>98</v>
      </c>
      <c r="O167">
        <v>77</v>
      </c>
      <c r="P167">
        <v>80</v>
      </c>
      <c r="Q167">
        <v>73</v>
      </c>
      <c r="R167">
        <f t="shared" si="12"/>
        <v>600</v>
      </c>
      <c r="S167" t="str">
        <f t="shared" si="13"/>
        <v>physics_score</v>
      </c>
      <c r="T167" t="str">
        <f t="shared" si="14"/>
        <v>Lisa Silva</v>
      </c>
      <c r="U167" t="str">
        <f t="shared" si="15"/>
        <v>Good</v>
      </c>
      <c r="V167" t="str">
        <f t="shared" si="16"/>
        <v>1</v>
      </c>
      <c r="W167" t="str">
        <f t="shared" si="17"/>
        <v>Grade B</v>
      </c>
    </row>
    <row r="168" spans="1:23" x14ac:dyDescent="0.25">
      <c r="A168">
        <v>167</v>
      </c>
      <c r="B168" t="s">
        <v>102</v>
      </c>
      <c r="C168" t="s">
        <v>488</v>
      </c>
      <c r="D168" t="s">
        <v>489</v>
      </c>
      <c r="E168" t="s">
        <v>59</v>
      </c>
      <c r="F168" t="b">
        <v>1</v>
      </c>
      <c r="G168">
        <v>7</v>
      </c>
      <c r="H168" t="b">
        <v>0</v>
      </c>
      <c r="I168">
        <v>5</v>
      </c>
      <c r="J168" t="s">
        <v>98</v>
      </c>
      <c r="K168">
        <v>87</v>
      </c>
      <c r="L168">
        <v>76</v>
      </c>
      <c r="M168">
        <v>71</v>
      </c>
      <c r="N168">
        <v>65</v>
      </c>
      <c r="O168">
        <v>64</v>
      </c>
      <c r="P168">
        <v>81</v>
      </c>
      <c r="Q168">
        <v>61</v>
      </c>
      <c r="R168">
        <f t="shared" si="12"/>
        <v>505</v>
      </c>
      <c r="S168" t="str">
        <f t="shared" si="13"/>
        <v>math_score</v>
      </c>
      <c r="T168" t="str">
        <f t="shared" si="14"/>
        <v>Laura Reilly</v>
      </c>
      <c r="U168" t="str">
        <f t="shared" si="15"/>
        <v>Good</v>
      </c>
      <c r="V168" t="str">
        <f t="shared" si="16"/>
        <v>1</v>
      </c>
      <c r="W168" t="str">
        <f t="shared" si="17"/>
        <v>Grade C</v>
      </c>
    </row>
    <row r="169" spans="1:23" x14ac:dyDescent="0.25">
      <c r="A169">
        <v>168</v>
      </c>
      <c r="B169" t="s">
        <v>490</v>
      </c>
      <c r="C169" t="s">
        <v>491</v>
      </c>
      <c r="D169" t="s">
        <v>492</v>
      </c>
      <c r="E169" t="s">
        <v>59</v>
      </c>
      <c r="F169" t="b">
        <v>0</v>
      </c>
      <c r="G169">
        <v>5</v>
      </c>
      <c r="H169" t="b">
        <v>0</v>
      </c>
      <c r="I169">
        <v>22</v>
      </c>
      <c r="J169" t="s">
        <v>72</v>
      </c>
      <c r="K169">
        <v>89</v>
      </c>
      <c r="L169">
        <v>94</v>
      </c>
      <c r="M169">
        <v>67</v>
      </c>
      <c r="N169">
        <v>68</v>
      </c>
      <c r="O169">
        <v>69</v>
      </c>
      <c r="P169">
        <v>92</v>
      </c>
      <c r="Q169">
        <v>76</v>
      </c>
      <c r="R169">
        <f t="shared" si="12"/>
        <v>555</v>
      </c>
      <c r="S169" t="str">
        <f t="shared" si="13"/>
        <v>history_score</v>
      </c>
      <c r="T169" t="str">
        <f t="shared" si="14"/>
        <v>Amy Peterson</v>
      </c>
      <c r="U169" t="str">
        <f t="shared" si="15"/>
        <v>Good</v>
      </c>
      <c r="V169" t="str">
        <f t="shared" si="16"/>
        <v>1</v>
      </c>
      <c r="W169" t="str">
        <f t="shared" si="17"/>
        <v>Grade B</v>
      </c>
    </row>
    <row r="170" spans="1:23" x14ac:dyDescent="0.25">
      <c r="A170">
        <v>169</v>
      </c>
      <c r="B170" t="s">
        <v>493</v>
      </c>
      <c r="C170" t="s">
        <v>494</v>
      </c>
      <c r="D170" t="s">
        <v>495</v>
      </c>
      <c r="E170" t="s">
        <v>54</v>
      </c>
      <c r="F170" t="b">
        <v>0</v>
      </c>
      <c r="G170">
        <v>1</v>
      </c>
      <c r="H170" t="b">
        <v>0</v>
      </c>
      <c r="I170">
        <v>9</v>
      </c>
      <c r="J170" t="s">
        <v>72</v>
      </c>
      <c r="K170">
        <v>97</v>
      </c>
      <c r="L170">
        <v>96</v>
      </c>
      <c r="M170">
        <v>66</v>
      </c>
      <c r="N170">
        <v>96</v>
      </c>
      <c r="O170">
        <v>71</v>
      </c>
      <c r="P170">
        <v>97</v>
      </c>
      <c r="Q170">
        <v>66</v>
      </c>
      <c r="R170">
        <f t="shared" si="12"/>
        <v>589</v>
      </c>
      <c r="S170" t="str">
        <f t="shared" si="13"/>
        <v>math_score</v>
      </c>
      <c r="T170" t="str">
        <f t="shared" si="14"/>
        <v>Fernando Sexton</v>
      </c>
      <c r="U170" t="str">
        <f t="shared" si="15"/>
        <v>Good</v>
      </c>
      <c r="V170" t="str">
        <f t="shared" si="16"/>
        <v>1</v>
      </c>
      <c r="W170" t="str">
        <f t="shared" si="17"/>
        <v>Grade B</v>
      </c>
    </row>
    <row r="171" spans="1:23" x14ac:dyDescent="0.25">
      <c r="A171">
        <v>170</v>
      </c>
      <c r="B171" t="s">
        <v>496</v>
      </c>
      <c r="C171" t="s">
        <v>497</v>
      </c>
      <c r="D171" t="s">
        <v>498</v>
      </c>
      <c r="E171" t="s">
        <v>54</v>
      </c>
      <c r="F171" t="b">
        <v>0</v>
      </c>
      <c r="G171">
        <v>4</v>
      </c>
      <c r="H171" t="b">
        <v>1</v>
      </c>
      <c r="I171">
        <v>34</v>
      </c>
      <c r="J171" t="s">
        <v>78</v>
      </c>
      <c r="K171">
        <v>100</v>
      </c>
      <c r="L171">
        <v>62</v>
      </c>
      <c r="M171">
        <v>67</v>
      </c>
      <c r="N171">
        <v>97</v>
      </c>
      <c r="O171">
        <v>73</v>
      </c>
      <c r="P171">
        <v>84</v>
      </c>
      <c r="Q171">
        <v>99</v>
      </c>
      <c r="R171">
        <f t="shared" si="12"/>
        <v>582</v>
      </c>
      <c r="S171" t="str">
        <f t="shared" si="13"/>
        <v>math_score</v>
      </c>
      <c r="T171" t="str">
        <f t="shared" si="14"/>
        <v>Evan Christian</v>
      </c>
      <c r="U171" t="str">
        <f t="shared" si="15"/>
        <v>Good</v>
      </c>
      <c r="V171" t="str">
        <f t="shared" si="16"/>
        <v>1</v>
      </c>
      <c r="W171" t="str">
        <f t="shared" si="17"/>
        <v>Grade B</v>
      </c>
    </row>
    <row r="172" spans="1:23" x14ac:dyDescent="0.25">
      <c r="A172">
        <v>171</v>
      </c>
      <c r="B172" t="s">
        <v>499</v>
      </c>
      <c r="C172" t="s">
        <v>500</v>
      </c>
      <c r="D172" t="s">
        <v>501</v>
      </c>
      <c r="E172" t="s">
        <v>59</v>
      </c>
      <c r="F172" t="b">
        <v>0</v>
      </c>
      <c r="G172">
        <v>1</v>
      </c>
      <c r="H172" t="b">
        <v>0</v>
      </c>
      <c r="I172">
        <v>34</v>
      </c>
      <c r="J172" t="s">
        <v>55</v>
      </c>
      <c r="K172">
        <v>91</v>
      </c>
      <c r="L172">
        <v>98</v>
      </c>
      <c r="M172">
        <v>76</v>
      </c>
      <c r="N172">
        <v>99</v>
      </c>
      <c r="O172">
        <v>65</v>
      </c>
      <c r="P172">
        <v>98</v>
      </c>
      <c r="Q172">
        <v>71</v>
      </c>
      <c r="R172">
        <f t="shared" si="12"/>
        <v>598</v>
      </c>
      <c r="S172" t="str">
        <f t="shared" si="13"/>
        <v>chemistry_score</v>
      </c>
      <c r="T172" t="str">
        <f t="shared" si="14"/>
        <v>Rebecca Norris</v>
      </c>
      <c r="U172" t="str">
        <f t="shared" si="15"/>
        <v>Good</v>
      </c>
      <c r="V172" t="str">
        <f t="shared" si="16"/>
        <v>1</v>
      </c>
      <c r="W172" t="str">
        <f t="shared" si="17"/>
        <v>Grade B</v>
      </c>
    </row>
    <row r="173" spans="1:23" x14ac:dyDescent="0.25">
      <c r="A173">
        <v>172</v>
      </c>
      <c r="B173" t="s">
        <v>502</v>
      </c>
      <c r="C173" t="s">
        <v>503</v>
      </c>
      <c r="D173" t="s">
        <v>504</v>
      </c>
      <c r="E173" t="s">
        <v>59</v>
      </c>
      <c r="F173" t="b">
        <v>0</v>
      </c>
      <c r="G173">
        <v>4</v>
      </c>
      <c r="H173" t="b">
        <v>0</v>
      </c>
      <c r="I173">
        <v>25</v>
      </c>
      <c r="J173" t="s">
        <v>206</v>
      </c>
      <c r="K173">
        <v>81</v>
      </c>
      <c r="L173">
        <v>87</v>
      </c>
      <c r="M173">
        <v>65</v>
      </c>
      <c r="N173">
        <v>85</v>
      </c>
      <c r="O173">
        <v>74</v>
      </c>
      <c r="P173">
        <v>64</v>
      </c>
      <c r="Q173">
        <v>81</v>
      </c>
      <c r="R173">
        <f t="shared" si="12"/>
        <v>537</v>
      </c>
      <c r="S173" t="str">
        <f t="shared" si="13"/>
        <v>history_score</v>
      </c>
      <c r="T173" t="str">
        <f t="shared" si="14"/>
        <v>Erica Marks</v>
      </c>
      <c r="U173" t="str">
        <f t="shared" si="15"/>
        <v>Good</v>
      </c>
      <c r="V173" t="str">
        <f t="shared" si="16"/>
        <v>1</v>
      </c>
      <c r="W173" t="str">
        <f t="shared" si="17"/>
        <v>Grade C</v>
      </c>
    </row>
    <row r="174" spans="1:23" x14ac:dyDescent="0.25">
      <c r="A174">
        <v>173</v>
      </c>
      <c r="B174" t="s">
        <v>282</v>
      </c>
      <c r="C174" t="s">
        <v>505</v>
      </c>
      <c r="D174" t="s">
        <v>506</v>
      </c>
      <c r="E174" t="s">
        <v>59</v>
      </c>
      <c r="F174" t="b">
        <v>0</v>
      </c>
      <c r="G174">
        <v>5</v>
      </c>
      <c r="H174" t="b">
        <v>1</v>
      </c>
      <c r="I174">
        <v>31</v>
      </c>
      <c r="J174" t="s">
        <v>147</v>
      </c>
      <c r="K174">
        <v>82</v>
      </c>
      <c r="L174">
        <v>66</v>
      </c>
      <c r="M174">
        <v>89</v>
      </c>
      <c r="N174">
        <v>76</v>
      </c>
      <c r="O174">
        <v>68</v>
      </c>
      <c r="P174">
        <v>83</v>
      </c>
      <c r="Q174">
        <v>79</v>
      </c>
      <c r="R174">
        <f t="shared" si="12"/>
        <v>543</v>
      </c>
      <c r="S174" t="str">
        <f t="shared" si="13"/>
        <v>physics_score</v>
      </c>
      <c r="T174" t="str">
        <f t="shared" si="14"/>
        <v>Rhonda Webster</v>
      </c>
      <c r="U174" t="str">
        <f t="shared" si="15"/>
        <v>Good</v>
      </c>
      <c r="V174" t="str">
        <f t="shared" si="16"/>
        <v>1</v>
      </c>
      <c r="W174" t="str">
        <f t="shared" si="17"/>
        <v>Grade C</v>
      </c>
    </row>
    <row r="175" spans="1:23" x14ac:dyDescent="0.25">
      <c r="A175">
        <v>174</v>
      </c>
      <c r="B175" t="s">
        <v>507</v>
      </c>
      <c r="C175" t="s">
        <v>389</v>
      </c>
      <c r="D175" t="s">
        <v>508</v>
      </c>
      <c r="E175" t="s">
        <v>54</v>
      </c>
      <c r="F175" t="b">
        <v>0</v>
      </c>
      <c r="G175">
        <v>1</v>
      </c>
      <c r="H175" t="b">
        <v>0</v>
      </c>
      <c r="I175">
        <v>33</v>
      </c>
      <c r="J175" t="s">
        <v>55</v>
      </c>
      <c r="K175">
        <v>100</v>
      </c>
      <c r="L175">
        <v>96</v>
      </c>
      <c r="M175">
        <v>75</v>
      </c>
      <c r="N175">
        <v>68</v>
      </c>
      <c r="O175">
        <v>77</v>
      </c>
      <c r="P175">
        <v>97</v>
      </c>
      <c r="Q175">
        <v>81</v>
      </c>
      <c r="R175">
        <f t="shared" si="12"/>
        <v>594</v>
      </c>
      <c r="S175" t="str">
        <f t="shared" si="13"/>
        <v>math_score</v>
      </c>
      <c r="T175" t="str">
        <f t="shared" si="14"/>
        <v>John Bennett</v>
      </c>
      <c r="U175" t="str">
        <f t="shared" si="15"/>
        <v>Good</v>
      </c>
      <c r="V175" t="str">
        <f t="shared" si="16"/>
        <v>1</v>
      </c>
      <c r="W175" t="str">
        <f t="shared" si="17"/>
        <v>Grade B</v>
      </c>
    </row>
    <row r="176" spans="1:23" x14ac:dyDescent="0.25">
      <c r="A176">
        <v>175</v>
      </c>
      <c r="B176" t="s">
        <v>403</v>
      </c>
      <c r="C176" t="s">
        <v>225</v>
      </c>
      <c r="D176" t="s">
        <v>509</v>
      </c>
      <c r="E176" t="s">
        <v>59</v>
      </c>
      <c r="F176" t="b">
        <v>0</v>
      </c>
      <c r="G176">
        <v>10</v>
      </c>
      <c r="H176" t="b">
        <v>1</v>
      </c>
      <c r="I176">
        <v>3</v>
      </c>
      <c r="J176" t="s">
        <v>98</v>
      </c>
      <c r="K176">
        <v>65</v>
      </c>
      <c r="L176">
        <v>100</v>
      </c>
      <c r="M176">
        <v>80</v>
      </c>
      <c r="N176">
        <v>83</v>
      </c>
      <c r="O176">
        <v>57</v>
      </c>
      <c r="P176">
        <v>81</v>
      </c>
      <c r="Q176">
        <v>81</v>
      </c>
      <c r="R176">
        <f t="shared" si="12"/>
        <v>547</v>
      </c>
      <c r="S176" t="str">
        <f t="shared" si="13"/>
        <v>history_score</v>
      </c>
      <c r="T176" t="str">
        <f t="shared" si="14"/>
        <v>Amanda Murphy</v>
      </c>
      <c r="U176" t="str">
        <f t="shared" si="15"/>
        <v>Average</v>
      </c>
      <c r="V176" t="str">
        <f t="shared" si="16"/>
        <v>1</v>
      </c>
      <c r="W176" t="str">
        <f t="shared" si="17"/>
        <v>Grade C</v>
      </c>
    </row>
    <row r="177" spans="1:23" x14ac:dyDescent="0.25">
      <c r="A177">
        <v>176</v>
      </c>
      <c r="B177" t="s">
        <v>510</v>
      </c>
      <c r="C177" t="s">
        <v>511</v>
      </c>
      <c r="D177" t="s">
        <v>512</v>
      </c>
      <c r="E177" t="s">
        <v>54</v>
      </c>
      <c r="F177" t="b">
        <v>0</v>
      </c>
      <c r="G177">
        <v>2</v>
      </c>
      <c r="H177" t="b">
        <v>0</v>
      </c>
      <c r="I177">
        <v>20</v>
      </c>
      <c r="J177" t="s">
        <v>72</v>
      </c>
      <c r="K177">
        <v>68</v>
      </c>
      <c r="L177">
        <v>100</v>
      </c>
      <c r="M177">
        <v>89</v>
      </c>
      <c r="N177">
        <v>75</v>
      </c>
      <c r="O177">
        <v>84</v>
      </c>
      <c r="P177">
        <v>78</v>
      </c>
      <c r="Q177">
        <v>90</v>
      </c>
      <c r="R177">
        <f t="shared" si="12"/>
        <v>584</v>
      </c>
      <c r="S177" t="str">
        <f t="shared" si="13"/>
        <v>history_score</v>
      </c>
      <c r="T177" t="str">
        <f t="shared" si="14"/>
        <v>Jeremy Barnes</v>
      </c>
      <c r="U177" t="str">
        <f t="shared" si="15"/>
        <v>Good</v>
      </c>
      <c r="V177" t="str">
        <f t="shared" si="16"/>
        <v>1</v>
      </c>
      <c r="W177" t="str">
        <f t="shared" si="17"/>
        <v>Grade B</v>
      </c>
    </row>
    <row r="178" spans="1:23" x14ac:dyDescent="0.25">
      <c r="A178">
        <v>177</v>
      </c>
      <c r="B178" t="s">
        <v>507</v>
      </c>
      <c r="C178" t="s">
        <v>315</v>
      </c>
      <c r="D178" t="s">
        <v>513</v>
      </c>
      <c r="E178" t="s">
        <v>54</v>
      </c>
      <c r="F178" t="b">
        <v>0</v>
      </c>
      <c r="G178">
        <v>3</v>
      </c>
      <c r="H178" t="b">
        <v>0</v>
      </c>
      <c r="I178">
        <v>15</v>
      </c>
      <c r="J178" t="s">
        <v>147</v>
      </c>
      <c r="K178">
        <v>97</v>
      </c>
      <c r="L178">
        <v>92</v>
      </c>
      <c r="M178">
        <v>95</v>
      </c>
      <c r="N178">
        <v>75</v>
      </c>
      <c r="O178">
        <v>95</v>
      </c>
      <c r="P178">
        <v>90</v>
      </c>
      <c r="Q178">
        <v>83</v>
      </c>
      <c r="R178">
        <f t="shared" si="12"/>
        <v>627</v>
      </c>
      <c r="S178" t="str">
        <f t="shared" si="13"/>
        <v>math_score</v>
      </c>
      <c r="T178" t="str">
        <f t="shared" si="14"/>
        <v>John Brown</v>
      </c>
      <c r="U178" t="str">
        <f t="shared" si="15"/>
        <v>Good</v>
      </c>
      <c r="V178" t="str">
        <f t="shared" si="16"/>
        <v>1</v>
      </c>
      <c r="W178" t="str">
        <f t="shared" si="17"/>
        <v>Grade B</v>
      </c>
    </row>
    <row r="179" spans="1:23" x14ac:dyDescent="0.25">
      <c r="A179">
        <v>178</v>
      </c>
      <c r="B179" t="s">
        <v>514</v>
      </c>
      <c r="C179" t="s">
        <v>423</v>
      </c>
      <c r="D179" t="s">
        <v>515</v>
      </c>
      <c r="E179" t="s">
        <v>59</v>
      </c>
      <c r="F179" t="b">
        <v>0</v>
      </c>
      <c r="G179">
        <v>3</v>
      </c>
      <c r="H179" t="b">
        <v>0</v>
      </c>
      <c r="I179">
        <v>26</v>
      </c>
      <c r="J179" t="s">
        <v>139</v>
      </c>
      <c r="K179">
        <v>76</v>
      </c>
      <c r="L179">
        <v>94</v>
      </c>
      <c r="M179">
        <v>77</v>
      </c>
      <c r="N179">
        <v>88</v>
      </c>
      <c r="O179">
        <v>85</v>
      </c>
      <c r="P179">
        <v>91</v>
      </c>
      <c r="Q179">
        <v>61</v>
      </c>
      <c r="R179">
        <f t="shared" si="12"/>
        <v>572</v>
      </c>
      <c r="S179" t="str">
        <f t="shared" si="13"/>
        <v>history_score</v>
      </c>
      <c r="T179" t="str">
        <f t="shared" si="14"/>
        <v>Traci Boyd</v>
      </c>
      <c r="U179" t="str">
        <f t="shared" si="15"/>
        <v>Good</v>
      </c>
      <c r="V179" t="str">
        <f t="shared" si="16"/>
        <v>1</v>
      </c>
      <c r="W179" t="str">
        <f t="shared" si="17"/>
        <v>Grade B</v>
      </c>
    </row>
    <row r="180" spans="1:23" x14ac:dyDescent="0.25">
      <c r="A180">
        <v>179</v>
      </c>
      <c r="B180" t="s">
        <v>200</v>
      </c>
      <c r="C180" t="s">
        <v>298</v>
      </c>
      <c r="D180" t="s">
        <v>516</v>
      </c>
      <c r="E180" t="s">
        <v>59</v>
      </c>
      <c r="F180" t="b">
        <v>0</v>
      </c>
      <c r="G180">
        <v>5</v>
      </c>
      <c r="H180" t="b">
        <v>0</v>
      </c>
      <c r="I180">
        <v>35</v>
      </c>
      <c r="J180" t="s">
        <v>78</v>
      </c>
      <c r="K180">
        <v>91</v>
      </c>
      <c r="L180">
        <v>99</v>
      </c>
      <c r="M180">
        <v>94</v>
      </c>
      <c r="N180">
        <v>94</v>
      </c>
      <c r="O180">
        <v>95</v>
      </c>
      <c r="P180">
        <v>98</v>
      </c>
      <c r="Q180">
        <v>89</v>
      </c>
      <c r="R180">
        <f t="shared" si="12"/>
        <v>660</v>
      </c>
      <c r="S180" t="str">
        <f t="shared" si="13"/>
        <v>history_score</v>
      </c>
      <c r="T180" t="str">
        <f t="shared" si="14"/>
        <v>Elizabeth Butler</v>
      </c>
      <c r="U180" t="str">
        <f t="shared" si="15"/>
        <v>Very Good</v>
      </c>
      <c r="V180" t="str">
        <f t="shared" si="16"/>
        <v>1</v>
      </c>
      <c r="W180" t="str">
        <f t="shared" si="17"/>
        <v>Grade A</v>
      </c>
    </row>
    <row r="181" spans="1:23" x14ac:dyDescent="0.25">
      <c r="A181">
        <v>180</v>
      </c>
      <c r="B181" t="s">
        <v>517</v>
      </c>
      <c r="C181" t="s">
        <v>66</v>
      </c>
      <c r="D181" t="s">
        <v>518</v>
      </c>
      <c r="E181" t="s">
        <v>54</v>
      </c>
      <c r="F181" t="b">
        <v>0</v>
      </c>
      <c r="G181">
        <v>4</v>
      </c>
      <c r="H181" t="b">
        <v>0</v>
      </c>
      <c r="I181">
        <v>12</v>
      </c>
      <c r="J181" t="s">
        <v>172</v>
      </c>
      <c r="K181">
        <v>85</v>
      </c>
      <c r="L181">
        <v>73</v>
      </c>
      <c r="M181">
        <v>89</v>
      </c>
      <c r="N181">
        <v>73</v>
      </c>
      <c r="O181">
        <v>97</v>
      </c>
      <c r="P181">
        <v>66</v>
      </c>
      <c r="Q181">
        <v>79</v>
      </c>
      <c r="R181">
        <f t="shared" si="12"/>
        <v>562</v>
      </c>
      <c r="S181" t="str">
        <f t="shared" si="13"/>
        <v>biology_score</v>
      </c>
      <c r="T181" t="str">
        <f t="shared" si="14"/>
        <v>Alex Clark</v>
      </c>
      <c r="U181" t="str">
        <f t="shared" si="15"/>
        <v>Good</v>
      </c>
      <c r="V181" t="str">
        <f t="shared" si="16"/>
        <v>1</v>
      </c>
      <c r="W181" t="str">
        <f t="shared" si="17"/>
        <v>Grade B</v>
      </c>
    </row>
    <row r="182" spans="1:23" x14ac:dyDescent="0.25">
      <c r="A182">
        <v>181</v>
      </c>
      <c r="B182" t="s">
        <v>179</v>
      </c>
      <c r="C182" t="s">
        <v>519</v>
      </c>
      <c r="D182" t="s">
        <v>520</v>
      </c>
      <c r="E182" t="s">
        <v>54</v>
      </c>
      <c r="F182" t="b">
        <v>0</v>
      </c>
      <c r="G182">
        <v>2</v>
      </c>
      <c r="H182" t="b">
        <v>1</v>
      </c>
      <c r="I182">
        <v>5</v>
      </c>
      <c r="J182" t="s">
        <v>72</v>
      </c>
      <c r="K182">
        <v>68</v>
      </c>
      <c r="L182">
        <v>69</v>
      </c>
      <c r="M182">
        <v>86</v>
      </c>
      <c r="N182">
        <v>87</v>
      </c>
      <c r="O182">
        <v>72</v>
      </c>
      <c r="P182">
        <v>80</v>
      </c>
      <c r="Q182">
        <v>93</v>
      </c>
      <c r="R182">
        <f t="shared" si="12"/>
        <v>555</v>
      </c>
      <c r="S182" t="str">
        <f t="shared" si="13"/>
        <v>geography_score</v>
      </c>
      <c r="T182" t="str">
        <f t="shared" si="14"/>
        <v>Christopher Wolfe</v>
      </c>
      <c r="U182" t="str">
        <f t="shared" si="15"/>
        <v>Good</v>
      </c>
      <c r="V182" t="str">
        <f t="shared" si="16"/>
        <v>1</v>
      </c>
      <c r="W182" t="str">
        <f t="shared" si="17"/>
        <v>Grade B</v>
      </c>
    </row>
    <row r="183" spans="1:23" x14ac:dyDescent="0.25">
      <c r="A183">
        <v>182</v>
      </c>
      <c r="B183" t="s">
        <v>136</v>
      </c>
      <c r="C183" t="s">
        <v>380</v>
      </c>
      <c r="D183" t="s">
        <v>521</v>
      </c>
      <c r="E183" t="s">
        <v>54</v>
      </c>
      <c r="F183" t="b">
        <v>0</v>
      </c>
      <c r="G183">
        <v>1</v>
      </c>
      <c r="H183" t="b">
        <v>0</v>
      </c>
      <c r="I183">
        <v>31</v>
      </c>
      <c r="J183" t="s">
        <v>55</v>
      </c>
      <c r="K183">
        <v>73</v>
      </c>
      <c r="L183">
        <v>99</v>
      </c>
      <c r="M183">
        <v>75</v>
      </c>
      <c r="N183">
        <v>70</v>
      </c>
      <c r="O183">
        <v>100</v>
      </c>
      <c r="P183">
        <v>86</v>
      </c>
      <c r="Q183">
        <v>62</v>
      </c>
      <c r="R183">
        <f t="shared" si="12"/>
        <v>565</v>
      </c>
      <c r="S183" t="str">
        <f t="shared" si="13"/>
        <v>biology_score</v>
      </c>
      <c r="T183" t="str">
        <f t="shared" si="14"/>
        <v>Jason Bell</v>
      </c>
      <c r="U183" t="str">
        <f t="shared" si="15"/>
        <v>Good</v>
      </c>
      <c r="V183" t="str">
        <f t="shared" si="16"/>
        <v>1</v>
      </c>
      <c r="W183" t="str">
        <f t="shared" si="17"/>
        <v>Grade B</v>
      </c>
    </row>
    <row r="184" spans="1:23" x14ac:dyDescent="0.25">
      <c r="A184">
        <v>183</v>
      </c>
      <c r="B184" t="s">
        <v>328</v>
      </c>
      <c r="C184" t="s">
        <v>522</v>
      </c>
      <c r="D184" t="s">
        <v>523</v>
      </c>
      <c r="E184" t="s">
        <v>59</v>
      </c>
      <c r="F184" t="b">
        <v>0</v>
      </c>
      <c r="G184">
        <v>3</v>
      </c>
      <c r="H184" t="b">
        <v>1</v>
      </c>
      <c r="I184">
        <v>28</v>
      </c>
      <c r="J184" t="s">
        <v>72</v>
      </c>
      <c r="K184">
        <v>65</v>
      </c>
      <c r="L184">
        <v>90</v>
      </c>
      <c r="M184">
        <v>75</v>
      </c>
      <c r="N184">
        <v>96</v>
      </c>
      <c r="O184">
        <v>91</v>
      </c>
      <c r="P184">
        <v>93</v>
      </c>
      <c r="Q184">
        <v>85</v>
      </c>
      <c r="R184">
        <f t="shared" si="12"/>
        <v>595</v>
      </c>
      <c r="S184" t="str">
        <f t="shared" si="13"/>
        <v>chemistry_score</v>
      </c>
      <c r="T184" t="str">
        <f t="shared" si="14"/>
        <v>Victoria Donaldson</v>
      </c>
      <c r="U184" t="str">
        <f t="shared" si="15"/>
        <v>Good</v>
      </c>
      <c r="V184" t="str">
        <f t="shared" si="16"/>
        <v>1</v>
      </c>
      <c r="W184" t="str">
        <f t="shared" si="17"/>
        <v>Grade B</v>
      </c>
    </row>
    <row r="185" spans="1:23" x14ac:dyDescent="0.25">
      <c r="A185">
        <v>184</v>
      </c>
      <c r="B185" t="s">
        <v>524</v>
      </c>
      <c r="C185" t="s">
        <v>525</v>
      </c>
      <c r="D185" t="s">
        <v>526</v>
      </c>
      <c r="E185" t="s">
        <v>54</v>
      </c>
      <c r="F185" t="b">
        <v>0</v>
      </c>
      <c r="G185">
        <v>8</v>
      </c>
      <c r="H185" t="b">
        <v>1</v>
      </c>
      <c r="I185">
        <v>5</v>
      </c>
      <c r="J185" t="s">
        <v>98</v>
      </c>
      <c r="K185">
        <v>46</v>
      </c>
      <c r="L185">
        <v>79</v>
      </c>
      <c r="M185">
        <v>75</v>
      </c>
      <c r="N185">
        <v>86</v>
      </c>
      <c r="O185">
        <v>91</v>
      </c>
      <c r="P185">
        <v>88</v>
      </c>
      <c r="Q185">
        <v>77</v>
      </c>
      <c r="R185">
        <f t="shared" si="12"/>
        <v>542</v>
      </c>
      <c r="S185" t="str">
        <f t="shared" si="13"/>
        <v>biology_score</v>
      </c>
      <c r="T185" t="str">
        <f t="shared" si="14"/>
        <v>Logan Cox</v>
      </c>
      <c r="U185" t="str">
        <f t="shared" si="15"/>
        <v>Average</v>
      </c>
      <c r="V185" t="str">
        <f t="shared" si="16"/>
        <v>1</v>
      </c>
      <c r="W185" t="str">
        <f t="shared" si="17"/>
        <v>Grade C</v>
      </c>
    </row>
    <row r="186" spans="1:23" x14ac:dyDescent="0.25">
      <c r="A186">
        <v>185</v>
      </c>
      <c r="B186" t="s">
        <v>527</v>
      </c>
      <c r="C186" t="s">
        <v>149</v>
      </c>
      <c r="D186" t="s">
        <v>528</v>
      </c>
      <c r="E186" t="s">
        <v>59</v>
      </c>
      <c r="F186" t="b">
        <v>0</v>
      </c>
      <c r="G186">
        <v>1</v>
      </c>
      <c r="H186" t="b">
        <v>0</v>
      </c>
      <c r="I186">
        <v>33</v>
      </c>
      <c r="J186" t="s">
        <v>78</v>
      </c>
      <c r="K186">
        <v>92</v>
      </c>
      <c r="L186">
        <v>84</v>
      </c>
      <c r="M186">
        <v>85</v>
      </c>
      <c r="N186">
        <v>77</v>
      </c>
      <c r="O186">
        <v>81</v>
      </c>
      <c r="P186">
        <v>69</v>
      </c>
      <c r="Q186">
        <v>95</v>
      </c>
      <c r="R186">
        <f t="shared" si="12"/>
        <v>583</v>
      </c>
      <c r="S186" t="str">
        <f t="shared" si="13"/>
        <v>geography_score</v>
      </c>
      <c r="T186" t="str">
        <f t="shared" si="14"/>
        <v>Rachel Hill</v>
      </c>
      <c r="U186" t="str">
        <f t="shared" si="15"/>
        <v>Good</v>
      </c>
      <c r="V186" t="str">
        <f t="shared" si="16"/>
        <v>1</v>
      </c>
      <c r="W186" t="str">
        <f t="shared" si="17"/>
        <v>Grade B</v>
      </c>
    </row>
    <row r="187" spans="1:23" x14ac:dyDescent="0.25">
      <c r="A187">
        <v>186</v>
      </c>
      <c r="B187" t="s">
        <v>529</v>
      </c>
      <c r="C187" t="s">
        <v>530</v>
      </c>
      <c r="D187" t="s">
        <v>531</v>
      </c>
      <c r="E187" t="s">
        <v>59</v>
      </c>
      <c r="F187" t="b">
        <v>0</v>
      </c>
      <c r="G187">
        <v>3</v>
      </c>
      <c r="H187" t="b">
        <v>0</v>
      </c>
      <c r="I187">
        <v>2</v>
      </c>
      <c r="J187" t="s">
        <v>68</v>
      </c>
      <c r="K187">
        <v>69</v>
      </c>
      <c r="L187">
        <v>78</v>
      </c>
      <c r="M187">
        <v>69</v>
      </c>
      <c r="N187">
        <v>70</v>
      </c>
      <c r="O187">
        <v>100</v>
      </c>
      <c r="P187">
        <v>88</v>
      </c>
      <c r="Q187">
        <v>85</v>
      </c>
      <c r="R187">
        <f t="shared" si="12"/>
        <v>559</v>
      </c>
      <c r="S187" t="str">
        <f t="shared" si="13"/>
        <v>biology_score</v>
      </c>
      <c r="T187" t="str">
        <f t="shared" si="14"/>
        <v>Jenny Lloyd</v>
      </c>
      <c r="U187" t="str">
        <f t="shared" si="15"/>
        <v>Good</v>
      </c>
      <c r="V187" t="str">
        <f t="shared" si="16"/>
        <v>1</v>
      </c>
      <c r="W187" t="str">
        <f t="shared" si="17"/>
        <v>Grade B</v>
      </c>
    </row>
    <row r="188" spans="1:23" x14ac:dyDescent="0.25">
      <c r="A188">
        <v>187</v>
      </c>
      <c r="B188" t="s">
        <v>532</v>
      </c>
      <c r="C188" t="s">
        <v>533</v>
      </c>
      <c r="D188" t="s">
        <v>534</v>
      </c>
      <c r="E188" t="s">
        <v>59</v>
      </c>
      <c r="F188" t="b">
        <v>0</v>
      </c>
      <c r="G188">
        <v>5</v>
      </c>
      <c r="H188" t="b">
        <v>1</v>
      </c>
      <c r="I188">
        <v>9</v>
      </c>
      <c r="J188" t="s">
        <v>258</v>
      </c>
      <c r="K188">
        <v>78</v>
      </c>
      <c r="L188">
        <v>99</v>
      </c>
      <c r="M188">
        <v>64</v>
      </c>
      <c r="N188">
        <v>99</v>
      </c>
      <c r="O188">
        <v>65</v>
      </c>
      <c r="P188">
        <v>84</v>
      </c>
      <c r="Q188">
        <v>80</v>
      </c>
      <c r="R188">
        <f t="shared" si="12"/>
        <v>569</v>
      </c>
      <c r="S188" t="str">
        <f t="shared" si="13"/>
        <v>history_score</v>
      </c>
      <c r="T188" t="str">
        <f t="shared" si="14"/>
        <v>Joan Cohen</v>
      </c>
      <c r="U188" t="str">
        <f t="shared" si="15"/>
        <v>Good</v>
      </c>
      <c r="V188" t="str">
        <f t="shared" si="16"/>
        <v>1</v>
      </c>
      <c r="W188" t="str">
        <f t="shared" si="17"/>
        <v>Grade B</v>
      </c>
    </row>
    <row r="189" spans="1:23" x14ac:dyDescent="0.25">
      <c r="A189">
        <v>188</v>
      </c>
      <c r="B189" t="s">
        <v>207</v>
      </c>
      <c r="C189" t="s">
        <v>535</v>
      </c>
      <c r="D189" t="s">
        <v>536</v>
      </c>
      <c r="E189" t="s">
        <v>59</v>
      </c>
      <c r="F189" t="b">
        <v>1</v>
      </c>
      <c r="G189">
        <v>2</v>
      </c>
      <c r="H189" t="b">
        <v>1</v>
      </c>
      <c r="I189">
        <v>0</v>
      </c>
      <c r="J189" t="s">
        <v>98</v>
      </c>
      <c r="K189">
        <v>92</v>
      </c>
      <c r="L189">
        <v>62</v>
      </c>
      <c r="M189">
        <v>86</v>
      </c>
      <c r="N189">
        <v>97</v>
      </c>
      <c r="O189">
        <v>54</v>
      </c>
      <c r="P189">
        <v>76</v>
      </c>
      <c r="Q189">
        <v>76</v>
      </c>
      <c r="R189">
        <f t="shared" si="12"/>
        <v>543</v>
      </c>
      <c r="S189" t="str">
        <f t="shared" si="13"/>
        <v>chemistry_score</v>
      </c>
      <c r="T189" t="str">
        <f t="shared" si="14"/>
        <v>Kimberly Lopez</v>
      </c>
      <c r="U189" t="str">
        <f t="shared" si="15"/>
        <v>Average</v>
      </c>
      <c r="V189" t="str">
        <f t="shared" si="16"/>
        <v>1</v>
      </c>
      <c r="W189" t="str">
        <f t="shared" si="17"/>
        <v>Grade C</v>
      </c>
    </row>
    <row r="190" spans="1:23" x14ac:dyDescent="0.25">
      <c r="A190">
        <v>189</v>
      </c>
      <c r="B190" t="s">
        <v>255</v>
      </c>
      <c r="C190" t="s">
        <v>386</v>
      </c>
      <c r="D190" t="s">
        <v>537</v>
      </c>
      <c r="E190" t="s">
        <v>54</v>
      </c>
      <c r="F190" t="b">
        <v>0</v>
      </c>
      <c r="G190">
        <v>5</v>
      </c>
      <c r="H190" t="b">
        <v>0</v>
      </c>
      <c r="I190">
        <v>26</v>
      </c>
      <c r="J190" t="s">
        <v>72</v>
      </c>
      <c r="K190">
        <v>70</v>
      </c>
      <c r="L190">
        <v>77</v>
      </c>
      <c r="M190">
        <v>91</v>
      </c>
      <c r="N190">
        <v>96</v>
      </c>
      <c r="O190">
        <v>100</v>
      </c>
      <c r="P190">
        <v>89</v>
      </c>
      <c r="Q190">
        <v>67</v>
      </c>
      <c r="R190">
        <f t="shared" si="12"/>
        <v>590</v>
      </c>
      <c r="S190" t="str">
        <f t="shared" si="13"/>
        <v>biology_score</v>
      </c>
      <c r="T190" t="str">
        <f t="shared" si="14"/>
        <v>Steven Walker</v>
      </c>
      <c r="U190" t="str">
        <f t="shared" si="15"/>
        <v>Good</v>
      </c>
      <c r="V190" t="str">
        <f t="shared" si="16"/>
        <v>1</v>
      </c>
      <c r="W190" t="str">
        <f t="shared" si="17"/>
        <v>Grade B</v>
      </c>
    </row>
    <row r="191" spans="1:23" x14ac:dyDescent="0.25">
      <c r="A191">
        <v>190</v>
      </c>
      <c r="B191" t="s">
        <v>209</v>
      </c>
      <c r="C191" t="s">
        <v>538</v>
      </c>
      <c r="D191" t="s">
        <v>539</v>
      </c>
      <c r="E191" t="s">
        <v>59</v>
      </c>
      <c r="F191" t="b">
        <v>0</v>
      </c>
      <c r="G191">
        <v>5</v>
      </c>
      <c r="H191" t="b">
        <v>0</v>
      </c>
      <c r="I191">
        <v>30</v>
      </c>
      <c r="J191" t="s">
        <v>110</v>
      </c>
      <c r="K191">
        <v>95</v>
      </c>
      <c r="L191">
        <v>79</v>
      </c>
      <c r="M191">
        <v>98</v>
      </c>
      <c r="N191">
        <v>95</v>
      </c>
      <c r="O191">
        <v>89</v>
      </c>
      <c r="P191">
        <v>99</v>
      </c>
      <c r="Q191">
        <v>87</v>
      </c>
      <c r="R191">
        <f t="shared" si="12"/>
        <v>642</v>
      </c>
      <c r="S191" t="str">
        <f t="shared" si="13"/>
        <v>english_score</v>
      </c>
      <c r="T191" t="str">
        <f t="shared" si="14"/>
        <v>Sonia Bowers</v>
      </c>
      <c r="U191" t="str">
        <f t="shared" si="15"/>
        <v>Good</v>
      </c>
      <c r="V191" t="str">
        <f t="shared" si="16"/>
        <v>1</v>
      </c>
      <c r="W191" t="str">
        <f t="shared" si="17"/>
        <v>Grade B</v>
      </c>
    </row>
    <row r="192" spans="1:23" x14ac:dyDescent="0.25">
      <c r="A192">
        <v>191</v>
      </c>
      <c r="B192" t="s">
        <v>540</v>
      </c>
      <c r="C192" t="s">
        <v>265</v>
      </c>
      <c r="D192" t="s">
        <v>541</v>
      </c>
      <c r="E192" t="s">
        <v>59</v>
      </c>
      <c r="F192" t="b">
        <v>0</v>
      </c>
      <c r="G192">
        <v>7</v>
      </c>
      <c r="H192" t="b">
        <v>0</v>
      </c>
      <c r="I192">
        <v>1</v>
      </c>
      <c r="J192" t="s">
        <v>193</v>
      </c>
      <c r="K192">
        <v>99</v>
      </c>
      <c r="L192">
        <v>82</v>
      </c>
      <c r="M192">
        <v>93</v>
      </c>
      <c r="N192">
        <v>83</v>
      </c>
      <c r="O192">
        <v>92</v>
      </c>
      <c r="P192">
        <v>90</v>
      </c>
      <c r="Q192">
        <v>60</v>
      </c>
      <c r="R192">
        <f t="shared" si="12"/>
        <v>599</v>
      </c>
      <c r="S192" t="str">
        <f t="shared" si="13"/>
        <v>math_score</v>
      </c>
      <c r="T192" t="str">
        <f t="shared" si="14"/>
        <v>Penny Perez</v>
      </c>
      <c r="U192" t="str">
        <f t="shared" si="15"/>
        <v>Good</v>
      </c>
      <c r="V192" t="str">
        <f t="shared" si="16"/>
        <v>1</v>
      </c>
      <c r="W192" t="str">
        <f t="shared" si="17"/>
        <v>Grade B</v>
      </c>
    </row>
    <row r="193" spans="1:23" x14ac:dyDescent="0.25">
      <c r="A193">
        <v>192</v>
      </c>
      <c r="B193" t="s">
        <v>542</v>
      </c>
      <c r="C193" t="s">
        <v>293</v>
      </c>
      <c r="D193" t="s">
        <v>543</v>
      </c>
      <c r="E193" t="s">
        <v>54</v>
      </c>
      <c r="F193" t="b">
        <v>0</v>
      </c>
      <c r="G193">
        <v>1</v>
      </c>
      <c r="H193" t="b">
        <v>1</v>
      </c>
      <c r="I193">
        <v>26</v>
      </c>
      <c r="J193" t="s">
        <v>78</v>
      </c>
      <c r="K193">
        <v>96</v>
      </c>
      <c r="L193">
        <v>66</v>
      </c>
      <c r="M193">
        <v>79</v>
      </c>
      <c r="N193">
        <v>80</v>
      </c>
      <c r="O193">
        <v>88</v>
      </c>
      <c r="P193">
        <v>61</v>
      </c>
      <c r="Q193">
        <v>85</v>
      </c>
      <c r="R193">
        <f t="shared" si="12"/>
        <v>555</v>
      </c>
      <c r="S193" t="str">
        <f t="shared" si="13"/>
        <v>math_score</v>
      </c>
      <c r="T193" t="str">
        <f t="shared" si="14"/>
        <v>Mike Harris</v>
      </c>
      <c r="U193" t="str">
        <f t="shared" si="15"/>
        <v>Good</v>
      </c>
      <c r="V193" t="str">
        <f t="shared" si="16"/>
        <v>1</v>
      </c>
      <c r="W193" t="str">
        <f t="shared" si="17"/>
        <v>Grade B</v>
      </c>
    </row>
    <row r="194" spans="1:23" x14ac:dyDescent="0.25">
      <c r="A194">
        <v>193</v>
      </c>
      <c r="B194" t="s">
        <v>544</v>
      </c>
      <c r="C194" t="s">
        <v>545</v>
      </c>
      <c r="D194" t="s">
        <v>546</v>
      </c>
      <c r="E194" t="s">
        <v>59</v>
      </c>
      <c r="F194" t="b">
        <v>0</v>
      </c>
      <c r="G194">
        <v>2</v>
      </c>
      <c r="H194" t="b">
        <v>0</v>
      </c>
      <c r="I194">
        <v>2</v>
      </c>
      <c r="J194" t="s">
        <v>193</v>
      </c>
      <c r="K194">
        <v>85</v>
      </c>
      <c r="L194">
        <v>90</v>
      </c>
      <c r="M194">
        <v>85</v>
      </c>
      <c r="N194">
        <v>74</v>
      </c>
      <c r="O194">
        <v>96</v>
      </c>
      <c r="P194">
        <v>71</v>
      </c>
      <c r="Q194">
        <v>80</v>
      </c>
      <c r="R194">
        <f t="shared" ref="R194:R257" si="18">SUM((K194:Q194))</f>
        <v>581</v>
      </c>
      <c r="S194" t="str">
        <f t="shared" si="13"/>
        <v>biology_score</v>
      </c>
      <c r="T194" t="str">
        <f t="shared" si="14"/>
        <v>Vanessa Sweeney</v>
      </c>
      <c r="U194" t="str">
        <f t="shared" si="15"/>
        <v>Good</v>
      </c>
      <c r="V194" t="str">
        <f t="shared" si="16"/>
        <v>1</v>
      </c>
      <c r="W194" t="str">
        <f t="shared" si="17"/>
        <v>Grade B</v>
      </c>
    </row>
    <row r="195" spans="1:23" x14ac:dyDescent="0.25">
      <c r="A195">
        <v>194</v>
      </c>
      <c r="B195" t="s">
        <v>436</v>
      </c>
      <c r="C195" t="s">
        <v>270</v>
      </c>
      <c r="D195" t="s">
        <v>547</v>
      </c>
      <c r="E195" t="s">
        <v>54</v>
      </c>
      <c r="F195" t="b">
        <v>0</v>
      </c>
      <c r="G195">
        <v>5</v>
      </c>
      <c r="H195" t="b">
        <v>0</v>
      </c>
      <c r="I195">
        <v>9</v>
      </c>
      <c r="J195" t="s">
        <v>206</v>
      </c>
      <c r="K195">
        <v>91</v>
      </c>
      <c r="L195">
        <v>94</v>
      </c>
      <c r="M195">
        <v>82</v>
      </c>
      <c r="N195">
        <v>100</v>
      </c>
      <c r="O195">
        <v>68</v>
      </c>
      <c r="P195">
        <v>66</v>
      </c>
      <c r="Q195">
        <v>69</v>
      </c>
      <c r="R195">
        <f t="shared" si="18"/>
        <v>570</v>
      </c>
      <c r="S195" t="str">
        <f t="shared" ref="S195:S258" si="19">INDEX($K$1:$Q$1,MATCH(MAX(K195:Q195),K195:Q195,0))</f>
        <v>chemistry_score</v>
      </c>
      <c r="T195" t="str">
        <f t="shared" ref="T195:T258" si="20">_xlfn.CONCAT(B195," ",C195)</f>
        <v>Adam Edwards</v>
      </c>
      <c r="U195" t="str">
        <f t="shared" ref="U195:U258" si="21">IF((MAX(K195:Q195)-MIN(K195:Q195))&lt;20,"Very Good",IF(AND((MAX(K195:Q195)-MIN(K195:Q195))&gt;=20,(MAX(K195:Q195)-MIN(K195:Q195))&lt;40),"Good",IF(AND((MAX(K195:Q195)-MIN(K195:Q195))&gt;=40,(MAX(K195:Q195)-MIN(K195:Q195))&lt;50),"Average","Bad")))</f>
        <v>Good</v>
      </c>
      <c r="V195" t="str">
        <f t="shared" ref="V195:V258" si="22">IF(AND(MAX(K195:Q195)&gt;85,MIN(K195:Q195)&lt;45),"0","1")</f>
        <v>1</v>
      </c>
      <c r="W195" t="str">
        <f t="shared" ref="W195:W258" si="23">IF(R195&gt;=650,"Grade A",IF(AND(R195&gt;=550,R195&lt;650),"Grade B",IF(AND(R195&gt;=450,R195&lt;550),"Grade C",IF(AND(R195&gt;=350,R195&lt;450),"Grade D","Fail"))))</f>
        <v>Grade B</v>
      </c>
    </row>
    <row r="196" spans="1:23" x14ac:dyDescent="0.25">
      <c r="A196">
        <v>195</v>
      </c>
      <c r="B196" t="s">
        <v>548</v>
      </c>
      <c r="C196" t="s">
        <v>549</v>
      </c>
      <c r="D196" t="s">
        <v>550</v>
      </c>
      <c r="E196" t="s">
        <v>59</v>
      </c>
      <c r="F196" t="b">
        <v>0</v>
      </c>
      <c r="G196">
        <v>2</v>
      </c>
      <c r="H196" t="b">
        <v>0</v>
      </c>
      <c r="I196">
        <v>30</v>
      </c>
      <c r="J196" t="s">
        <v>110</v>
      </c>
      <c r="K196">
        <v>85</v>
      </c>
      <c r="L196">
        <v>64</v>
      </c>
      <c r="M196">
        <v>93</v>
      </c>
      <c r="N196">
        <v>80</v>
      </c>
      <c r="O196">
        <v>82</v>
      </c>
      <c r="P196">
        <v>70</v>
      </c>
      <c r="Q196">
        <v>94</v>
      </c>
      <c r="R196">
        <f t="shared" si="18"/>
        <v>568</v>
      </c>
      <c r="S196" t="str">
        <f t="shared" si="19"/>
        <v>geography_score</v>
      </c>
      <c r="T196" t="str">
        <f t="shared" si="20"/>
        <v>Angelica Johnson</v>
      </c>
      <c r="U196" t="str">
        <f t="shared" si="21"/>
        <v>Good</v>
      </c>
      <c r="V196" t="str">
        <f t="shared" si="22"/>
        <v>1</v>
      </c>
      <c r="W196" t="str">
        <f t="shared" si="23"/>
        <v>Grade B</v>
      </c>
    </row>
    <row r="197" spans="1:23" x14ac:dyDescent="0.25">
      <c r="A197">
        <v>196</v>
      </c>
      <c r="B197" t="s">
        <v>551</v>
      </c>
      <c r="C197" t="s">
        <v>552</v>
      </c>
      <c r="D197" t="s">
        <v>553</v>
      </c>
      <c r="E197" t="s">
        <v>59</v>
      </c>
      <c r="F197" t="b">
        <v>0</v>
      </c>
      <c r="G197">
        <v>3</v>
      </c>
      <c r="H197" t="b">
        <v>0</v>
      </c>
      <c r="I197">
        <v>24</v>
      </c>
      <c r="J197" t="s">
        <v>206</v>
      </c>
      <c r="K197">
        <v>94</v>
      </c>
      <c r="L197">
        <v>73</v>
      </c>
      <c r="M197">
        <v>61</v>
      </c>
      <c r="N197">
        <v>68</v>
      </c>
      <c r="O197">
        <v>65</v>
      </c>
      <c r="P197">
        <v>85</v>
      </c>
      <c r="Q197">
        <v>67</v>
      </c>
      <c r="R197">
        <f t="shared" si="18"/>
        <v>513</v>
      </c>
      <c r="S197" t="str">
        <f t="shared" si="19"/>
        <v>math_score</v>
      </c>
      <c r="T197" t="str">
        <f t="shared" si="20"/>
        <v>Tiffany Hernandez</v>
      </c>
      <c r="U197" t="str">
        <f t="shared" si="21"/>
        <v>Good</v>
      </c>
      <c r="V197" t="str">
        <f t="shared" si="22"/>
        <v>1</v>
      </c>
      <c r="W197" t="str">
        <f t="shared" si="23"/>
        <v>Grade C</v>
      </c>
    </row>
    <row r="198" spans="1:23" x14ac:dyDescent="0.25">
      <c r="A198">
        <v>197</v>
      </c>
      <c r="B198" t="s">
        <v>444</v>
      </c>
      <c r="C198" t="s">
        <v>554</v>
      </c>
      <c r="D198" t="s">
        <v>555</v>
      </c>
      <c r="E198" t="s">
        <v>54</v>
      </c>
      <c r="F198" t="b">
        <v>0</v>
      </c>
      <c r="G198">
        <v>4</v>
      </c>
      <c r="H198" t="b">
        <v>0</v>
      </c>
      <c r="I198">
        <v>21</v>
      </c>
      <c r="J198" t="s">
        <v>78</v>
      </c>
      <c r="K198">
        <v>95</v>
      </c>
      <c r="L198">
        <v>69</v>
      </c>
      <c r="M198">
        <v>62</v>
      </c>
      <c r="N198">
        <v>87</v>
      </c>
      <c r="O198">
        <v>84</v>
      </c>
      <c r="P198">
        <v>83</v>
      </c>
      <c r="Q198">
        <v>64</v>
      </c>
      <c r="R198">
        <f t="shared" si="18"/>
        <v>544</v>
      </c>
      <c r="S198" t="str">
        <f t="shared" si="19"/>
        <v>math_score</v>
      </c>
      <c r="T198" t="str">
        <f t="shared" si="20"/>
        <v>Mark Myers</v>
      </c>
      <c r="U198" t="str">
        <f t="shared" si="21"/>
        <v>Good</v>
      </c>
      <c r="V198" t="str">
        <f t="shared" si="22"/>
        <v>1</v>
      </c>
      <c r="W198" t="str">
        <f t="shared" si="23"/>
        <v>Grade C</v>
      </c>
    </row>
    <row r="199" spans="1:23" x14ac:dyDescent="0.25">
      <c r="A199">
        <v>198</v>
      </c>
      <c r="B199" t="s">
        <v>502</v>
      </c>
      <c r="C199" t="s">
        <v>556</v>
      </c>
      <c r="D199" t="s">
        <v>557</v>
      </c>
      <c r="E199" t="s">
        <v>59</v>
      </c>
      <c r="F199" t="b">
        <v>0</v>
      </c>
      <c r="G199">
        <v>2</v>
      </c>
      <c r="H199" t="b">
        <v>0</v>
      </c>
      <c r="I199">
        <v>14</v>
      </c>
      <c r="J199" t="s">
        <v>88</v>
      </c>
      <c r="K199">
        <v>69</v>
      </c>
      <c r="L199">
        <v>90</v>
      </c>
      <c r="M199">
        <v>83</v>
      </c>
      <c r="N199">
        <v>70</v>
      </c>
      <c r="O199">
        <v>83</v>
      </c>
      <c r="P199">
        <v>91</v>
      </c>
      <c r="Q199">
        <v>67</v>
      </c>
      <c r="R199">
        <f t="shared" si="18"/>
        <v>553</v>
      </c>
      <c r="S199" t="str">
        <f t="shared" si="19"/>
        <v>english_score</v>
      </c>
      <c r="T199" t="str">
        <f t="shared" si="20"/>
        <v>Erica Cochran</v>
      </c>
      <c r="U199" t="str">
        <f t="shared" si="21"/>
        <v>Good</v>
      </c>
      <c r="V199" t="str">
        <f t="shared" si="22"/>
        <v>1</v>
      </c>
      <c r="W199" t="str">
        <f t="shared" si="23"/>
        <v>Grade B</v>
      </c>
    </row>
    <row r="200" spans="1:23" x14ac:dyDescent="0.25">
      <c r="A200">
        <v>199</v>
      </c>
      <c r="B200" t="s">
        <v>558</v>
      </c>
      <c r="C200" t="s">
        <v>559</v>
      </c>
      <c r="D200" t="s">
        <v>560</v>
      </c>
      <c r="E200" t="s">
        <v>59</v>
      </c>
      <c r="F200" t="b">
        <v>0</v>
      </c>
      <c r="G200">
        <v>1</v>
      </c>
      <c r="H200" t="b">
        <v>0</v>
      </c>
      <c r="I200">
        <v>24</v>
      </c>
      <c r="J200" t="s">
        <v>78</v>
      </c>
      <c r="K200">
        <v>95</v>
      </c>
      <c r="L200">
        <v>72</v>
      </c>
      <c r="M200">
        <v>94</v>
      </c>
      <c r="N200">
        <v>96</v>
      </c>
      <c r="O200">
        <v>91</v>
      </c>
      <c r="P200">
        <v>61</v>
      </c>
      <c r="Q200">
        <v>94</v>
      </c>
      <c r="R200">
        <f t="shared" si="18"/>
        <v>603</v>
      </c>
      <c r="S200" t="str">
        <f t="shared" si="19"/>
        <v>chemistry_score</v>
      </c>
      <c r="T200" t="str">
        <f t="shared" si="20"/>
        <v>Karen Watson</v>
      </c>
      <c r="U200" t="str">
        <f t="shared" si="21"/>
        <v>Good</v>
      </c>
      <c r="V200" t="str">
        <f t="shared" si="22"/>
        <v>1</v>
      </c>
      <c r="W200" t="str">
        <f t="shared" si="23"/>
        <v>Grade B</v>
      </c>
    </row>
    <row r="201" spans="1:23" x14ac:dyDescent="0.25">
      <c r="A201">
        <v>200</v>
      </c>
      <c r="B201" t="s">
        <v>561</v>
      </c>
      <c r="C201" t="s">
        <v>562</v>
      </c>
      <c r="D201" t="s">
        <v>563</v>
      </c>
      <c r="E201" t="s">
        <v>59</v>
      </c>
      <c r="F201" t="b">
        <v>0</v>
      </c>
      <c r="G201">
        <v>3</v>
      </c>
      <c r="H201" t="b">
        <v>0</v>
      </c>
      <c r="I201">
        <v>34</v>
      </c>
      <c r="J201" t="s">
        <v>55</v>
      </c>
      <c r="K201">
        <v>94</v>
      </c>
      <c r="L201">
        <v>88</v>
      </c>
      <c r="M201">
        <v>65</v>
      </c>
      <c r="N201">
        <v>88</v>
      </c>
      <c r="O201">
        <v>60</v>
      </c>
      <c r="P201">
        <v>81</v>
      </c>
      <c r="Q201">
        <v>78</v>
      </c>
      <c r="R201">
        <f t="shared" si="18"/>
        <v>554</v>
      </c>
      <c r="S201" t="str">
        <f t="shared" si="19"/>
        <v>math_score</v>
      </c>
      <c r="T201" t="str">
        <f t="shared" si="20"/>
        <v>Kathryn Frazier</v>
      </c>
      <c r="U201" t="str">
        <f t="shared" si="21"/>
        <v>Good</v>
      </c>
      <c r="V201" t="str">
        <f t="shared" si="22"/>
        <v>1</v>
      </c>
      <c r="W201" t="str">
        <f t="shared" si="23"/>
        <v>Grade B</v>
      </c>
    </row>
    <row r="202" spans="1:23" x14ac:dyDescent="0.25">
      <c r="A202">
        <v>201</v>
      </c>
      <c r="B202" t="s">
        <v>69</v>
      </c>
      <c r="C202" t="s">
        <v>100</v>
      </c>
      <c r="D202" t="s">
        <v>564</v>
      </c>
      <c r="E202" t="s">
        <v>54</v>
      </c>
      <c r="F202" t="b">
        <v>0</v>
      </c>
      <c r="G202">
        <v>1</v>
      </c>
      <c r="H202" t="b">
        <v>1</v>
      </c>
      <c r="I202">
        <v>34</v>
      </c>
      <c r="J202" t="s">
        <v>147</v>
      </c>
      <c r="K202">
        <v>82</v>
      </c>
      <c r="L202">
        <v>81</v>
      </c>
      <c r="M202">
        <v>100</v>
      </c>
      <c r="N202">
        <v>81</v>
      </c>
      <c r="O202">
        <v>60</v>
      </c>
      <c r="P202">
        <v>79</v>
      </c>
      <c r="Q202">
        <v>96</v>
      </c>
      <c r="R202">
        <f t="shared" si="18"/>
        <v>579</v>
      </c>
      <c r="S202" t="str">
        <f t="shared" si="19"/>
        <v>physics_score</v>
      </c>
      <c r="T202" t="str">
        <f t="shared" si="20"/>
        <v>Anthony Jackson</v>
      </c>
      <c r="U202" t="str">
        <f t="shared" si="21"/>
        <v>Average</v>
      </c>
      <c r="V202" t="str">
        <f t="shared" si="22"/>
        <v>1</v>
      </c>
      <c r="W202" t="str">
        <f t="shared" si="23"/>
        <v>Grade B</v>
      </c>
    </row>
    <row r="203" spans="1:23" x14ac:dyDescent="0.25">
      <c r="A203">
        <v>202</v>
      </c>
      <c r="B203" t="s">
        <v>388</v>
      </c>
      <c r="C203" t="s">
        <v>265</v>
      </c>
      <c r="D203" t="s">
        <v>565</v>
      </c>
      <c r="E203" t="s">
        <v>54</v>
      </c>
      <c r="F203" t="b">
        <v>0</v>
      </c>
      <c r="G203">
        <v>6</v>
      </c>
      <c r="H203" t="b">
        <v>1</v>
      </c>
      <c r="I203">
        <v>27</v>
      </c>
      <c r="J203" t="s">
        <v>78</v>
      </c>
      <c r="K203">
        <v>99</v>
      </c>
      <c r="L203">
        <v>73</v>
      </c>
      <c r="M203">
        <v>91</v>
      </c>
      <c r="N203">
        <v>91</v>
      </c>
      <c r="O203">
        <v>93</v>
      </c>
      <c r="P203">
        <v>80</v>
      </c>
      <c r="Q203">
        <v>100</v>
      </c>
      <c r="R203">
        <f t="shared" si="18"/>
        <v>627</v>
      </c>
      <c r="S203" t="str">
        <f t="shared" si="19"/>
        <v>geography_score</v>
      </c>
      <c r="T203" t="str">
        <f t="shared" si="20"/>
        <v>Jordan Perez</v>
      </c>
      <c r="U203" t="str">
        <f t="shared" si="21"/>
        <v>Good</v>
      </c>
      <c r="V203" t="str">
        <f t="shared" si="22"/>
        <v>1</v>
      </c>
      <c r="W203" t="str">
        <f t="shared" si="23"/>
        <v>Grade B</v>
      </c>
    </row>
    <row r="204" spans="1:23" x14ac:dyDescent="0.25">
      <c r="A204">
        <v>203</v>
      </c>
      <c r="B204" t="s">
        <v>224</v>
      </c>
      <c r="C204" t="s">
        <v>566</v>
      </c>
      <c r="D204" t="s">
        <v>567</v>
      </c>
      <c r="E204" t="s">
        <v>59</v>
      </c>
      <c r="F204" t="b">
        <v>0</v>
      </c>
      <c r="G204">
        <v>3</v>
      </c>
      <c r="H204" t="b">
        <v>0</v>
      </c>
      <c r="I204">
        <v>16</v>
      </c>
      <c r="J204" t="s">
        <v>147</v>
      </c>
      <c r="K204">
        <v>85</v>
      </c>
      <c r="L204">
        <v>62</v>
      </c>
      <c r="M204">
        <v>84</v>
      </c>
      <c r="N204">
        <v>80</v>
      </c>
      <c r="O204">
        <v>37</v>
      </c>
      <c r="P204">
        <v>80</v>
      </c>
      <c r="Q204">
        <v>71</v>
      </c>
      <c r="R204">
        <f t="shared" si="18"/>
        <v>499</v>
      </c>
      <c r="S204" t="str">
        <f t="shared" si="19"/>
        <v>math_score</v>
      </c>
      <c r="T204" t="str">
        <f t="shared" si="20"/>
        <v>Jennifer Burgess</v>
      </c>
      <c r="U204" t="str">
        <f t="shared" si="21"/>
        <v>Average</v>
      </c>
      <c r="V204" t="str">
        <f t="shared" si="22"/>
        <v>1</v>
      </c>
      <c r="W204" t="str">
        <f t="shared" si="23"/>
        <v>Grade C</v>
      </c>
    </row>
    <row r="205" spans="1:23" x14ac:dyDescent="0.25">
      <c r="A205">
        <v>204</v>
      </c>
      <c r="B205" t="s">
        <v>568</v>
      </c>
      <c r="C205" t="s">
        <v>198</v>
      </c>
      <c r="D205" t="s">
        <v>569</v>
      </c>
      <c r="E205" t="s">
        <v>59</v>
      </c>
      <c r="F205" t="b">
        <v>0</v>
      </c>
      <c r="G205">
        <v>1</v>
      </c>
      <c r="H205" t="b">
        <v>1</v>
      </c>
      <c r="I205">
        <v>21</v>
      </c>
      <c r="J205" t="s">
        <v>147</v>
      </c>
      <c r="K205">
        <v>100</v>
      </c>
      <c r="L205">
        <v>87</v>
      </c>
      <c r="M205">
        <v>60</v>
      </c>
      <c r="N205">
        <v>92</v>
      </c>
      <c r="O205">
        <v>46</v>
      </c>
      <c r="P205">
        <v>67</v>
      </c>
      <c r="Q205">
        <v>96</v>
      </c>
      <c r="R205">
        <f t="shared" si="18"/>
        <v>548</v>
      </c>
      <c r="S205" t="str">
        <f t="shared" si="19"/>
        <v>math_score</v>
      </c>
      <c r="T205" t="str">
        <f t="shared" si="20"/>
        <v>Christina Davis</v>
      </c>
      <c r="U205" t="str">
        <f t="shared" si="21"/>
        <v>Bad</v>
      </c>
      <c r="V205" t="str">
        <f t="shared" si="22"/>
        <v>1</v>
      </c>
      <c r="W205" t="str">
        <f t="shared" si="23"/>
        <v>Grade C</v>
      </c>
    </row>
    <row r="206" spans="1:23" x14ac:dyDescent="0.25">
      <c r="A206">
        <v>205</v>
      </c>
      <c r="B206" t="s">
        <v>570</v>
      </c>
      <c r="C206" t="s">
        <v>169</v>
      </c>
      <c r="D206" t="s">
        <v>571</v>
      </c>
      <c r="E206" t="s">
        <v>59</v>
      </c>
      <c r="F206" t="b">
        <v>0</v>
      </c>
      <c r="G206">
        <v>1</v>
      </c>
      <c r="H206" t="b">
        <v>0</v>
      </c>
      <c r="I206">
        <v>1</v>
      </c>
      <c r="J206" t="s">
        <v>68</v>
      </c>
      <c r="K206">
        <v>98</v>
      </c>
      <c r="L206">
        <v>95</v>
      </c>
      <c r="M206">
        <v>90</v>
      </c>
      <c r="N206">
        <v>81</v>
      </c>
      <c r="O206">
        <v>82</v>
      </c>
      <c r="P206">
        <v>86</v>
      </c>
      <c r="Q206">
        <v>98</v>
      </c>
      <c r="R206">
        <f t="shared" si="18"/>
        <v>630</v>
      </c>
      <c r="S206" t="str">
        <f t="shared" si="19"/>
        <v>math_score</v>
      </c>
      <c r="T206" t="str">
        <f t="shared" si="20"/>
        <v>April Ryan</v>
      </c>
      <c r="U206" t="str">
        <f t="shared" si="21"/>
        <v>Very Good</v>
      </c>
      <c r="V206" t="str">
        <f t="shared" si="22"/>
        <v>1</v>
      </c>
      <c r="W206" t="str">
        <f t="shared" si="23"/>
        <v>Grade B</v>
      </c>
    </row>
    <row r="207" spans="1:23" x14ac:dyDescent="0.25">
      <c r="A207">
        <v>206</v>
      </c>
      <c r="B207" t="s">
        <v>111</v>
      </c>
      <c r="C207" t="s">
        <v>198</v>
      </c>
      <c r="D207" t="s">
        <v>572</v>
      </c>
      <c r="E207" t="s">
        <v>54</v>
      </c>
      <c r="F207" t="b">
        <v>0</v>
      </c>
      <c r="G207">
        <v>3</v>
      </c>
      <c r="H207" t="b">
        <v>0</v>
      </c>
      <c r="I207">
        <v>17</v>
      </c>
      <c r="J207" t="s">
        <v>78</v>
      </c>
      <c r="K207">
        <v>97</v>
      </c>
      <c r="L207">
        <v>78</v>
      </c>
      <c r="M207">
        <v>81</v>
      </c>
      <c r="N207">
        <v>67</v>
      </c>
      <c r="O207">
        <v>90</v>
      </c>
      <c r="P207">
        <v>95</v>
      </c>
      <c r="Q207">
        <v>79</v>
      </c>
      <c r="R207">
        <f t="shared" si="18"/>
        <v>587</v>
      </c>
      <c r="S207" t="str">
        <f t="shared" si="19"/>
        <v>math_score</v>
      </c>
      <c r="T207" t="str">
        <f t="shared" si="20"/>
        <v>Maxwell Davis</v>
      </c>
      <c r="U207" t="str">
        <f t="shared" si="21"/>
        <v>Good</v>
      </c>
      <c r="V207" t="str">
        <f t="shared" si="22"/>
        <v>1</v>
      </c>
      <c r="W207" t="str">
        <f t="shared" si="23"/>
        <v>Grade B</v>
      </c>
    </row>
    <row r="208" spans="1:23" x14ac:dyDescent="0.25">
      <c r="A208">
        <v>207</v>
      </c>
      <c r="B208" t="s">
        <v>447</v>
      </c>
      <c r="C208" t="s">
        <v>573</v>
      </c>
      <c r="D208" t="s">
        <v>574</v>
      </c>
      <c r="E208" t="s">
        <v>54</v>
      </c>
      <c r="F208" t="b">
        <v>0</v>
      </c>
      <c r="G208">
        <v>5</v>
      </c>
      <c r="H208" t="b">
        <v>0</v>
      </c>
      <c r="I208">
        <v>0</v>
      </c>
      <c r="J208" t="s">
        <v>72</v>
      </c>
      <c r="K208">
        <v>99</v>
      </c>
      <c r="L208">
        <v>86</v>
      </c>
      <c r="M208">
        <v>68</v>
      </c>
      <c r="N208">
        <v>94</v>
      </c>
      <c r="O208">
        <v>97</v>
      </c>
      <c r="P208">
        <v>77</v>
      </c>
      <c r="Q208">
        <v>92</v>
      </c>
      <c r="R208">
        <f t="shared" si="18"/>
        <v>613</v>
      </c>
      <c r="S208" t="str">
        <f t="shared" si="19"/>
        <v>math_score</v>
      </c>
      <c r="T208" t="str">
        <f t="shared" si="20"/>
        <v>Matthew Guzman</v>
      </c>
      <c r="U208" t="str">
        <f t="shared" si="21"/>
        <v>Good</v>
      </c>
      <c r="V208" t="str">
        <f t="shared" si="22"/>
        <v>1</v>
      </c>
      <c r="W208" t="str">
        <f t="shared" si="23"/>
        <v>Grade B</v>
      </c>
    </row>
    <row r="209" spans="1:23" x14ac:dyDescent="0.25">
      <c r="A209">
        <v>208</v>
      </c>
      <c r="B209" t="s">
        <v>311</v>
      </c>
      <c r="C209" t="s">
        <v>575</v>
      </c>
      <c r="D209" t="s">
        <v>576</v>
      </c>
      <c r="E209" t="s">
        <v>54</v>
      </c>
      <c r="F209" t="b">
        <v>0</v>
      </c>
      <c r="G209">
        <v>3</v>
      </c>
      <c r="H209" t="b">
        <v>1</v>
      </c>
      <c r="I209">
        <v>12</v>
      </c>
      <c r="J209" t="s">
        <v>147</v>
      </c>
      <c r="K209">
        <v>99</v>
      </c>
      <c r="L209">
        <v>73</v>
      </c>
      <c r="M209">
        <v>77</v>
      </c>
      <c r="N209">
        <v>74</v>
      </c>
      <c r="O209">
        <v>62</v>
      </c>
      <c r="P209">
        <v>68</v>
      </c>
      <c r="Q209">
        <v>99</v>
      </c>
      <c r="R209">
        <f t="shared" si="18"/>
        <v>552</v>
      </c>
      <c r="S209" t="str">
        <f t="shared" si="19"/>
        <v>math_score</v>
      </c>
      <c r="T209" t="str">
        <f t="shared" si="20"/>
        <v>Robert Mayer</v>
      </c>
      <c r="U209" t="str">
        <f t="shared" si="21"/>
        <v>Good</v>
      </c>
      <c r="V209" t="str">
        <f t="shared" si="22"/>
        <v>1</v>
      </c>
      <c r="W209" t="str">
        <f t="shared" si="23"/>
        <v>Grade B</v>
      </c>
    </row>
    <row r="210" spans="1:23" x14ac:dyDescent="0.25">
      <c r="A210">
        <v>209</v>
      </c>
      <c r="B210" t="s">
        <v>403</v>
      </c>
      <c r="C210" t="s">
        <v>124</v>
      </c>
      <c r="D210" t="s">
        <v>577</v>
      </c>
      <c r="E210" t="s">
        <v>59</v>
      </c>
      <c r="F210" t="b">
        <v>0</v>
      </c>
      <c r="G210">
        <v>2</v>
      </c>
      <c r="H210" t="b">
        <v>0</v>
      </c>
      <c r="I210">
        <v>22</v>
      </c>
      <c r="J210" t="s">
        <v>139</v>
      </c>
      <c r="K210">
        <v>75</v>
      </c>
      <c r="L210">
        <v>83</v>
      </c>
      <c r="M210">
        <v>70</v>
      </c>
      <c r="N210">
        <v>71</v>
      </c>
      <c r="O210">
        <v>86</v>
      </c>
      <c r="P210">
        <v>95</v>
      </c>
      <c r="Q210">
        <v>76</v>
      </c>
      <c r="R210">
        <f t="shared" si="18"/>
        <v>556</v>
      </c>
      <c r="S210" t="str">
        <f t="shared" si="19"/>
        <v>english_score</v>
      </c>
      <c r="T210" t="str">
        <f t="shared" si="20"/>
        <v>Amanda Willis</v>
      </c>
      <c r="U210" t="str">
        <f t="shared" si="21"/>
        <v>Good</v>
      </c>
      <c r="V210" t="str">
        <f t="shared" si="22"/>
        <v>1</v>
      </c>
      <c r="W210" t="str">
        <f t="shared" si="23"/>
        <v>Grade B</v>
      </c>
    </row>
    <row r="211" spans="1:23" x14ac:dyDescent="0.25">
      <c r="A211">
        <v>210</v>
      </c>
      <c r="B211" t="s">
        <v>578</v>
      </c>
      <c r="C211" t="s">
        <v>334</v>
      </c>
      <c r="D211" t="s">
        <v>579</v>
      </c>
      <c r="E211" t="s">
        <v>59</v>
      </c>
      <c r="F211" t="b">
        <v>0</v>
      </c>
      <c r="G211">
        <v>1</v>
      </c>
      <c r="H211" t="b">
        <v>1</v>
      </c>
      <c r="I211">
        <v>14</v>
      </c>
      <c r="J211" t="s">
        <v>88</v>
      </c>
      <c r="K211">
        <v>63</v>
      </c>
      <c r="L211">
        <v>80</v>
      </c>
      <c r="M211">
        <v>99</v>
      </c>
      <c r="N211">
        <v>78</v>
      </c>
      <c r="O211">
        <v>60</v>
      </c>
      <c r="P211">
        <v>84</v>
      </c>
      <c r="Q211">
        <v>86</v>
      </c>
      <c r="R211">
        <f t="shared" si="18"/>
        <v>550</v>
      </c>
      <c r="S211" t="str">
        <f t="shared" si="19"/>
        <v>physics_score</v>
      </c>
      <c r="T211" t="str">
        <f t="shared" si="20"/>
        <v>Michele Thomas</v>
      </c>
      <c r="U211" t="str">
        <f t="shared" si="21"/>
        <v>Good</v>
      </c>
      <c r="V211" t="str">
        <f t="shared" si="22"/>
        <v>1</v>
      </c>
      <c r="W211" t="str">
        <f t="shared" si="23"/>
        <v>Grade B</v>
      </c>
    </row>
    <row r="212" spans="1:23" x14ac:dyDescent="0.25">
      <c r="A212">
        <v>211</v>
      </c>
      <c r="B212" t="s">
        <v>120</v>
      </c>
      <c r="C212" t="s">
        <v>373</v>
      </c>
      <c r="D212" t="s">
        <v>580</v>
      </c>
      <c r="E212" t="s">
        <v>54</v>
      </c>
      <c r="F212" t="b">
        <v>0</v>
      </c>
      <c r="G212">
        <v>0</v>
      </c>
      <c r="H212" t="b">
        <v>0</v>
      </c>
      <c r="I212">
        <v>41</v>
      </c>
      <c r="J212" t="s">
        <v>60</v>
      </c>
      <c r="K212">
        <v>96</v>
      </c>
      <c r="L212">
        <v>88</v>
      </c>
      <c r="M212">
        <v>90</v>
      </c>
      <c r="N212">
        <v>100</v>
      </c>
      <c r="O212">
        <v>94</v>
      </c>
      <c r="P212">
        <v>87</v>
      </c>
      <c r="Q212">
        <v>96</v>
      </c>
      <c r="R212">
        <f t="shared" si="18"/>
        <v>651</v>
      </c>
      <c r="S212" t="str">
        <f t="shared" si="19"/>
        <v>chemistry_score</v>
      </c>
      <c r="T212" t="str">
        <f t="shared" si="20"/>
        <v>Tim Turner</v>
      </c>
      <c r="U212" t="str">
        <f t="shared" si="21"/>
        <v>Very Good</v>
      </c>
      <c r="V212" t="str">
        <f t="shared" si="22"/>
        <v>1</v>
      </c>
      <c r="W212" t="str">
        <f t="shared" si="23"/>
        <v>Grade A</v>
      </c>
    </row>
    <row r="213" spans="1:23" x14ac:dyDescent="0.25">
      <c r="A213">
        <v>212</v>
      </c>
      <c r="B213" t="s">
        <v>581</v>
      </c>
      <c r="C213" t="s">
        <v>582</v>
      </c>
      <c r="D213" t="s">
        <v>583</v>
      </c>
      <c r="E213" t="s">
        <v>54</v>
      </c>
      <c r="F213" t="b">
        <v>0</v>
      </c>
      <c r="G213">
        <v>4</v>
      </c>
      <c r="H213" t="b">
        <v>0</v>
      </c>
      <c r="I213">
        <v>32</v>
      </c>
      <c r="J213" t="s">
        <v>172</v>
      </c>
      <c r="K213">
        <v>91</v>
      </c>
      <c r="L213">
        <v>73</v>
      </c>
      <c r="M213">
        <v>86</v>
      </c>
      <c r="N213">
        <v>73</v>
      </c>
      <c r="O213">
        <v>84</v>
      </c>
      <c r="P213">
        <v>60</v>
      </c>
      <c r="Q213">
        <v>71</v>
      </c>
      <c r="R213">
        <f t="shared" si="18"/>
        <v>538</v>
      </c>
      <c r="S213" t="str">
        <f t="shared" si="19"/>
        <v>math_score</v>
      </c>
      <c r="T213" t="str">
        <f t="shared" si="20"/>
        <v>Joe Strickland</v>
      </c>
      <c r="U213" t="str">
        <f t="shared" si="21"/>
        <v>Good</v>
      </c>
      <c r="V213" t="str">
        <f t="shared" si="22"/>
        <v>1</v>
      </c>
      <c r="W213" t="str">
        <f t="shared" si="23"/>
        <v>Grade C</v>
      </c>
    </row>
    <row r="214" spans="1:23" x14ac:dyDescent="0.25">
      <c r="A214">
        <v>213</v>
      </c>
      <c r="B214" t="s">
        <v>584</v>
      </c>
      <c r="C214" t="s">
        <v>585</v>
      </c>
      <c r="D214" t="s">
        <v>586</v>
      </c>
      <c r="E214" t="s">
        <v>54</v>
      </c>
      <c r="F214" t="b">
        <v>1</v>
      </c>
      <c r="G214">
        <v>1</v>
      </c>
      <c r="H214" t="b">
        <v>0</v>
      </c>
      <c r="I214">
        <v>4</v>
      </c>
      <c r="J214" t="s">
        <v>98</v>
      </c>
      <c r="K214">
        <v>52</v>
      </c>
      <c r="L214">
        <v>58</v>
      </c>
      <c r="M214">
        <v>60</v>
      </c>
      <c r="N214">
        <v>97</v>
      </c>
      <c r="O214">
        <v>93</v>
      </c>
      <c r="P214">
        <v>89</v>
      </c>
      <c r="Q214">
        <v>68</v>
      </c>
      <c r="R214">
        <f t="shared" si="18"/>
        <v>517</v>
      </c>
      <c r="S214" t="str">
        <f t="shared" si="19"/>
        <v>chemistry_score</v>
      </c>
      <c r="T214" t="str">
        <f t="shared" si="20"/>
        <v>Trevor Cruz</v>
      </c>
      <c r="U214" t="str">
        <f t="shared" si="21"/>
        <v>Average</v>
      </c>
      <c r="V214" t="str">
        <f t="shared" si="22"/>
        <v>1</v>
      </c>
      <c r="W214" t="str">
        <f t="shared" si="23"/>
        <v>Grade C</v>
      </c>
    </row>
    <row r="215" spans="1:23" x14ac:dyDescent="0.25">
      <c r="A215">
        <v>214</v>
      </c>
      <c r="B215" t="s">
        <v>227</v>
      </c>
      <c r="C215" t="s">
        <v>587</v>
      </c>
      <c r="D215" t="s">
        <v>588</v>
      </c>
      <c r="E215" t="s">
        <v>59</v>
      </c>
      <c r="F215" t="b">
        <v>0</v>
      </c>
      <c r="G215">
        <v>1</v>
      </c>
      <c r="H215" t="b">
        <v>0</v>
      </c>
      <c r="I215">
        <v>22</v>
      </c>
      <c r="J215" t="s">
        <v>60</v>
      </c>
      <c r="K215">
        <v>99</v>
      </c>
      <c r="L215">
        <v>71</v>
      </c>
      <c r="M215">
        <v>80</v>
      </c>
      <c r="N215">
        <v>82</v>
      </c>
      <c r="O215">
        <v>95</v>
      </c>
      <c r="P215">
        <v>64</v>
      </c>
      <c r="Q215">
        <v>64</v>
      </c>
      <c r="R215">
        <f t="shared" si="18"/>
        <v>555</v>
      </c>
      <c r="S215" t="str">
        <f t="shared" si="19"/>
        <v>math_score</v>
      </c>
      <c r="T215" t="str">
        <f t="shared" si="20"/>
        <v>Melissa Roberts</v>
      </c>
      <c r="U215" t="str">
        <f t="shared" si="21"/>
        <v>Good</v>
      </c>
      <c r="V215" t="str">
        <f t="shared" si="22"/>
        <v>1</v>
      </c>
      <c r="W215" t="str">
        <f t="shared" si="23"/>
        <v>Grade B</v>
      </c>
    </row>
    <row r="216" spans="1:23" x14ac:dyDescent="0.25">
      <c r="A216">
        <v>215</v>
      </c>
      <c r="B216" t="s">
        <v>589</v>
      </c>
      <c r="C216" t="s">
        <v>152</v>
      </c>
      <c r="D216" t="s">
        <v>590</v>
      </c>
      <c r="E216" t="s">
        <v>59</v>
      </c>
      <c r="F216" t="b">
        <v>0</v>
      </c>
      <c r="G216">
        <v>3</v>
      </c>
      <c r="H216" t="b">
        <v>0</v>
      </c>
      <c r="I216">
        <v>17</v>
      </c>
      <c r="J216" t="s">
        <v>139</v>
      </c>
      <c r="K216">
        <v>84</v>
      </c>
      <c r="L216">
        <v>62</v>
      </c>
      <c r="M216">
        <v>92</v>
      </c>
      <c r="N216">
        <v>74</v>
      </c>
      <c r="O216">
        <v>73</v>
      </c>
      <c r="P216">
        <v>98</v>
      </c>
      <c r="Q216">
        <v>91</v>
      </c>
      <c r="R216">
        <f t="shared" si="18"/>
        <v>574</v>
      </c>
      <c r="S216" t="str">
        <f t="shared" si="19"/>
        <v>english_score</v>
      </c>
      <c r="T216" t="str">
        <f t="shared" si="20"/>
        <v>Tammy Miller</v>
      </c>
      <c r="U216" t="str">
        <f t="shared" si="21"/>
        <v>Good</v>
      </c>
      <c r="V216" t="str">
        <f t="shared" si="22"/>
        <v>1</v>
      </c>
      <c r="W216" t="str">
        <f t="shared" si="23"/>
        <v>Grade B</v>
      </c>
    </row>
    <row r="217" spans="1:23" x14ac:dyDescent="0.25">
      <c r="A217">
        <v>216</v>
      </c>
      <c r="B217" t="s">
        <v>591</v>
      </c>
      <c r="C217" t="s">
        <v>592</v>
      </c>
      <c r="D217" t="s">
        <v>593</v>
      </c>
      <c r="E217" t="s">
        <v>54</v>
      </c>
      <c r="F217" t="b">
        <v>0</v>
      </c>
      <c r="G217">
        <v>2</v>
      </c>
      <c r="H217" t="b">
        <v>0</v>
      </c>
      <c r="I217">
        <v>2</v>
      </c>
      <c r="J217" t="s">
        <v>68</v>
      </c>
      <c r="K217">
        <v>100</v>
      </c>
      <c r="L217">
        <v>90</v>
      </c>
      <c r="M217">
        <v>82</v>
      </c>
      <c r="N217">
        <v>79</v>
      </c>
      <c r="O217">
        <v>94</v>
      </c>
      <c r="P217">
        <v>83</v>
      </c>
      <c r="Q217">
        <v>78</v>
      </c>
      <c r="R217">
        <f t="shared" si="18"/>
        <v>606</v>
      </c>
      <c r="S217" t="str">
        <f t="shared" si="19"/>
        <v>math_score</v>
      </c>
      <c r="T217" t="str">
        <f t="shared" si="20"/>
        <v>Chad Morgan</v>
      </c>
      <c r="U217" t="str">
        <f t="shared" si="21"/>
        <v>Good</v>
      </c>
      <c r="V217" t="str">
        <f t="shared" si="22"/>
        <v>1</v>
      </c>
      <c r="W217" t="str">
        <f t="shared" si="23"/>
        <v>Grade B</v>
      </c>
    </row>
    <row r="218" spans="1:23" x14ac:dyDescent="0.25">
      <c r="A218">
        <v>217</v>
      </c>
      <c r="B218" t="s">
        <v>594</v>
      </c>
      <c r="C218" t="s">
        <v>595</v>
      </c>
      <c r="D218" t="s">
        <v>596</v>
      </c>
      <c r="E218" t="s">
        <v>59</v>
      </c>
      <c r="F218" t="b">
        <v>0</v>
      </c>
      <c r="G218">
        <v>4</v>
      </c>
      <c r="H218" t="b">
        <v>0</v>
      </c>
      <c r="I218">
        <v>33</v>
      </c>
      <c r="J218" t="s">
        <v>139</v>
      </c>
      <c r="K218">
        <v>82</v>
      </c>
      <c r="L218">
        <v>71</v>
      </c>
      <c r="M218">
        <v>93</v>
      </c>
      <c r="N218">
        <v>90</v>
      </c>
      <c r="O218">
        <v>90</v>
      </c>
      <c r="P218">
        <v>76</v>
      </c>
      <c r="Q218">
        <v>97</v>
      </c>
      <c r="R218">
        <f t="shared" si="18"/>
        <v>599</v>
      </c>
      <c r="S218" t="str">
        <f t="shared" si="19"/>
        <v>geography_score</v>
      </c>
      <c r="T218" t="str">
        <f t="shared" si="20"/>
        <v>Samantha Maldonado</v>
      </c>
      <c r="U218" t="str">
        <f t="shared" si="21"/>
        <v>Good</v>
      </c>
      <c r="V218" t="str">
        <f t="shared" si="22"/>
        <v>1</v>
      </c>
      <c r="W218" t="str">
        <f t="shared" si="23"/>
        <v>Grade B</v>
      </c>
    </row>
    <row r="219" spans="1:23" x14ac:dyDescent="0.25">
      <c r="A219">
        <v>218</v>
      </c>
      <c r="B219" t="s">
        <v>597</v>
      </c>
      <c r="C219" t="s">
        <v>201</v>
      </c>
      <c r="D219" t="s">
        <v>598</v>
      </c>
      <c r="E219" t="s">
        <v>59</v>
      </c>
      <c r="F219" t="b">
        <v>0</v>
      </c>
      <c r="G219">
        <v>5</v>
      </c>
      <c r="H219" t="b">
        <v>0</v>
      </c>
      <c r="I219">
        <v>29</v>
      </c>
      <c r="J219" t="s">
        <v>139</v>
      </c>
      <c r="K219">
        <v>75</v>
      </c>
      <c r="L219">
        <v>88</v>
      </c>
      <c r="M219">
        <v>65</v>
      </c>
      <c r="N219">
        <v>80</v>
      </c>
      <c r="O219">
        <v>76</v>
      </c>
      <c r="P219">
        <v>94</v>
      </c>
      <c r="Q219">
        <v>97</v>
      </c>
      <c r="R219">
        <f t="shared" si="18"/>
        <v>575</v>
      </c>
      <c r="S219" t="str">
        <f t="shared" si="19"/>
        <v>geography_score</v>
      </c>
      <c r="T219" t="str">
        <f t="shared" si="20"/>
        <v>Marie Martin</v>
      </c>
      <c r="U219" t="str">
        <f t="shared" si="21"/>
        <v>Good</v>
      </c>
      <c r="V219" t="str">
        <f t="shared" si="22"/>
        <v>1</v>
      </c>
      <c r="W219" t="str">
        <f t="shared" si="23"/>
        <v>Grade B</v>
      </c>
    </row>
    <row r="220" spans="1:23" x14ac:dyDescent="0.25">
      <c r="A220">
        <v>219</v>
      </c>
      <c r="B220" t="s">
        <v>599</v>
      </c>
      <c r="C220" t="s">
        <v>600</v>
      </c>
      <c r="D220" t="s">
        <v>601</v>
      </c>
      <c r="E220" t="s">
        <v>59</v>
      </c>
      <c r="F220" t="b">
        <v>1</v>
      </c>
      <c r="G220">
        <v>1</v>
      </c>
      <c r="H220" t="b">
        <v>0</v>
      </c>
      <c r="I220">
        <v>27</v>
      </c>
      <c r="J220" t="s">
        <v>72</v>
      </c>
      <c r="K220">
        <v>66</v>
      </c>
      <c r="L220">
        <v>71</v>
      </c>
      <c r="M220">
        <v>94</v>
      </c>
      <c r="N220">
        <v>72</v>
      </c>
      <c r="O220">
        <v>96</v>
      </c>
      <c r="P220">
        <v>70</v>
      </c>
      <c r="Q220">
        <v>63</v>
      </c>
      <c r="R220">
        <f t="shared" si="18"/>
        <v>532</v>
      </c>
      <c r="S220" t="str">
        <f t="shared" si="19"/>
        <v>biology_score</v>
      </c>
      <c r="T220" t="str">
        <f t="shared" si="20"/>
        <v>Theresa Tucker</v>
      </c>
      <c r="U220" t="str">
        <f t="shared" si="21"/>
        <v>Good</v>
      </c>
      <c r="V220" t="str">
        <f t="shared" si="22"/>
        <v>1</v>
      </c>
      <c r="W220" t="str">
        <f t="shared" si="23"/>
        <v>Grade C</v>
      </c>
    </row>
    <row r="221" spans="1:23" x14ac:dyDescent="0.25">
      <c r="A221">
        <v>220</v>
      </c>
      <c r="B221" t="s">
        <v>602</v>
      </c>
      <c r="C221" t="s">
        <v>603</v>
      </c>
      <c r="D221" t="s">
        <v>604</v>
      </c>
      <c r="E221" t="s">
        <v>54</v>
      </c>
      <c r="F221" t="b">
        <v>0</v>
      </c>
      <c r="G221">
        <v>6</v>
      </c>
      <c r="H221" t="b">
        <v>1</v>
      </c>
      <c r="I221">
        <v>34</v>
      </c>
      <c r="J221" t="s">
        <v>139</v>
      </c>
      <c r="K221">
        <v>99</v>
      </c>
      <c r="L221">
        <v>88</v>
      </c>
      <c r="M221">
        <v>72</v>
      </c>
      <c r="N221">
        <v>76</v>
      </c>
      <c r="O221">
        <v>68</v>
      </c>
      <c r="P221">
        <v>92</v>
      </c>
      <c r="Q221">
        <v>72</v>
      </c>
      <c r="R221">
        <f t="shared" si="18"/>
        <v>567</v>
      </c>
      <c r="S221" t="str">
        <f t="shared" si="19"/>
        <v>math_score</v>
      </c>
      <c r="T221" t="str">
        <f t="shared" si="20"/>
        <v>Joseph Morris</v>
      </c>
      <c r="U221" t="str">
        <f t="shared" si="21"/>
        <v>Good</v>
      </c>
      <c r="V221" t="str">
        <f t="shared" si="22"/>
        <v>1</v>
      </c>
      <c r="W221" t="str">
        <f t="shared" si="23"/>
        <v>Grade B</v>
      </c>
    </row>
    <row r="222" spans="1:23" x14ac:dyDescent="0.25">
      <c r="A222">
        <v>221</v>
      </c>
      <c r="B222" t="s">
        <v>297</v>
      </c>
      <c r="C222" t="s">
        <v>318</v>
      </c>
      <c r="D222" t="s">
        <v>605</v>
      </c>
      <c r="E222" t="s">
        <v>54</v>
      </c>
      <c r="F222" t="b">
        <v>0</v>
      </c>
      <c r="G222">
        <v>3</v>
      </c>
      <c r="H222" t="b">
        <v>0</v>
      </c>
      <c r="I222">
        <v>2</v>
      </c>
      <c r="J222" t="s">
        <v>258</v>
      </c>
      <c r="K222">
        <v>99</v>
      </c>
      <c r="L222">
        <v>76</v>
      </c>
      <c r="M222">
        <v>94</v>
      </c>
      <c r="N222">
        <v>88</v>
      </c>
      <c r="O222">
        <v>75</v>
      </c>
      <c r="P222">
        <v>66</v>
      </c>
      <c r="Q222">
        <v>84</v>
      </c>
      <c r="R222">
        <f t="shared" si="18"/>
        <v>582</v>
      </c>
      <c r="S222" t="str">
        <f t="shared" si="19"/>
        <v>math_score</v>
      </c>
      <c r="T222" t="str">
        <f t="shared" si="20"/>
        <v>Charles Parker</v>
      </c>
      <c r="U222" t="str">
        <f t="shared" si="21"/>
        <v>Good</v>
      </c>
      <c r="V222" t="str">
        <f t="shared" si="22"/>
        <v>1</v>
      </c>
      <c r="W222" t="str">
        <f t="shared" si="23"/>
        <v>Grade B</v>
      </c>
    </row>
    <row r="223" spans="1:23" x14ac:dyDescent="0.25">
      <c r="A223">
        <v>222</v>
      </c>
      <c r="B223" t="s">
        <v>527</v>
      </c>
      <c r="C223" t="s">
        <v>606</v>
      </c>
      <c r="D223" t="s">
        <v>607</v>
      </c>
      <c r="E223" t="s">
        <v>59</v>
      </c>
      <c r="F223" t="b">
        <v>0</v>
      </c>
      <c r="G223">
        <v>3</v>
      </c>
      <c r="H223" t="b">
        <v>0</v>
      </c>
      <c r="I223">
        <v>22</v>
      </c>
      <c r="J223" t="s">
        <v>78</v>
      </c>
      <c r="K223">
        <v>95</v>
      </c>
      <c r="L223">
        <v>87</v>
      </c>
      <c r="M223">
        <v>79</v>
      </c>
      <c r="N223">
        <v>95</v>
      </c>
      <c r="O223">
        <v>84</v>
      </c>
      <c r="P223">
        <v>90</v>
      </c>
      <c r="Q223">
        <v>74</v>
      </c>
      <c r="R223">
        <f t="shared" si="18"/>
        <v>604</v>
      </c>
      <c r="S223" t="str">
        <f t="shared" si="19"/>
        <v>math_score</v>
      </c>
      <c r="T223" t="str">
        <f t="shared" si="20"/>
        <v>Rachel Alvarez</v>
      </c>
      <c r="U223" t="str">
        <f t="shared" si="21"/>
        <v>Good</v>
      </c>
      <c r="V223" t="str">
        <f t="shared" si="22"/>
        <v>1</v>
      </c>
      <c r="W223" t="str">
        <f t="shared" si="23"/>
        <v>Grade B</v>
      </c>
    </row>
    <row r="224" spans="1:23" x14ac:dyDescent="0.25">
      <c r="A224">
        <v>223</v>
      </c>
      <c r="B224" t="s">
        <v>297</v>
      </c>
      <c r="C224" t="s">
        <v>608</v>
      </c>
      <c r="D224" t="s">
        <v>609</v>
      </c>
      <c r="E224" t="s">
        <v>54</v>
      </c>
      <c r="F224" t="b">
        <v>0</v>
      </c>
      <c r="G224">
        <v>7</v>
      </c>
      <c r="H224" t="b">
        <v>0</v>
      </c>
      <c r="I224">
        <v>33</v>
      </c>
      <c r="J224" t="s">
        <v>78</v>
      </c>
      <c r="K224">
        <v>99</v>
      </c>
      <c r="L224">
        <v>61</v>
      </c>
      <c r="M224">
        <v>75</v>
      </c>
      <c r="N224">
        <v>68</v>
      </c>
      <c r="O224">
        <v>66</v>
      </c>
      <c r="P224">
        <v>90</v>
      </c>
      <c r="Q224">
        <v>99</v>
      </c>
      <c r="R224">
        <f t="shared" si="18"/>
        <v>558</v>
      </c>
      <c r="S224" t="str">
        <f t="shared" si="19"/>
        <v>math_score</v>
      </c>
      <c r="T224" t="str">
        <f t="shared" si="20"/>
        <v>Charles Robertson</v>
      </c>
      <c r="U224" t="str">
        <f t="shared" si="21"/>
        <v>Good</v>
      </c>
      <c r="V224" t="str">
        <f t="shared" si="22"/>
        <v>1</v>
      </c>
      <c r="W224" t="str">
        <f t="shared" si="23"/>
        <v>Grade B</v>
      </c>
    </row>
    <row r="225" spans="1:23" x14ac:dyDescent="0.25">
      <c r="A225">
        <v>224</v>
      </c>
      <c r="B225" t="s">
        <v>255</v>
      </c>
      <c r="C225" t="s">
        <v>610</v>
      </c>
      <c r="D225" t="s">
        <v>611</v>
      </c>
      <c r="E225" t="s">
        <v>54</v>
      </c>
      <c r="F225" t="b">
        <v>0</v>
      </c>
      <c r="G225">
        <v>5</v>
      </c>
      <c r="H225" t="b">
        <v>0</v>
      </c>
      <c r="I225">
        <v>17</v>
      </c>
      <c r="J225" t="s">
        <v>157</v>
      </c>
      <c r="K225">
        <v>65</v>
      </c>
      <c r="L225">
        <v>72</v>
      </c>
      <c r="M225">
        <v>96</v>
      </c>
      <c r="N225">
        <v>69</v>
      </c>
      <c r="O225">
        <v>78</v>
      </c>
      <c r="P225">
        <v>93</v>
      </c>
      <c r="Q225">
        <v>72</v>
      </c>
      <c r="R225">
        <f t="shared" si="18"/>
        <v>545</v>
      </c>
      <c r="S225" t="str">
        <f t="shared" si="19"/>
        <v>physics_score</v>
      </c>
      <c r="T225" t="str">
        <f t="shared" si="20"/>
        <v>Steven York</v>
      </c>
      <c r="U225" t="str">
        <f t="shared" si="21"/>
        <v>Good</v>
      </c>
      <c r="V225" t="str">
        <f t="shared" si="22"/>
        <v>1</v>
      </c>
      <c r="W225" t="str">
        <f t="shared" si="23"/>
        <v>Grade C</v>
      </c>
    </row>
    <row r="226" spans="1:23" x14ac:dyDescent="0.25">
      <c r="A226">
        <v>225</v>
      </c>
      <c r="B226" t="s">
        <v>311</v>
      </c>
      <c r="C226" t="s">
        <v>612</v>
      </c>
      <c r="D226" t="s">
        <v>613</v>
      </c>
      <c r="E226" t="s">
        <v>54</v>
      </c>
      <c r="F226" t="b">
        <v>0</v>
      </c>
      <c r="G226">
        <v>7</v>
      </c>
      <c r="H226" t="b">
        <v>0</v>
      </c>
      <c r="I226">
        <v>4</v>
      </c>
      <c r="J226" t="s">
        <v>98</v>
      </c>
      <c r="K226">
        <v>85</v>
      </c>
      <c r="L226">
        <v>55</v>
      </c>
      <c r="M226">
        <v>74</v>
      </c>
      <c r="N226">
        <v>71</v>
      </c>
      <c r="O226">
        <v>66</v>
      </c>
      <c r="P226">
        <v>50</v>
      </c>
      <c r="Q226">
        <v>99</v>
      </c>
      <c r="R226">
        <f t="shared" si="18"/>
        <v>500</v>
      </c>
      <c r="S226" t="str">
        <f t="shared" si="19"/>
        <v>geography_score</v>
      </c>
      <c r="T226" t="str">
        <f t="shared" si="20"/>
        <v>Robert Dougherty</v>
      </c>
      <c r="U226" t="str">
        <f t="shared" si="21"/>
        <v>Average</v>
      </c>
      <c r="V226" t="str">
        <f t="shared" si="22"/>
        <v>1</v>
      </c>
      <c r="W226" t="str">
        <f t="shared" si="23"/>
        <v>Grade C</v>
      </c>
    </row>
    <row r="227" spans="1:23" x14ac:dyDescent="0.25">
      <c r="A227">
        <v>226</v>
      </c>
      <c r="B227" t="s">
        <v>544</v>
      </c>
      <c r="C227" t="s">
        <v>614</v>
      </c>
      <c r="D227" t="s">
        <v>615</v>
      </c>
      <c r="E227" t="s">
        <v>59</v>
      </c>
      <c r="F227" t="b">
        <v>0</v>
      </c>
      <c r="G227">
        <v>7</v>
      </c>
      <c r="H227" t="b">
        <v>1</v>
      </c>
      <c r="I227">
        <v>3</v>
      </c>
      <c r="J227" t="s">
        <v>98</v>
      </c>
      <c r="K227">
        <v>69</v>
      </c>
      <c r="L227">
        <v>78</v>
      </c>
      <c r="M227">
        <v>57</v>
      </c>
      <c r="N227">
        <v>72</v>
      </c>
      <c r="O227">
        <v>71</v>
      </c>
      <c r="P227">
        <v>96</v>
      </c>
      <c r="Q227">
        <v>87</v>
      </c>
      <c r="R227">
        <f t="shared" si="18"/>
        <v>530</v>
      </c>
      <c r="S227" t="str">
        <f t="shared" si="19"/>
        <v>english_score</v>
      </c>
      <c r="T227" t="str">
        <f t="shared" si="20"/>
        <v>Vanessa Wheeler</v>
      </c>
      <c r="U227" t="str">
        <f t="shared" si="21"/>
        <v>Good</v>
      </c>
      <c r="V227" t="str">
        <f t="shared" si="22"/>
        <v>1</v>
      </c>
      <c r="W227" t="str">
        <f t="shared" si="23"/>
        <v>Grade C</v>
      </c>
    </row>
    <row r="228" spans="1:23" x14ac:dyDescent="0.25">
      <c r="A228">
        <v>227</v>
      </c>
      <c r="B228" t="s">
        <v>182</v>
      </c>
      <c r="C228" t="s">
        <v>616</v>
      </c>
      <c r="D228" t="s">
        <v>617</v>
      </c>
      <c r="E228" t="s">
        <v>59</v>
      </c>
      <c r="F228" t="b">
        <v>0</v>
      </c>
      <c r="G228">
        <v>7</v>
      </c>
      <c r="H228" t="b">
        <v>0</v>
      </c>
      <c r="I228">
        <v>3</v>
      </c>
      <c r="J228" t="s">
        <v>98</v>
      </c>
      <c r="K228">
        <v>75</v>
      </c>
      <c r="L228">
        <v>76</v>
      </c>
      <c r="M228">
        <v>88</v>
      </c>
      <c r="N228">
        <v>65</v>
      </c>
      <c r="O228">
        <v>97</v>
      </c>
      <c r="P228">
        <v>83</v>
      </c>
      <c r="Q228">
        <v>85</v>
      </c>
      <c r="R228">
        <f t="shared" si="18"/>
        <v>569</v>
      </c>
      <c r="S228" t="str">
        <f t="shared" si="19"/>
        <v>biology_score</v>
      </c>
      <c r="T228" t="str">
        <f t="shared" si="20"/>
        <v>Emily Mcclure</v>
      </c>
      <c r="U228" t="str">
        <f t="shared" si="21"/>
        <v>Good</v>
      </c>
      <c r="V228" t="str">
        <f t="shared" si="22"/>
        <v>1</v>
      </c>
      <c r="W228" t="str">
        <f t="shared" si="23"/>
        <v>Grade B</v>
      </c>
    </row>
    <row r="229" spans="1:23" x14ac:dyDescent="0.25">
      <c r="A229">
        <v>228</v>
      </c>
      <c r="B229" t="s">
        <v>117</v>
      </c>
      <c r="C229" t="s">
        <v>334</v>
      </c>
      <c r="D229" t="s">
        <v>618</v>
      </c>
      <c r="E229" t="s">
        <v>59</v>
      </c>
      <c r="F229" t="b">
        <v>0</v>
      </c>
      <c r="G229">
        <v>7</v>
      </c>
      <c r="H229" t="b">
        <v>1</v>
      </c>
      <c r="I229">
        <v>17</v>
      </c>
      <c r="J229" t="s">
        <v>78</v>
      </c>
      <c r="K229">
        <v>91</v>
      </c>
      <c r="L229">
        <v>78</v>
      </c>
      <c r="M229">
        <v>72</v>
      </c>
      <c r="N229">
        <v>69</v>
      </c>
      <c r="O229">
        <v>77</v>
      </c>
      <c r="P229">
        <v>91</v>
      </c>
      <c r="Q229">
        <v>96</v>
      </c>
      <c r="R229">
        <f t="shared" si="18"/>
        <v>574</v>
      </c>
      <c r="S229" t="str">
        <f t="shared" si="19"/>
        <v>geography_score</v>
      </c>
      <c r="T229" t="str">
        <f t="shared" si="20"/>
        <v>Angela Thomas</v>
      </c>
      <c r="U229" t="str">
        <f t="shared" si="21"/>
        <v>Good</v>
      </c>
      <c r="V229" t="str">
        <f t="shared" si="22"/>
        <v>1</v>
      </c>
      <c r="W229" t="str">
        <f t="shared" si="23"/>
        <v>Grade B</v>
      </c>
    </row>
    <row r="230" spans="1:23" x14ac:dyDescent="0.25">
      <c r="A230">
        <v>229</v>
      </c>
      <c r="B230" t="s">
        <v>619</v>
      </c>
      <c r="C230" t="s">
        <v>620</v>
      </c>
      <c r="D230" t="s">
        <v>621</v>
      </c>
      <c r="E230" t="s">
        <v>54</v>
      </c>
      <c r="F230" t="b">
        <v>0</v>
      </c>
      <c r="G230">
        <v>3</v>
      </c>
      <c r="H230" t="b">
        <v>0</v>
      </c>
      <c r="I230">
        <v>6</v>
      </c>
      <c r="J230" t="s">
        <v>258</v>
      </c>
      <c r="K230">
        <v>92</v>
      </c>
      <c r="L230">
        <v>95</v>
      </c>
      <c r="M230">
        <v>61</v>
      </c>
      <c r="N230">
        <v>98</v>
      </c>
      <c r="O230">
        <v>89</v>
      </c>
      <c r="P230">
        <v>85</v>
      </c>
      <c r="Q230">
        <v>80</v>
      </c>
      <c r="R230">
        <f t="shared" si="18"/>
        <v>600</v>
      </c>
      <c r="S230" t="str">
        <f t="shared" si="19"/>
        <v>chemistry_score</v>
      </c>
      <c r="T230" t="str">
        <f t="shared" si="20"/>
        <v>Roberto Evans</v>
      </c>
      <c r="U230" t="str">
        <f t="shared" si="21"/>
        <v>Good</v>
      </c>
      <c r="V230" t="str">
        <f t="shared" si="22"/>
        <v>1</v>
      </c>
      <c r="W230" t="str">
        <f t="shared" si="23"/>
        <v>Grade B</v>
      </c>
    </row>
    <row r="231" spans="1:23" x14ac:dyDescent="0.25">
      <c r="A231">
        <v>230</v>
      </c>
      <c r="B231" t="s">
        <v>179</v>
      </c>
      <c r="C231" t="s">
        <v>265</v>
      </c>
      <c r="D231" t="s">
        <v>622</v>
      </c>
      <c r="E231" t="s">
        <v>54</v>
      </c>
      <c r="F231" t="b">
        <v>0</v>
      </c>
      <c r="G231">
        <v>7</v>
      </c>
      <c r="H231" t="b">
        <v>0</v>
      </c>
      <c r="I231">
        <v>9</v>
      </c>
      <c r="J231" t="s">
        <v>72</v>
      </c>
      <c r="K231">
        <v>62</v>
      </c>
      <c r="L231">
        <v>64</v>
      </c>
      <c r="M231">
        <v>65</v>
      </c>
      <c r="N231">
        <v>86</v>
      </c>
      <c r="O231">
        <v>67</v>
      </c>
      <c r="P231">
        <v>94</v>
      </c>
      <c r="Q231">
        <v>68</v>
      </c>
      <c r="R231">
        <f t="shared" si="18"/>
        <v>506</v>
      </c>
      <c r="S231" t="str">
        <f t="shared" si="19"/>
        <v>english_score</v>
      </c>
      <c r="T231" t="str">
        <f t="shared" si="20"/>
        <v>Christopher Perez</v>
      </c>
      <c r="U231" t="str">
        <f t="shared" si="21"/>
        <v>Good</v>
      </c>
      <c r="V231" t="str">
        <f t="shared" si="22"/>
        <v>1</v>
      </c>
      <c r="W231" t="str">
        <f t="shared" si="23"/>
        <v>Grade C</v>
      </c>
    </row>
    <row r="232" spans="1:23" x14ac:dyDescent="0.25">
      <c r="A232">
        <v>231</v>
      </c>
      <c r="B232" t="s">
        <v>314</v>
      </c>
      <c r="C232" t="s">
        <v>623</v>
      </c>
      <c r="D232" t="s">
        <v>624</v>
      </c>
      <c r="E232" t="s">
        <v>54</v>
      </c>
      <c r="F232" t="b">
        <v>1</v>
      </c>
      <c r="G232">
        <v>2</v>
      </c>
      <c r="H232" t="b">
        <v>0</v>
      </c>
      <c r="I232">
        <v>35</v>
      </c>
      <c r="J232" t="s">
        <v>78</v>
      </c>
      <c r="K232">
        <v>87</v>
      </c>
      <c r="L232">
        <v>91</v>
      </c>
      <c r="M232">
        <v>98</v>
      </c>
      <c r="N232">
        <v>94</v>
      </c>
      <c r="O232">
        <v>100</v>
      </c>
      <c r="P232">
        <v>87</v>
      </c>
      <c r="Q232">
        <v>89</v>
      </c>
      <c r="R232">
        <f t="shared" si="18"/>
        <v>646</v>
      </c>
      <c r="S232" t="str">
        <f t="shared" si="19"/>
        <v>biology_score</v>
      </c>
      <c r="T232" t="str">
        <f t="shared" si="20"/>
        <v>William Torres</v>
      </c>
      <c r="U232" t="str">
        <f t="shared" si="21"/>
        <v>Very Good</v>
      </c>
      <c r="V232" t="str">
        <f t="shared" si="22"/>
        <v>1</v>
      </c>
      <c r="W232" t="str">
        <f t="shared" si="23"/>
        <v>Grade B</v>
      </c>
    </row>
    <row r="233" spans="1:23" x14ac:dyDescent="0.25">
      <c r="A233">
        <v>232</v>
      </c>
      <c r="B233" t="s">
        <v>164</v>
      </c>
      <c r="C233" t="s">
        <v>625</v>
      </c>
      <c r="D233" t="s">
        <v>626</v>
      </c>
      <c r="E233" t="s">
        <v>59</v>
      </c>
      <c r="F233" t="b">
        <v>0</v>
      </c>
      <c r="G233">
        <v>3</v>
      </c>
      <c r="H233" t="b">
        <v>0</v>
      </c>
      <c r="I233">
        <v>17</v>
      </c>
      <c r="J233" t="s">
        <v>78</v>
      </c>
      <c r="K233">
        <v>97</v>
      </c>
      <c r="L233">
        <v>88</v>
      </c>
      <c r="M233">
        <v>87</v>
      </c>
      <c r="N233">
        <v>61</v>
      </c>
      <c r="O233">
        <v>86</v>
      </c>
      <c r="P233">
        <v>92</v>
      </c>
      <c r="Q233">
        <v>94</v>
      </c>
      <c r="R233">
        <f t="shared" si="18"/>
        <v>605</v>
      </c>
      <c r="S233" t="str">
        <f t="shared" si="19"/>
        <v>math_score</v>
      </c>
      <c r="T233" t="str">
        <f t="shared" si="20"/>
        <v>Lisa Gardner</v>
      </c>
      <c r="U233" t="str">
        <f t="shared" si="21"/>
        <v>Good</v>
      </c>
      <c r="V233" t="str">
        <f t="shared" si="22"/>
        <v>1</v>
      </c>
      <c r="W233" t="str">
        <f t="shared" si="23"/>
        <v>Grade B</v>
      </c>
    </row>
    <row r="234" spans="1:23" x14ac:dyDescent="0.25">
      <c r="A234">
        <v>233</v>
      </c>
      <c r="B234" t="s">
        <v>627</v>
      </c>
      <c r="C234" t="s">
        <v>628</v>
      </c>
      <c r="D234" t="s">
        <v>629</v>
      </c>
      <c r="E234" t="s">
        <v>59</v>
      </c>
      <c r="F234" t="b">
        <v>0</v>
      </c>
      <c r="G234">
        <v>1</v>
      </c>
      <c r="H234" t="b">
        <v>0</v>
      </c>
      <c r="I234">
        <v>7</v>
      </c>
      <c r="J234" t="s">
        <v>64</v>
      </c>
      <c r="K234">
        <v>97</v>
      </c>
      <c r="L234">
        <v>92</v>
      </c>
      <c r="M234">
        <v>79</v>
      </c>
      <c r="N234">
        <v>88</v>
      </c>
      <c r="O234">
        <v>92</v>
      </c>
      <c r="P234">
        <v>99</v>
      </c>
      <c r="Q234">
        <v>85</v>
      </c>
      <c r="R234">
        <f t="shared" si="18"/>
        <v>632</v>
      </c>
      <c r="S234" t="str">
        <f t="shared" si="19"/>
        <v>english_score</v>
      </c>
      <c r="T234" t="str">
        <f t="shared" si="20"/>
        <v>Catherine Owens</v>
      </c>
      <c r="U234" t="str">
        <f t="shared" si="21"/>
        <v>Good</v>
      </c>
      <c r="V234" t="str">
        <f t="shared" si="22"/>
        <v>1</v>
      </c>
      <c r="W234" t="str">
        <f t="shared" si="23"/>
        <v>Grade B</v>
      </c>
    </row>
    <row r="235" spans="1:23" x14ac:dyDescent="0.25">
      <c r="A235">
        <v>234</v>
      </c>
      <c r="B235" t="s">
        <v>630</v>
      </c>
      <c r="C235" t="s">
        <v>631</v>
      </c>
      <c r="D235" t="s">
        <v>632</v>
      </c>
      <c r="E235" t="s">
        <v>54</v>
      </c>
      <c r="F235" t="b">
        <v>0</v>
      </c>
      <c r="G235">
        <v>5</v>
      </c>
      <c r="H235" t="b">
        <v>0</v>
      </c>
      <c r="I235">
        <v>16</v>
      </c>
      <c r="J235" t="s">
        <v>157</v>
      </c>
      <c r="K235">
        <v>98</v>
      </c>
      <c r="L235">
        <v>88</v>
      </c>
      <c r="M235">
        <v>92</v>
      </c>
      <c r="N235">
        <v>84</v>
      </c>
      <c r="O235">
        <v>90</v>
      </c>
      <c r="P235">
        <v>90</v>
      </c>
      <c r="Q235">
        <v>71</v>
      </c>
      <c r="R235">
        <f t="shared" si="18"/>
        <v>613</v>
      </c>
      <c r="S235" t="str">
        <f t="shared" si="19"/>
        <v>math_score</v>
      </c>
      <c r="T235" t="str">
        <f t="shared" si="20"/>
        <v>Keith Summers</v>
      </c>
      <c r="U235" t="str">
        <f t="shared" si="21"/>
        <v>Good</v>
      </c>
      <c r="V235" t="str">
        <f t="shared" si="22"/>
        <v>1</v>
      </c>
      <c r="W235" t="str">
        <f t="shared" si="23"/>
        <v>Grade B</v>
      </c>
    </row>
    <row r="236" spans="1:23" x14ac:dyDescent="0.25">
      <c r="A236">
        <v>235</v>
      </c>
      <c r="B236" t="s">
        <v>633</v>
      </c>
      <c r="C236" t="s">
        <v>634</v>
      </c>
      <c r="D236" t="s">
        <v>635</v>
      </c>
      <c r="E236" t="s">
        <v>59</v>
      </c>
      <c r="F236" t="b">
        <v>0</v>
      </c>
      <c r="G236">
        <v>1</v>
      </c>
      <c r="H236" t="b">
        <v>0</v>
      </c>
      <c r="I236">
        <v>20</v>
      </c>
      <c r="J236" t="s">
        <v>78</v>
      </c>
      <c r="K236">
        <v>96</v>
      </c>
      <c r="L236">
        <v>67</v>
      </c>
      <c r="M236">
        <v>88</v>
      </c>
      <c r="N236">
        <v>95</v>
      </c>
      <c r="O236">
        <v>82</v>
      </c>
      <c r="P236">
        <v>75</v>
      </c>
      <c r="Q236">
        <v>84</v>
      </c>
      <c r="R236">
        <f t="shared" si="18"/>
        <v>587</v>
      </c>
      <c r="S236" t="str">
        <f t="shared" si="19"/>
        <v>math_score</v>
      </c>
      <c r="T236" t="str">
        <f t="shared" si="20"/>
        <v>Linda Adams</v>
      </c>
      <c r="U236" t="str">
        <f t="shared" si="21"/>
        <v>Good</v>
      </c>
      <c r="V236" t="str">
        <f t="shared" si="22"/>
        <v>1</v>
      </c>
      <c r="W236" t="str">
        <f t="shared" si="23"/>
        <v>Grade B</v>
      </c>
    </row>
    <row r="237" spans="1:23" x14ac:dyDescent="0.25">
      <c r="A237">
        <v>236</v>
      </c>
      <c r="B237" t="s">
        <v>173</v>
      </c>
      <c r="C237" t="s">
        <v>350</v>
      </c>
      <c r="D237" t="s">
        <v>636</v>
      </c>
      <c r="E237" t="s">
        <v>54</v>
      </c>
      <c r="F237" t="b">
        <v>1</v>
      </c>
      <c r="G237">
        <v>7</v>
      </c>
      <c r="H237" t="b">
        <v>0</v>
      </c>
      <c r="I237">
        <v>0</v>
      </c>
      <c r="J237" t="s">
        <v>98</v>
      </c>
      <c r="K237">
        <v>98</v>
      </c>
      <c r="L237">
        <v>89</v>
      </c>
      <c r="M237">
        <v>81</v>
      </c>
      <c r="N237">
        <v>56</v>
      </c>
      <c r="O237">
        <v>72</v>
      </c>
      <c r="P237">
        <v>74</v>
      </c>
      <c r="Q237">
        <v>94</v>
      </c>
      <c r="R237">
        <f t="shared" si="18"/>
        <v>564</v>
      </c>
      <c r="S237" t="str">
        <f t="shared" si="19"/>
        <v>math_score</v>
      </c>
      <c r="T237" t="str">
        <f t="shared" si="20"/>
        <v>Michael Wright</v>
      </c>
      <c r="U237" t="str">
        <f t="shared" si="21"/>
        <v>Average</v>
      </c>
      <c r="V237" t="str">
        <f t="shared" si="22"/>
        <v>1</v>
      </c>
      <c r="W237" t="str">
        <f t="shared" si="23"/>
        <v>Grade B</v>
      </c>
    </row>
    <row r="238" spans="1:23" x14ac:dyDescent="0.25">
      <c r="A238">
        <v>237</v>
      </c>
      <c r="B238" t="s">
        <v>123</v>
      </c>
      <c r="C238" t="s">
        <v>300</v>
      </c>
      <c r="D238" t="s">
        <v>637</v>
      </c>
      <c r="E238" t="s">
        <v>54</v>
      </c>
      <c r="F238" t="b">
        <v>0</v>
      </c>
      <c r="G238">
        <v>2</v>
      </c>
      <c r="H238" t="b">
        <v>0</v>
      </c>
      <c r="I238">
        <v>27</v>
      </c>
      <c r="J238" t="s">
        <v>55</v>
      </c>
      <c r="K238">
        <v>87</v>
      </c>
      <c r="L238">
        <v>82</v>
      </c>
      <c r="M238">
        <v>95</v>
      </c>
      <c r="N238">
        <v>81</v>
      </c>
      <c r="O238">
        <v>85</v>
      </c>
      <c r="P238">
        <v>84</v>
      </c>
      <c r="Q238">
        <v>73</v>
      </c>
      <c r="R238">
        <f t="shared" si="18"/>
        <v>587</v>
      </c>
      <c r="S238" t="str">
        <f t="shared" si="19"/>
        <v>physics_score</v>
      </c>
      <c r="T238" t="str">
        <f t="shared" si="20"/>
        <v>Kyle James</v>
      </c>
      <c r="U238" t="str">
        <f t="shared" si="21"/>
        <v>Good</v>
      </c>
      <c r="V238" t="str">
        <f t="shared" si="22"/>
        <v>1</v>
      </c>
      <c r="W238" t="str">
        <f t="shared" si="23"/>
        <v>Grade B</v>
      </c>
    </row>
    <row r="239" spans="1:23" x14ac:dyDescent="0.25">
      <c r="A239">
        <v>238</v>
      </c>
      <c r="B239" t="s">
        <v>179</v>
      </c>
      <c r="C239" t="s">
        <v>638</v>
      </c>
      <c r="D239" t="s">
        <v>639</v>
      </c>
      <c r="E239" t="s">
        <v>54</v>
      </c>
      <c r="F239" t="b">
        <v>0</v>
      </c>
      <c r="G239">
        <v>0</v>
      </c>
      <c r="H239" t="b">
        <v>0</v>
      </c>
      <c r="I239">
        <v>24</v>
      </c>
      <c r="J239" t="s">
        <v>172</v>
      </c>
      <c r="K239">
        <v>96</v>
      </c>
      <c r="L239">
        <v>80</v>
      </c>
      <c r="M239">
        <v>86</v>
      </c>
      <c r="N239">
        <v>94</v>
      </c>
      <c r="O239">
        <v>63</v>
      </c>
      <c r="P239">
        <v>72</v>
      </c>
      <c r="Q239">
        <v>75</v>
      </c>
      <c r="R239">
        <f t="shared" si="18"/>
        <v>566</v>
      </c>
      <c r="S239" t="str">
        <f t="shared" si="19"/>
        <v>math_score</v>
      </c>
      <c r="T239" t="str">
        <f t="shared" si="20"/>
        <v>Christopher Cook</v>
      </c>
      <c r="U239" t="str">
        <f t="shared" si="21"/>
        <v>Good</v>
      </c>
      <c r="V239" t="str">
        <f t="shared" si="22"/>
        <v>1</v>
      </c>
      <c r="W239" t="str">
        <f t="shared" si="23"/>
        <v>Grade B</v>
      </c>
    </row>
    <row r="240" spans="1:23" x14ac:dyDescent="0.25">
      <c r="A240">
        <v>239</v>
      </c>
      <c r="B240" t="s">
        <v>507</v>
      </c>
      <c r="C240" t="s">
        <v>640</v>
      </c>
      <c r="D240" t="s">
        <v>641</v>
      </c>
      <c r="E240" t="s">
        <v>54</v>
      </c>
      <c r="F240" t="b">
        <v>0</v>
      </c>
      <c r="G240">
        <v>2</v>
      </c>
      <c r="H240" t="b">
        <v>0</v>
      </c>
      <c r="I240">
        <v>30</v>
      </c>
      <c r="J240" t="s">
        <v>72</v>
      </c>
      <c r="K240">
        <v>82</v>
      </c>
      <c r="L240">
        <v>74</v>
      </c>
      <c r="M240">
        <v>77</v>
      </c>
      <c r="N240">
        <v>95</v>
      </c>
      <c r="O240">
        <v>81</v>
      </c>
      <c r="P240">
        <v>76</v>
      </c>
      <c r="Q240">
        <v>91</v>
      </c>
      <c r="R240">
        <f t="shared" si="18"/>
        <v>576</v>
      </c>
      <c r="S240" t="str">
        <f t="shared" si="19"/>
        <v>chemistry_score</v>
      </c>
      <c r="T240" t="str">
        <f t="shared" si="20"/>
        <v>John Conley</v>
      </c>
      <c r="U240" t="str">
        <f t="shared" si="21"/>
        <v>Good</v>
      </c>
      <c r="V240" t="str">
        <f t="shared" si="22"/>
        <v>1</v>
      </c>
      <c r="W240" t="str">
        <f t="shared" si="23"/>
        <v>Grade B</v>
      </c>
    </row>
    <row r="241" spans="1:23" x14ac:dyDescent="0.25">
      <c r="A241">
        <v>240</v>
      </c>
      <c r="B241" t="s">
        <v>194</v>
      </c>
      <c r="C241" t="s">
        <v>642</v>
      </c>
      <c r="D241" t="s">
        <v>643</v>
      </c>
      <c r="E241" t="s">
        <v>54</v>
      </c>
      <c r="F241" t="b">
        <v>0</v>
      </c>
      <c r="G241">
        <v>6</v>
      </c>
      <c r="H241" t="b">
        <v>0</v>
      </c>
      <c r="I241">
        <v>20</v>
      </c>
      <c r="J241" t="s">
        <v>78</v>
      </c>
      <c r="K241">
        <v>100</v>
      </c>
      <c r="L241">
        <v>72</v>
      </c>
      <c r="M241">
        <v>99</v>
      </c>
      <c r="N241">
        <v>64</v>
      </c>
      <c r="O241">
        <v>70</v>
      </c>
      <c r="P241">
        <v>93</v>
      </c>
      <c r="Q241">
        <v>67</v>
      </c>
      <c r="R241">
        <f t="shared" si="18"/>
        <v>565</v>
      </c>
      <c r="S241" t="str">
        <f t="shared" si="19"/>
        <v>math_score</v>
      </c>
      <c r="T241" t="str">
        <f t="shared" si="20"/>
        <v>David Barnett</v>
      </c>
      <c r="U241" t="str">
        <f t="shared" si="21"/>
        <v>Good</v>
      </c>
      <c r="V241" t="str">
        <f t="shared" si="22"/>
        <v>1</v>
      </c>
      <c r="W241" t="str">
        <f t="shared" si="23"/>
        <v>Grade B</v>
      </c>
    </row>
    <row r="242" spans="1:23" x14ac:dyDescent="0.25">
      <c r="A242">
        <v>241</v>
      </c>
      <c r="B242" t="s">
        <v>140</v>
      </c>
      <c r="C242" t="s">
        <v>644</v>
      </c>
      <c r="D242" t="s">
        <v>645</v>
      </c>
      <c r="E242" t="s">
        <v>54</v>
      </c>
      <c r="F242" t="b">
        <v>0</v>
      </c>
      <c r="G242">
        <v>0</v>
      </c>
      <c r="H242" t="b">
        <v>0</v>
      </c>
      <c r="I242">
        <v>27</v>
      </c>
      <c r="J242" t="s">
        <v>78</v>
      </c>
      <c r="K242">
        <v>91</v>
      </c>
      <c r="L242">
        <v>81</v>
      </c>
      <c r="M242">
        <v>91</v>
      </c>
      <c r="N242">
        <v>76</v>
      </c>
      <c r="O242">
        <v>100</v>
      </c>
      <c r="P242">
        <v>92</v>
      </c>
      <c r="Q242">
        <v>87</v>
      </c>
      <c r="R242">
        <f t="shared" si="18"/>
        <v>618</v>
      </c>
      <c r="S242" t="str">
        <f t="shared" si="19"/>
        <v>biology_score</v>
      </c>
      <c r="T242" t="str">
        <f t="shared" si="20"/>
        <v>Peter Garner</v>
      </c>
      <c r="U242" t="str">
        <f t="shared" si="21"/>
        <v>Good</v>
      </c>
      <c r="V242" t="str">
        <f t="shared" si="22"/>
        <v>1</v>
      </c>
      <c r="W242" t="str">
        <f t="shared" si="23"/>
        <v>Grade B</v>
      </c>
    </row>
    <row r="243" spans="1:23" x14ac:dyDescent="0.25">
      <c r="A243">
        <v>242</v>
      </c>
      <c r="B243" t="s">
        <v>646</v>
      </c>
      <c r="C243" t="s">
        <v>212</v>
      </c>
      <c r="D243" t="s">
        <v>647</v>
      </c>
      <c r="E243" t="s">
        <v>54</v>
      </c>
      <c r="F243" t="b">
        <v>0</v>
      </c>
      <c r="G243">
        <v>6</v>
      </c>
      <c r="H243" t="b">
        <v>0</v>
      </c>
      <c r="I243">
        <v>2</v>
      </c>
      <c r="J243" t="s">
        <v>98</v>
      </c>
      <c r="K243">
        <v>87</v>
      </c>
      <c r="L243">
        <v>62</v>
      </c>
      <c r="M243">
        <v>85</v>
      </c>
      <c r="N243">
        <v>64</v>
      </c>
      <c r="O243">
        <v>63</v>
      </c>
      <c r="P243">
        <v>61</v>
      </c>
      <c r="Q243">
        <v>85</v>
      </c>
      <c r="R243">
        <f t="shared" si="18"/>
        <v>507</v>
      </c>
      <c r="S243" t="str">
        <f t="shared" si="19"/>
        <v>math_score</v>
      </c>
      <c r="T243" t="str">
        <f t="shared" si="20"/>
        <v>Douglas Stewart</v>
      </c>
      <c r="U243" t="str">
        <f t="shared" si="21"/>
        <v>Good</v>
      </c>
      <c r="V243" t="str">
        <f t="shared" si="22"/>
        <v>1</v>
      </c>
      <c r="W243" t="str">
        <f t="shared" si="23"/>
        <v>Grade C</v>
      </c>
    </row>
    <row r="244" spans="1:23" x14ac:dyDescent="0.25">
      <c r="A244">
        <v>243</v>
      </c>
      <c r="B244" t="s">
        <v>648</v>
      </c>
      <c r="C244" t="s">
        <v>329</v>
      </c>
      <c r="D244" t="s">
        <v>649</v>
      </c>
      <c r="E244" t="s">
        <v>59</v>
      </c>
      <c r="F244" t="b">
        <v>0</v>
      </c>
      <c r="G244">
        <v>6</v>
      </c>
      <c r="H244" t="b">
        <v>0</v>
      </c>
      <c r="I244">
        <v>16</v>
      </c>
      <c r="J244" t="s">
        <v>139</v>
      </c>
      <c r="K244">
        <v>75</v>
      </c>
      <c r="L244">
        <v>95</v>
      </c>
      <c r="M244">
        <v>84</v>
      </c>
      <c r="N244">
        <v>87</v>
      </c>
      <c r="O244">
        <v>78</v>
      </c>
      <c r="P244">
        <v>82</v>
      </c>
      <c r="Q244">
        <v>86</v>
      </c>
      <c r="R244">
        <f t="shared" si="18"/>
        <v>587</v>
      </c>
      <c r="S244" t="str">
        <f t="shared" si="19"/>
        <v>history_score</v>
      </c>
      <c r="T244" t="str">
        <f t="shared" si="20"/>
        <v>Heidi Jones</v>
      </c>
      <c r="U244" t="str">
        <f t="shared" si="21"/>
        <v>Good</v>
      </c>
      <c r="V244" t="str">
        <f t="shared" si="22"/>
        <v>1</v>
      </c>
      <c r="W244" t="str">
        <f t="shared" si="23"/>
        <v>Grade B</v>
      </c>
    </row>
    <row r="245" spans="1:23" x14ac:dyDescent="0.25">
      <c r="A245">
        <v>244</v>
      </c>
      <c r="B245" t="s">
        <v>510</v>
      </c>
      <c r="C245" t="s">
        <v>650</v>
      </c>
      <c r="D245" t="s">
        <v>651</v>
      </c>
      <c r="E245" t="s">
        <v>54</v>
      </c>
      <c r="F245" t="b">
        <v>1</v>
      </c>
      <c r="G245">
        <v>1</v>
      </c>
      <c r="H245" t="b">
        <v>0</v>
      </c>
      <c r="I245">
        <v>27</v>
      </c>
      <c r="J245" t="s">
        <v>139</v>
      </c>
      <c r="K245">
        <v>86</v>
      </c>
      <c r="L245">
        <v>78</v>
      </c>
      <c r="M245">
        <v>61</v>
      </c>
      <c r="N245">
        <v>71</v>
      </c>
      <c r="O245">
        <v>94</v>
      </c>
      <c r="P245">
        <v>92</v>
      </c>
      <c r="Q245">
        <v>65</v>
      </c>
      <c r="R245">
        <f t="shared" si="18"/>
        <v>547</v>
      </c>
      <c r="S245" t="str">
        <f t="shared" si="19"/>
        <v>biology_score</v>
      </c>
      <c r="T245" t="str">
        <f t="shared" si="20"/>
        <v>Jeremy Daniels</v>
      </c>
      <c r="U245" t="str">
        <f t="shared" si="21"/>
        <v>Good</v>
      </c>
      <c r="V245" t="str">
        <f t="shared" si="22"/>
        <v>1</v>
      </c>
      <c r="W245" t="str">
        <f t="shared" si="23"/>
        <v>Grade C</v>
      </c>
    </row>
    <row r="246" spans="1:23" x14ac:dyDescent="0.25">
      <c r="A246">
        <v>245</v>
      </c>
      <c r="B246" t="s">
        <v>652</v>
      </c>
      <c r="C246" t="s">
        <v>653</v>
      </c>
      <c r="D246" t="s">
        <v>654</v>
      </c>
      <c r="E246" t="s">
        <v>54</v>
      </c>
      <c r="F246" t="b">
        <v>0</v>
      </c>
      <c r="G246">
        <v>4</v>
      </c>
      <c r="H246" t="b">
        <v>1</v>
      </c>
      <c r="I246">
        <v>24</v>
      </c>
      <c r="J246" t="s">
        <v>147</v>
      </c>
      <c r="K246">
        <v>94</v>
      </c>
      <c r="L246">
        <v>62</v>
      </c>
      <c r="M246">
        <v>97</v>
      </c>
      <c r="N246">
        <v>96</v>
      </c>
      <c r="O246">
        <v>74</v>
      </c>
      <c r="P246">
        <v>68</v>
      </c>
      <c r="Q246">
        <v>69</v>
      </c>
      <c r="R246">
        <f t="shared" si="18"/>
        <v>560</v>
      </c>
      <c r="S246" t="str">
        <f t="shared" si="19"/>
        <v>physics_score</v>
      </c>
      <c r="T246" t="str">
        <f t="shared" si="20"/>
        <v>Dustin Dodson</v>
      </c>
      <c r="U246" t="str">
        <f t="shared" si="21"/>
        <v>Good</v>
      </c>
      <c r="V246" t="str">
        <f t="shared" si="22"/>
        <v>1</v>
      </c>
      <c r="W246" t="str">
        <f t="shared" si="23"/>
        <v>Grade B</v>
      </c>
    </row>
    <row r="247" spans="1:23" x14ac:dyDescent="0.25">
      <c r="A247">
        <v>246</v>
      </c>
      <c r="B247" t="s">
        <v>179</v>
      </c>
      <c r="C247" t="s">
        <v>533</v>
      </c>
      <c r="D247" t="s">
        <v>655</v>
      </c>
      <c r="E247" t="s">
        <v>54</v>
      </c>
      <c r="F247" t="b">
        <v>0</v>
      </c>
      <c r="G247">
        <v>4</v>
      </c>
      <c r="H247" t="b">
        <v>0</v>
      </c>
      <c r="I247">
        <v>23</v>
      </c>
      <c r="J247" t="s">
        <v>147</v>
      </c>
      <c r="K247">
        <v>99</v>
      </c>
      <c r="L247">
        <v>64</v>
      </c>
      <c r="M247">
        <v>92</v>
      </c>
      <c r="N247">
        <v>78</v>
      </c>
      <c r="O247">
        <v>30</v>
      </c>
      <c r="P247">
        <v>78</v>
      </c>
      <c r="Q247">
        <v>88</v>
      </c>
      <c r="R247">
        <f t="shared" si="18"/>
        <v>529</v>
      </c>
      <c r="S247" t="str">
        <f t="shared" si="19"/>
        <v>math_score</v>
      </c>
      <c r="T247" t="str">
        <f t="shared" si="20"/>
        <v>Christopher Cohen</v>
      </c>
      <c r="U247" t="str">
        <f t="shared" si="21"/>
        <v>Bad</v>
      </c>
      <c r="V247" t="str">
        <f t="shared" si="22"/>
        <v>0</v>
      </c>
      <c r="W247" t="str">
        <f t="shared" si="23"/>
        <v>Grade C</v>
      </c>
    </row>
    <row r="248" spans="1:23" x14ac:dyDescent="0.25">
      <c r="A248">
        <v>247</v>
      </c>
      <c r="B248" t="s">
        <v>656</v>
      </c>
      <c r="C248" t="s">
        <v>657</v>
      </c>
      <c r="D248" t="s">
        <v>658</v>
      </c>
      <c r="E248" t="s">
        <v>54</v>
      </c>
      <c r="F248" t="b">
        <v>0</v>
      </c>
      <c r="G248">
        <v>1</v>
      </c>
      <c r="H248" t="b">
        <v>0</v>
      </c>
      <c r="I248">
        <v>15</v>
      </c>
      <c r="J248" t="s">
        <v>64</v>
      </c>
      <c r="K248">
        <v>84</v>
      </c>
      <c r="L248">
        <v>91</v>
      </c>
      <c r="M248">
        <v>94</v>
      </c>
      <c r="N248">
        <v>66</v>
      </c>
      <c r="O248">
        <v>78</v>
      </c>
      <c r="P248">
        <v>71</v>
      </c>
      <c r="Q248">
        <v>93</v>
      </c>
      <c r="R248">
        <f t="shared" si="18"/>
        <v>577</v>
      </c>
      <c r="S248" t="str">
        <f t="shared" si="19"/>
        <v>physics_score</v>
      </c>
      <c r="T248" t="str">
        <f t="shared" si="20"/>
        <v>Willie Ellis</v>
      </c>
      <c r="U248" t="str">
        <f t="shared" si="21"/>
        <v>Good</v>
      </c>
      <c r="V248" t="str">
        <f t="shared" si="22"/>
        <v>1</v>
      </c>
      <c r="W248" t="str">
        <f t="shared" si="23"/>
        <v>Grade B</v>
      </c>
    </row>
    <row r="249" spans="1:23" x14ac:dyDescent="0.25">
      <c r="A249">
        <v>248</v>
      </c>
      <c r="B249" t="s">
        <v>311</v>
      </c>
      <c r="C249" t="s">
        <v>659</v>
      </c>
      <c r="D249" t="s">
        <v>660</v>
      </c>
      <c r="E249" t="s">
        <v>54</v>
      </c>
      <c r="F249" t="b">
        <v>0</v>
      </c>
      <c r="G249">
        <v>3</v>
      </c>
      <c r="H249" t="b">
        <v>0</v>
      </c>
      <c r="I249">
        <v>25</v>
      </c>
      <c r="J249" t="s">
        <v>206</v>
      </c>
      <c r="K249">
        <v>92</v>
      </c>
      <c r="L249">
        <v>81</v>
      </c>
      <c r="M249">
        <v>68</v>
      </c>
      <c r="N249">
        <v>96</v>
      </c>
      <c r="O249">
        <v>99</v>
      </c>
      <c r="P249">
        <v>92</v>
      </c>
      <c r="Q249">
        <v>79</v>
      </c>
      <c r="R249">
        <f t="shared" si="18"/>
        <v>607</v>
      </c>
      <c r="S249" t="str">
        <f t="shared" si="19"/>
        <v>biology_score</v>
      </c>
      <c r="T249" t="str">
        <f t="shared" si="20"/>
        <v>Robert Hawkins</v>
      </c>
      <c r="U249" t="str">
        <f t="shared" si="21"/>
        <v>Good</v>
      </c>
      <c r="V249" t="str">
        <f t="shared" si="22"/>
        <v>1</v>
      </c>
      <c r="W249" t="str">
        <f t="shared" si="23"/>
        <v>Grade B</v>
      </c>
    </row>
    <row r="250" spans="1:23" x14ac:dyDescent="0.25">
      <c r="A250">
        <v>249</v>
      </c>
      <c r="B250" t="s">
        <v>661</v>
      </c>
      <c r="C250" t="s">
        <v>388</v>
      </c>
      <c r="D250" t="s">
        <v>662</v>
      </c>
      <c r="E250" t="s">
        <v>59</v>
      </c>
      <c r="F250" t="b">
        <v>0</v>
      </c>
      <c r="G250">
        <v>2</v>
      </c>
      <c r="H250" t="b">
        <v>0</v>
      </c>
      <c r="I250">
        <v>32</v>
      </c>
      <c r="J250" t="s">
        <v>78</v>
      </c>
      <c r="K250">
        <v>95</v>
      </c>
      <c r="L250">
        <v>84</v>
      </c>
      <c r="M250">
        <v>95</v>
      </c>
      <c r="N250">
        <v>72</v>
      </c>
      <c r="O250">
        <v>62</v>
      </c>
      <c r="P250">
        <v>80</v>
      </c>
      <c r="Q250">
        <v>83</v>
      </c>
      <c r="R250">
        <f t="shared" si="18"/>
        <v>571</v>
      </c>
      <c r="S250" t="str">
        <f t="shared" si="19"/>
        <v>math_score</v>
      </c>
      <c r="T250" t="str">
        <f t="shared" si="20"/>
        <v>Stacy Jordan</v>
      </c>
      <c r="U250" t="str">
        <f t="shared" si="21"/>
        <v>Good</v>
      </c>
      <c r="V250" t="str">
        <f t="shared" si="22"/>
        <v>1</v>
      </c>
      <c r="W250" t="str">
        <f t="shared" si="23"/>
        <v>Grade B</v>
      </c>
    </row>
    <row r="251" spans="1:23" x14ac:dyDescent="0.25">
      <c r="A251">
        <v>250</v>
      </c>
      <c r="B251" t="s">
        <v>311</v>
      </c>
      <c r="C251" t="s">
        <v>663</v>
      </c>
      <c r="D251" t="s">
        <v>664</v>
      </c>
      <c r="E251" t="s">
        <v>54</v>
      </c>
      <c r="F251" t="b">
        <v>0</v>
      </c>
      <c r="G251">
        <v>3</v>
      </c>
      <c r="H251" t="b">
        <v>0</v>
      </c>
      <c r="I251">
        <v>35</v>
      </c>
      <c r="J251" t="s">
        <v>55</v>
      </c>
      <c r="K251">
        <v>90</v>
      </c>
      <c r="L251">
        <v>88</v>
      </c>
      <c r="M251">
        <v>94</v>
      </c>
      <c r="N251">
        <v>99</v>
      </c>
      <c r="O251">
        <v>92</v>
      </c>
      <c r="P251">
        <v>87</v>
      </c>
      <c r="Q251">
        <v>97</v>
      </c>
      <c r="R251">
        <f t="shared" si="18"/>
        <v>647</v>
      </c>
      <c r="S251" t="str">
        <f t="shared" si="19"/>
        <v>chemistry_score</v>
      </c>
      <c r="T251" t="str">
        <f t="shared" si="20"/>
        <v>Robert Swanson</v>
      </c>
      <c r="U251" t="str">
        <f t="shared" si="21"/>
        <v>Very Good</v>
      </c>
      <c r="V251" t="str">
        <f t="shared" si="22"/>
        <v>1</v>
      </c>
      <c r="W251" t="str">
        <f t="shared" si="23"/>
        <v>Grade B</v>
      </c>
    </row>
    <row r="252" spans="1:23" x14ac:dyDescent="0.25">
      <c r="A252">
        <v>251</v>
      </c>
      <c r="B252" t="s">
        <v>665</v>
      </c>
      <c r="C252" t="s">
        <v>666</v>
      </c>
      <c r="D252" t="s">
        <v>667</v>
      </c>
      <c r="E252" t="s">
        <v>59</v>
      </c>
      <c r="F252" t="b">
        <v>0</v>
      </c>
      <c r="G252">
        <v>3</v>
      </c>
      <c r="H252" t="b">
        <v>0</v>
      </c>
      <c r="I252">
        <v>3</v>
      </c>
      <c r="J252" t="s">
        <v>68</v>
      </c>
      <c r="K252">
        <v>93</v>
      </c>
      <c r="L252">
        <v>100</v>
      </c>
      <c r="M252">
        <v>87</v>
      </c>
      <c r="N252">
        <v>66</v>
      </c>
      <c r="O252">
        <v>85</v>
      </c>
      <c r="P252">
        <v>96</v>
      </c>
      <c r="Q252">
        <v>87</v>
      </c>
      <c r="R252">
        <f t="shared" si="18"/>
        <v>614</v>
      </c>
      <c r="S252" t="str">
        <f t="shared" si="19"/>
        <v>history_score</v>
      </c>
      <c r="T252" t="str">
        <f t="shared" si="20"/>
        <v>Holly Henderson</v>
      </c>
      <c r="U252" t="str">
        <f t="shared" si="21"/>
        <v>Good</v>
      </c>
      <c r="V252" t="str">
        <f t="shared" si="22"/>
        <v>1</v>
      </c>
      <c r="W252" t="str">
        <f t="shared" si="23"/>
        <v>Grade B</v>
      </c>
    </row>
    <row r="253" spans="1:23" x14ac:dyDescent="0.25">
      <c r="A253">
        <v>252</v>
      </c>
      <c r="B253" t="s">
        <v>668</v>
      </c>
      <c r="C253" t="s">
        <v>669</v>
      </c>
      <c r="D253" t="s">
        <v>670</v>
      </c>
      <c r="E253" t="s">
        <v>59</v>
      </c>
      <c r="F253" t="b">
        <v>0</v>
      </c>
      <c r="G253">
        <v>1</v>
      </c>
      <c r="H253" t="b">
        <v>0</v>
      </c>
      <c r="I253">
        <v>28</v>
      </c>
      <c r="J253" t="s">
        <v>157</v>
      </c>
      <c r="K253">
        <v>69</v>
      </c>
      <c r="L253">
        <v>63</v>
      </c>
      <c r="M253">
        <v>88</v>
      </c>
      <c r="N253">
        <v>73</v>
      </c>
      <c r="O253">
        <v>83</v>
      </c>
      <c r="P253">
        <v>74</v>
      </c>
      <c r="Q253">
        <v>94</v>
      </c>
      <c r="R253">
        <f t="shared" si="18"/>
        <v>544</v>
      </c>
      <c r="S253" t="str">
        <f t="shared" si="19"/>
        <v>geography_score</v>
      </c>
      <c r="T253" t="str">
        <f t="shared" si="20"/>
        <v>Debra Valdez</v>
      </c>
      <c r="U253" t="str">
        <f t="shared" si="21"/>
        <v>Good</v>
      </c>
      <c r="V253" t="str">
        <f t="shared" si="22"/>
        <v>1</v>
      </c>
      <c r="W253" t="str">
        <f t="shared" si="23"/>
        <v>Grade C</v>
      </c>
    </row>
    <row r="254" spans="1:23" x14ac:dyDescent="0.25">
      <c r="A254">
        <v>253</v>
      </c>
      <c r="B254" t="s">
        <v>671</v>
      </c>
      <c r="C254" t="s">
        <v>608</v>
      </c>
      <c r="D254" t="s">
        <v>672</v>
      </c>
      <c r="E254" t="s">
        <v>54</v>
      </c>
      <c r="F254" t="b">
        <v>0</v>
      </c>
      <c r="G254">
        <v>1</v>
      </c>
      <c r="H254" t="b">
        <v>0</v>
      </c>
      <c r="I254">
        <v>3</v>
      </c>
      <c r="J254" t="s">
        <v>193</v>
      </c>
      <c r="K254">
        <v>97</v>
      </c>
      <c r="L254">
        <v>80</v>
      </c>
      <c r="M254">
        <v>80</v>
      </c>
      <c r="N254">
        <v>65</v>
      </c>
      <c r="O254">
        <v>91</v>
      </c>
      <c r="P254">
        <v>67</v>
      </c>
      <c r="Q254">
        <v>84</v>
      </c>
      <c r="R254">
        <f t="shared" si="18"/>
        <v>564</v>
      </c>
      <c r="S254" t="str">
        <f t="shared" si="19"/>
        <v>math_score</v>
      </c>
      <c r="T254" t="str">
        <f t="shared" si="20"/>
        <v>Vincent Robertson</v>
      </c>
      <c r="U254" t="str">
        <f t="shared" si="21"/>
        <v>Good</v>
      </c>
      <c r="V254" t="str">
        <f t="shared" si="22"/>
        <v>1</v>
      </c>
      <c r="W254" t="str">
        <f t="shared" si="23"/>
        <v>Grade B</v>
      </c>
    </row>
    <row r="255" spans="1:23" x14ac:dyDescent="0.25">
      <c r="A255">
        <v>254</v>
      </c>
      <c r="B255" t="s">
        <v>558</v>
      </c>
      <c r="C255" t="s">
        <v>673</v>
      </c>
      <c r="D255" t="s">
        <v>674</v>
      </c>
      <c r="E255" t="s">
        <v>59</v>
      </c>
      <c r="F255" t="b">
        <v>0</v>
      </c>
      <c r="G255">
        <v>0</v>
      </c>
      <c r="H255" t="b">
        <v>0</v>
      </c>
      <c r="I255">
        <v>21</v>
      </c>
      <c r="J255" t="s">
        <v>147</v>
      </c>
      <c r="K255">
        <v>76</v>
      </c>
      <c r="L255">
        <v>72</v>
      </c>
      <c r="M255">
        <v>80</v>
      </c>
      <c r="N255">
        <v>92</v>
      </c>
      <c r="O255">
        <v>41</v>
      </c>
      <c r="P255">
        <v>90</v>
      </c>
      <c r="Q255">
        <v>78</v>
      </c>
      <c r="R255">
        <f t="shared" si="18"/>
        <v>529</v>
      </c>
      <c r="S255" t="str">
        <f t="shared" si="19"/>
        <v>chemistry_score</v>
      </c>
      <c r="T255" t="str">
        <f t="shared" si="20"/>
        <v>Karen Spencer</v>
      </c>
      <c r="U255" t="str">
        <f t="shared" si="21"/>
        <v>Bad</v>
      </c>
      <c r="V255" t="str">
        <f t="shared" si="22"/>
        <v>0</v>
      </c>
      <c r="W255" t="str">
        <f t="shared" si="23"/>
        <v>Grade C</v>
      </c>
    </row>
    <row r="256" spans="1:23" x14ac:dyDescent="0.25">
      <c r="A256">
        <v>255</v>
      </c>
      <c r="B256" t="s">
        <v>675</v>
      </c>
      <c r="C256" t="s">
        <v>676</v>
      </c>
      <c r="D256" t="s">
        <v>677</v>
      </c>
      <c r="E256" t="s">
        <v>54</v>
      </c>
      <c r="F256" t="b">
        <v>0</v>
      </c>
      <c r="G256">
        <v>3</v>
      </c>
      <c r="H256" t="b">
        <v>0</v>
      </c>
      <c r="I256">
        <v>35</v>
      </c>
      <c r="J256" t="s">
        <v>72</v>
      </c>
      <c r="K256">
        <v>85</v>
      </c>
      <c r="L256">
        <v>85</v>
      </c>
      <c r="M256">
        <v>92</v>
      </c>
      <c r="N256">
        <v>86</v>
      </c>
      <c r="O256">
        <v>99</v>
      </c>
      <c r="P256">
        <v>86</v>
      </c>
      <c r="Q256">
        <v>93</v>
      </c>
      <c r="R256">
        <f t="shared" si="18"/>
        <v>626</v>
      </c>
      <c r="S256" t="str">
        <f t="shared" si="19"/>
        <v>biology_score</v>
      </c>
      <c r="T256" t="str">
        <f t="shared" si="20"/>
        <v>Nathan Riley</v>
      </c>
      <c r="U256" t="str">
        <f t="shared" si="21"/>
        <v>Very Good</v>
      </c>
      <c r="V256" t="str">
        <f t="shared" si="22"/>
        <v>1</v>
      </c>
      <c r="W256" t="str">
        <f t="shared" si="23"/>
        <v>Grade B</v>
      </c>
    </row>
    <row r="257" spans="1:23" x14ac:dyDescent="0.25">
      <c r="A257">
        <v>256</v>
      </c>
      <c r="B257" t="s">
        <v>277</v>
      </c>
      <c r="C257" t="s">
        <v>678</v>
      </c>
      <c r="D257" t="s">
        <v>679</v>
      </c>
      <c r="E257" t="s">
        <v>59</v>
      </c>
      <c r="F257" t="b">
        <v>0</v>
      </c>
      <c r="G257">
        <v>7</v>
      </c>
      <c r="H257" t="b">
        <v>1</v>
      </c>
      <c r="I257">
        <v>35</v>
      </c>
      <c r="J257" t="s">
        <v>78</v>
      </c>
      <c r="K257">
        <v>91</v>
      </c>
      <c r="L257">
        <v>87</v>
      </c>
      <c r="M257">
        <v>89</v>
      </c>
      <c r="N257">
        <v>97</v>
      </c>
      <c r="O257">
        <v>93</v>
      </c>
      <c r="P257">
        <v>87</v>
      </c>
      <c r="Q257">
        <v>100</v>
      </c>
      <c r="R257">
        <f t="shared" si="18"/>
        <v>644</v>
      </c>
      <c r="S257" t="str">
        <f t="shared" si="19"/>
        <v>geography_score</v>
      </c>
      <c r="T257" t="str">
        <f t="shared" si="20"/>
        <v>Andrea Sutton</v>
      </c>
      <c r="U257" t="str">
        <f t="shared" si="21"/>
        <v>Very Good</v>
      </c>
      <c r="V257" t="str">
        <f t="shared" si="22"/>
        <v>1</v>
      </c>
      <c r="W257" t="str">
        <f t="shared" si="23"/>
        <v>Grade B</v>
      </c>
    </row>
    <row r="258" spans="1:23" x14ac:dyDescent="0.25">
      <c r="A258">
        <v>257</v>
      </c>
      <c r="B258" t="s">
        <v>680</v>
      </c>
      <c r="C258" t="s">
        <v>373</v>
      </c>
      <c r="D258" t="s">
        <v>681</v>
      </c>
      <c r="E258" t="s">
        <v>59</v>
      </c>
      <c r="F258" t="b">
        <v>0</v>
      </c>
      <c r="G258">
        <v>7</v>
      </c>
      <c r="H258" t="b">
        <v>1</v>
      </c>
      <c r="I258">
        <v>14</v>
      </c>
      <c r="J258" t="s">
        <v>147</v>
      </c>
      <c r="K258">
        <v>82</v>
      </c>
      <c r="L258">
        <v>95</v>
      </c>
      <c r="M258">
        <v>92</v>
      </c>
      <c r="N258">
        <v>62</v>
      </c>
      <c r="O258">
        <v>73</v>
      </c>
      <c r="P258">
        <v>75</v>
      </c>
      <c r="Q258">
        <v>93</v>
      </c>
      <c r="R258">
        <f t="shared" ref="R258:R321" si="24">SUM((K258:Q258))</f>
        <v>572</v>
      </c>
      <c r="S258" t="str">
        <f t="shared" si="19"/>
        <v>history_score</v>
      </c>
      <c r="T258" t="str">
        <f t="shared" si="20"/>
        <v>Tracey Turner</v>
      </c>
      <c r="U258" t="str">
        <f t="shared" si="21"/>
        <v>Good</v>
      </c>
      <c r="V258" t="str">
        <f t="shared" si="22"/>
        <v>1</v>
      </c>
      <c r="W258" t="str">
        <f t="shared" si="23"/>
        <v>Grade B</v>
      </c>
    </row>
    <row r="259" spans="1:23" x14ac:dyDescent="0.25">
      <c r="A259">
        <v>258</v>
      </c>
      <c r="B259" t="s">
        <v>589</v>
      </c>
      <c r="C259" t="s">
        <v>682</v>
      </c>
      <c r="D259" t="s">
        <v>683</v>
      </c>
      <c r="E259" t="s">
        <v>59</v>
      </c>
      <c r="F259" t="b">
        <v>1</v>
      </c>
      <c r="G259">
        <v>7</v>
      </c>
      <c r="H259" t="b">
        <v>0</v>
      </c>
      <c r="I259">
        <v>1</v>
      </c>
      <c r="J259" t="s">
        <v>98</v>
      </c>
      <c r="K259">
        <v>59</v>
      </c>
      <c r="L259">
        <v>56</v>
      </c>
      <c r="M259">
        <v>87</v>
      </c>
      <c r="N259">
        <v>97</v>
      </c>
      <c r="O259">
        <v>62</v>
      </c>
      <c r="P259">
        <v>74</v>
      </c>
      <c r="Q259">
        <v>61</v>
      </c>
      <c r="R259">
        <f t="shared" si="24"/>
        <v>496</v>
      </c>
      <c r="S259" t="str">
        <f t="shared" ref="S259:S322" si="25">INDEX($K$1:$Q$1,MATCH(MAX(K259:Q259),K259:Q259,0))</f>
        <v>chemistry_score</v>
      </c>
      <c r="T259" t="str">
        <f t="shared" ref="T259:T322" si="26">_xlfn.CONCAT(B259," ",C259)</f>
        <v>Tammy Olsen</v>
      </c>
      <c r="U259" t="str">
        <f t="shared" ref="U259:U322" si="27">IF((MAX(K259:Q259)-MIN(K259:Q259))&lt;20,"Very Good",IF(AND((MAX(K259:Q259)-MIN(K259:Q259))&gt;=20,(MAX(K259:Q259)-MIN(K259:Q259))&lt;40),"Good",IF(AND((MAX(K259:Q259)-MIN(K259:Q259))&gt;=40,(MAX(K259:Q259)-MIN(K259:Q259))&lt;50),"Average","Bad")))</f>
        <v>Average</v>
      </c>
      <c r="V259" t="str">
        <f t="shared" ref="V259:V322" si="28">IF(AND(MAX(K259:Q259)&gt;85,MIN(K259:Q259)&lt;45),"0","1")</f>
        <v>1</v>
      </c>
      <c r="W259" t="str">
        <f t="shared" ref="W259:W322" si="29">IF(R259&gt;=650,"Grade A",IF(AND(R259&gt;=550,R259&lt;650),"Grade B",IF(AND(R259&gt;=450,R259&lt;550),"Grade C",IF(AND(R259&gt;=350,R259&lt;450),"Grade D","Fail"))))</f>
        <v>Grade C</v>
      </c>
    </row>
    <row r="260" spans="1:23" x14ac:dyDescent="0.25">
      <c r="A260">
        <v>259</v>
      </c>
      <c r="B260" t="s">
        <v>684</v>
      </c>
      <c r="C260" t="s">
        <v>685</v>
      </c>
      <c r="D260" t="s">
        <v>686</v>
      </c>
      <c r="E260" t="s">
        <v>59</v>
      </c>
      <c r="F260" t="b">
        <v>0</v>
      </c>
      <c r="G260">
        <v>9</v>
      </c>
      <c r="H260" t="b">
        <v>1</v>
      </c>
      <c r="I260">
        <v>0</v>
      </c>
      <c r="J260" t="s">
        <v>98</v>
      </c>
      <c r="K260">
        <v>78</v>
      </c>
      <c r="L260">
        <v>71</v>
      </c>
      <c r="M260">
        <v>73</v>
      </c>
      <c r="N260">
        <v>51</v>
      </c>
      <c r="O260">
        <v>80</v>
      </c>
      <c r="P260">
        <v>84</v>
      </c>
      <c r="Q260">
        <v>65</v>
      </c>
      <c r="R260">
        <f t="shared" si="24"/>
        <v>502</v>
      </c>
      <c r="S260" t="str">
        <f t="shared" si="25"/>
        <v>english_score</v>
      </c>
      <c r="T260" t="str">
        <f t="shared" si="26"/>
        <v>Sheila Wilkinson</v>
      </c>
      <c r="U260" t="str">
        <f t="shared" si="27"/>
        <v>Good</v>
      </c>
      <c r="V260" t="str">
        <f t="shared" si="28"/>
        <v>1</v>
      </c>
      <c r="W260" t="str">
        <f t="shared" si="29"/>
        <v>Grade C</v>
      </c>
    </row>
    <row r="261" spans="1:23" x14ac:dyDescent="0.25">
      <c r="A261">
        <v>260</v>
      </c>
      <c r="B261" t="s">
        <v>675</v>
      </c>
      <c r="C261" t="s">
        <v>687</v>
      </c>
      <c r="D261" t="s">
        <v>688</v>
      </c>
      <c r="E261" t="s">
        <v>54</v>
      </c>
      <c r="F261" t="b">
        <v>0</v>
      </c>
      <c r="G261">
        <v>2</v>
      </c>
      <c r="H261" t="b">
        <v>0</v>
      </c>
      <c r="I261">
        <v>12</v>
      </c>
      <c r="J261" t="s">
        <v>172</v>
      </c>
      <c r="K261">
        <v>89</v>
      </c>
      <c r="L261">
        <v>65</v>
      </c>
      <c r="M261">
        <v>82</v>
      </c>
      <c r="N261">
        <v>65</v>
      </c>
      <c r="O261">
        <v>76</v>
      </c>
      <c r="P261">
        <v>95</v>
      </c>
      <c r="Q261">
        <v>62</v>
      </c>
      <c r="R261">
        <f t="shared" si="24"/>
        <v>534</v>
      </c>
      <c r="S261" t="str">
        <f t="shared" si="25"/>
        <v>english_score</v>
      </c>
      <c r="T261" t="str">
        <f t="shared" si="26"/>
        <v>Nathan Padilla</v>
      </c>
      <c r="U261" t="str">
        <f t="shared" si="27"/>
        <v>Good</v>
      </c>
      <c r="V261" t="str">
        <f t="shared" si="28"/>
        <v>1</v>
      </c>
      <c r="W261" t="str">
        <f t="shared" si="29"/>
        <v>Grade C</v>
      </c>
    </row>
    <row r="262" spans="1:23" x14ac:dyDescent="0.25">
      <c r="A262">
        <v>261</v>
      </c>
      <c r="B262" t="s">
        <v>689</v>
      </c>
      <c r="C262" t="s">
        <v>320</v>
      </c>
      <c r="D262" t="s">
        <v>690</v>
      </c>
      <c r="E262" t="s">
        <v>59</v>
      </c>
      <c r="F262" t="b">
        <v>0</v>
      </c>
      <c r="G262">
        <v>3</v>
      </c>
      <c r="H262" t="b">
        <v>0</v>
      </c>
      <c r="I262">
        <v>35</v>
      </c>
      <c r="J262" t="s">
        <v>78</v>
      </c>
      <c r="K262">
        <v>86</v>
      </c>
      <c r="L262">
        <v>91</v>
      </c>
      <c r="M262">
        <v>92</v>
      </c>
      <c r="N262">
        <v>96</v>
      </c>
      <c r="O262">
        <v>90</v>
      </c>
      <c r="P262">
        <v>96</v>
      </c>
      <c r="Q262">
        <v>90</v>
      </c>
      <c r="R262">
        <f t="shared" si="24"/>
        <v>641</v>
      </c>
      <c r="S262" t="str">
        <f t="shared" si="25"/>
        <v>chemistry_score</v>
      </c>
      <c r="T262" t="str">
        <f t="shared" si="26"/>
        <v>Sarah Santiago</v>
      </c>
      <c r="U262" t="str">
        <f t="shared" si="27"/>
        <v>Very Good</v>
      </c>
      <c r="V262" t="str">
        <f t="shared" si="28"/>
        <v>1</v>
      </c>
      <c r="W262" t="str">
        <f t="shared" si="29"/>
        <v>Grade B</v>
      </c>
    </row>
    <row r="263" spans="1:23" x14ac:dyDescent="0.25">
      <c r="A263">
        <v>262</v>
      </c>
      <c r="B263" t="s">
        <v>179</v>
      </c>
      <c r="C263" t="s">
        <v>585</v>
      </c>
      <c r="D263" t="s">
        <v>691</v>
      </c>
      <c r="E263" t="s">
        <v>54</v>
      </c>
      <c r="F263" t="b">
        <v>0</v>
      </c>
      <c r="G263">
        <v>4</v>
      </c>
      <c r="H263" t="b">
        <v>0</v>
      </c>
      <c r="I263">
        <v>2</v>
      </c>
      <c r="J263" t="s">
        <v>68</v>
      </c>
      <c r="K263">
        <v>76</v>
      </c>
      <c r="L263">
        <v>93</v>
      </c>
      <c r="M263">
        <v>65</v>
      </c>
      <c r="N263">
        <v>95</v>
      </c>
      <c r="O263">
        <v>76</v>
      </c>
      <c r="P263">
        <v>88</v>
      </c>
      <c r="Q263">
        <v>88</v>
      </c>
      <c r="R263">
        <f t="shared" si="24"/>
        <v>581</v>
      </c>
      <c r="S263" t="str">
        <f t="shared" si="25"/>
        <v>chemistry_score</v>
      </c>
      <c r="T263" t="str">
        <f t="shared" si="26"/>
        <v>Christopher Cruz</v>
      </c>
      <c r="U263" t="str">
        <f t="shared" si="27"/>
        <v>Good</v>
      </c>
      <c r="V263" t="str">
        <f t="shared" si="28"/>
        <v>1</v>
      </c>
      <c r="W263" t="str">
        <f t="shared" si="29"/>
        <v>Grade B</v>
      </c>
    </row>
    <row r="264" spans="1:23" x14ac:dyDescent="0.25">
      <c r="A264">
        <v>263</v>
      </c>
      <c r="B264" t="s">
        <v>480</v>
      </c>
      <c r="C264" t="s">
        <v>692</v>
      </c>
      <c r="D264" t="s">
        <v>693</v>
      </c>
      <c r="E264" t="s">
        <v>54</v>
      </c>
      <c r="F264" t="b">
        <v>1</v>
      </c>
      <c r="G264">
        <v>2</v>
      </c>
      <c r="H264" t="b">
        <v>0</v>
      </c>
      <c r="I264">
        <v>16</v>
      </c>
      <c r="J264" t="s">
        <v>72</v>
      </c>
      <c r="K264">
        <v>79</v>
      </c>
      <c r="L264">
        <v>68</v>
      </c>
      <c r="M264">
        <v>63</v>
      </c>
      <c r="N264">
        <v>72</v>
      </c>
      <c r="O264">
        <v>81</v>
      </c>
      <c r="P264">
        <v>67</v>
      </c>
      <c r="Q264">
        <v>67</v>
      </c>
      <c r="R264">
        <f t="shared" si="24"/>
        <v>497</v>
      </c>
      <c r="S264" t="str">
        <f t="shared" si="25"/>
        <v>biology_score</v>
      </c>
      <c r="T264" t="str">
        <f t="shared" si="26"/>
        <v>Nicholas Sanders</v>
      </c>
      <c r="U264" t="str">
        <f t="shared" si="27"/>
        <v>Very Good</v>
      </c>
      <c r="V264" t="str">
        <f t="shared" si="28"/>
        <v>1</v>
      </c>
      <c r="W264" t="str">
        <f t="shared" si="29"/>
        <v>Grade C</v>
      </c>
    </row>
    <row r="265" spans="1:23" x14ac:dyDescent="0.25">
      <c r="A265">
        <v>264</v>
      </c>
      <c r="B265" t="s">
        <v>422</v>
      </c>
      <c r="C265" t="s">
        <v>694</v>
      </c>
      <c r="D265" t="s">
        <v>695</v>
      </c>
      <c r="E265" t="s">
        <v>59</v>
      </c>
      <c r="F265" t="b">
        <v>0</v>
      </c>
      <c r="G265">
        <v>3</v>
      </c>
      <c r="H265" t="b">
        <v>0</v>
      </c>
      <c r="I265">
        <v>31</v>
      </c>
      <c r="J265" t="s">
        <v>55</v>
      </c>
      <c r="K265">
        <v>91</v>
      </c>
      <c r="L265">
        <v>96</v>
      </c>
      <c r="M265">
        <v>77</v>
      </c>
      <c r="N265">
        <v>76</v>
      </c>
      <c r="O265">
        <v>80</v>
      </c>
      <c r="P265">
        <v>97</v>
      </c>
      <c r="Q265">
        <v>80</v>
      </c>
      <c r="R265">
        <f t="shared" si="24"/>
        <v>597</v>
      </c>
      <c r="S265" t="str">
        <f t="shared" si="25"/>
        <v>english_score</v>
      </c>
      <c r="T265" t="str">
        <f t="shared" si="26"/>
        <v>Jessica Waters</v>
      </c>
      <c r="U265" t="str">
        <f t="shared" si="27"/>
        <v>Good</v>
      </c>
      <c r="V265" t="str">
        <f t="shared" si="28"/>
        <v>1</v>
      </c>
      <c r="W265" t="str">
        <f t="shared" si="29"/>
        <v>Grade B</v>
      </c>
    </row>
    <row r="266" spans="1:23" x14ac:dyDescent="0.25">
      <c r="A266">
        <v>265</v>
      </c>
      <c r="B266" t="s">
        <v>300</v>
      </c>
      <c r="C266" t="s">
        <v>152</v>
      </c>
      <c r="D266" t="s">
        <v>696</v>
      </c>
      <c r="E266" t="s">
        <v>54</v>
      </c>
      <c r="F266" t="b">
        <v>0</v>
      </c>
      <c r="G266">
        <v>5</v>
      </c>
      <c r="H266" t="b">
        <v>0</v>
      </c>
      <c r="I266">
        <v>4</v>
      </c>
      <c r="J266" t="s">
        <v>98</v>
      </c>
      <c r="K266">
        <v>89</v>
      </c>
      <c r="L266">
        <v>66</v>
      </c>
      <c r="M266">
        <v>80</v>
      </c>
      <c r="N266">
        <v>77</v>
      </c>
      <c r="O266">
        <v>60</v>
      </c>
      <c r="P266">
        <v>88</v>
      </c>
      <c r="Q266">
        <v>74</v>
      </c>
      <c r="R266">
        <f t="shared" si="24"/>
        <v>534</v>
      </c>
      <c r="S266" t="str">
        <f t="shared" si="25"/>
        <v>math_score</v>
      </c>
      <c r="T266" t="str">
        <f t="shared" si="26"/>
        <v>James Miller</v>
      </c>
      <c r="U266" t="str">
        <f t="shared" si="27"/>
        <v>Good</v>
      </c>
      <c r="V266" t="str">
        <f t="shared" si="28"/>
        <v>1</v>
      </c>
      <c r="W266" t="str">
        <f t="shared" si="29"/>
        <v>Grade C</v>
      </c>
    </row>
    <row r="267" spans="1:23" x14ac:dyDescent="0.25">
      <c r="A267">
        <v>266</v>
      </c>
      <c r="B267" t="s">
        <v>436</v>
      </c>
      <c r="C267" t="s">
        <v>697</v>
      </c>
      <c r="D267" t="s">
        <v>698</v>
      </c>
      <c r="E267" t="s">
        <v>54</v>
      </c>
      <c r="F267" t="b">
        <v>0</v>
      </c>
      <c r="G267">
        <v>3</v>
      </c>
      <c r="H267" t="b">
        <v>0</v>
      </c>
      <c r="I267">
        <v>19</v>
      </c>
      <c r="J267" t="s">
        <v>72</v>
      </c>
      <c r="K267">
        <v>97</v>
      </c>
      <c r="L267">
        <v>94</v>
      </c>
      <c r="M267">
        <v>81</v>
      </c>
      <c r="N267">
        <v>97</v>
      </c>
      <c r="O267">
        <v>79</v>
      </c>
      <c r="P267">
        <v>86</v>
      </c>
      <c r="Q267">
        <v>63</v>
      </c>
      <c r="R267">
        <f t="shared" si="24"/>
        <v>597</v>
      </c>
      <c r="S267" t="str">
        <f t="shared" si="25"/>
        <v>math_score</v>
      </c>
      <c r="T267" t="str">
        <f t="shared" si="26"/>
        <v>Adam Kane</v>
      </c>
      <c r="U267" t="str">
        <f t="shared" si="27"/>
        <v>Good</v>
      </c>
      <c r="V267" t="str">
        <f t="shared" si="28"/>
        <v>1</v>
      </c>
      <c r="W267" t="str">
        <f t="shared" si="29"/>
        <v>Grade B</v>
      </c>
    </row>
    <row r="268" spans="1:23" x14ac:dyDescent="0.25">
      <c r="A268">
        <v>267</v>
      </c>
      <c r="B268" t="s">
        <v>95</v>
      </c>
      <c r="C268" t="s">
        <v>366</v>
      </c>
      <c r="D268" t="s">
        <v>699</v>
      </c>
      <c r="E268" t="s">
        <v>59</v>
      </c>
      <c r="F268" t="b">
        <v>0</v>
      </c>
      <c r="G268">
        <v>3</v>
      </c>
      <c r="H268" t="b">
        <v>1</v>
      </c>
      <c r="I268">
        <v>15</v>
      </c>
      <c r="J268" t="s">
        <v>139</v>
      </c>
      <c r="K268">
        <v>100</v>
      </c>
      <c r="L268">
        <v>86</v>
      </c>
      <c r="M268">
        <v>74</v>
      </c>
      <c r="N268">
        <v>96</v>
      </c>
      <c r="O268">
        <v>80</v>
      </c>
      <c r="P268">
        <v>99</v>
      </c>
      <c r="Q268">
        <v>76</v>
      </c>
      <c r="R268">
        <f t="shared" si="24"/>
        <v>611</v>
      </c>
      <c r="S268" t="str">
        <f t="shared" si="25"/>
        <v>math_score</v>
      </c>
      <c r="T268" t="str">
        <f t="shared" si="26"/>
        <v>Patricia Gonzalez</v>
      </c>
      <c r="U268" t="str">
        <f t="shared" si="27"/>
        <v>Good</v>
      </c>
      <c r="V268" t="str">
        <f t="shared" si="28"/>
        <v>1</v>
      </c>
      <c r="W268" t="str">
        <f t="shared" si="29"/>
        <v>Grade B</v>
      </c>
    </row>
    <row r="269" spans="1:23" x14ac:dyDescent="0.25">
      <c r="A269">
        <v>268</v>
      </c>
      <c r="B269" t="s">
        <v>700</v>
      </c>
      <c r="C269" t="s">
        <v>701</v>
      </c>
      <c r="D269" t="s">
        <v>702</v>
      </c>
      <c r="E269" t="s">
        <v>59</v>
      </c>
      <c r="F269" t="b">
        <v>0</v>
      </c>
      <c r="G269">
        <v>1</v>
      </c>
      <c r="H269" t="b">
        <v>0</v>
      </c>
      <c r="I269">
        <v>30</v>
      </c>
      <c r="J269" t="s">
        <v>60</v>
      </c>
      <c r="K269">
        <v>96</v>
      </c>
      <c r="L269">
        <v>68</v>
      </c>
      <c r="M269">
        <v>87</v>
      </c>
      <c r="N269">
        <v>96</v>
      </c>
      <c r="O269">
        <v>91</v>
      </c>
      <c r="P269">
        <v>68</v>
      </c>
      <c r="Q269">
        <v>65</v>
      </c>
      <c r="R269">
        <f t="shared" si="24"/>
        <v>571</v>
      </c>
      <c r="S269" t="str">
        <f t="shared" si="25"/>
        <v>math_score</v>
      </c>
      <c r="T269" t="str">
        <f t="shared" si="26"/>
        <v>Whitney Holmes</v>
      </c>
      <c r="U269" t="str">
        <f t="shared" si="27"/>
        <v>Good</v>
      </c>
      <c r="V269" t="str">
        <f t="shared" si="28"/>
        <v>1</v>
      </c>
      <c r="W269" t="str">
        <f t="shared" si="29"/>
        <v>Grade B</v>
      </c>
    </row>
    <row r="270" spans="1:23" x14ac:dyDescent="0.25">
      <c r="A270">
        <v>269</v>
      </c>
      <c r="B270" t="s">
        <v>527</v>
      </c>
      <c r="C270" t="s">
        <v>703</v>
      </c>
      <c r="D270" t="s">
        <v>704</v>
      </c>
      <c r="E270" t="s">
        <v>59</v>
      </c>
      <c r="F270" t="b">
        <v>0</v>
      </c>
      <c r="G270">
        <v>7</v>
      </c>
      <c r="H270" t="b">
        <v>0</v>
      </c>
      <c r="I270">
        <v>17</v>
      </c>
      <c r="J270" t="s">
        <v>139</v>
      </c>
      <c r="K270">
        <v>94</v>
      </c>
      <c r="L270">
        <v>64</v>
      </c>
      <c r="M270">
        <v>100</v>
      </c>
      <c r="N270">
        <v>71</v>
      </c>
      <c r="O270">
        <v>84</v>
      </c>
      <c r="P270">
        <v>92</v>
      </c>
      <c r="Q270">
        <v>99</v>
      </c>
      <c r="R270">
        <f t="shared" si="24"/>
        <v>604</v>
      </c>
      <c r="S270" t="str">
        <f t="shared" si="25"/>
        <v>physics_score</v>
      </c>
      <c r="T270" t="str">
        <f t="shared" si="26"/>
        <v>Rachel Hamilton</v>
      </c>
      <c r="U270" t="str">
        <f t="shared" si="27"/>
        <v>Good</v>
      </c>
      <c r="V270" t="str">
        <f t="shared" si="28"/>
        <v>1</v>
      </c>
      <c r="W270" t="str">
        <f t="shared" si="29"/>
        <v>Grade B</v>
      </c>
    </row>
    <row r="271" spans="1:23" x14ac:dyDescent="0.25">
      <c r="A271">
        <v>270</v>
      </c>
      <c r="B271" t="s">
        <v>227</v>
      </c>
      <c r="C271" t="s">
        <v>705</v>
      </c>
      <c r="D271" t="s">
        <v>706</v>
      </c>
      <c r="E271" t="s">
        <v>59</v>
      </c>
      <c r="F271" t="b">
        <v>0</v>
      </c>
      <c r="G271">
        <v>2</v>
      </c>
      <c r="H271" t="b">
        <v>0</v>
      </c>
      <c r="I271">
        <v>23</v>
      </c>
      <c r="J271" t="s">
        <v>78</v>
      </c>
      <c r="K271">
        <v>98</v>
      </c>
      <c r="L271">
        <v>68</v>
      </c>
      <c r="M271">
        <v>80</v>
      </c>
      <c r="N271">
        <v>75</v>
      </c>
      <c r="O271">
        <v>80</v>
      </c>
      <c r="P271">
        <v>81</v>
      </c>
      <c r="Q271">
        <v>60</v>
      </c>
      <c r="R271">
        <f t="shared" si="24"/>
        <v>542</v>
      </c>
      <c r="S271" t="str">
        <f t="shared" si="25"/>
        <v>math_score</v>
      </c>
      <c r="T271" t="str">
        <f t="shared" si="26"/>
        <v>Melissa Marshall</v>
      </c>
      <c r="U271" t="str">
        <f t="shared" si="27"/>
        <v>Good</v>
      </c>
      <c r="V271" t="str">
        <f t="shared" si="28"/>
        <v>1</v>
      </c>
      <c r="W271" t="str">
        <f t="shared" si="29"/>
        <v>Grade C</v>
      </c>
    </row>
    <row r="272" spans="1:23" x14ac:dyDescent="0.25">
      <c r="A272">
        <v>271</v>
      </c>
      <c r="B272" t="s">
        <v>231</v>
      </c>
      <c r="C272" t="s">
        <v>666</v>
      </c>
      <c r="D272" t="s">
        <v>707</v>
      </c>
      <c r="E272" t="s">
        <v>54</v>
      </c>
      <c r="F272" t="b">
        <v>0</v>
      </c>
      <c r="G272">
        <v>1</v>
      </c>
      <c r="H272" t="b">
        <v>0</v>
      </c>
      <c r="I272">
        <v>3</v>
      </c>
      <c r="J272" t="s">
        <v>98</v>
      </c>
      <c r="K272">
        <v>53</v>
      </c>
      <c r="L272">
        <v>71</v>
      </c>
      <c r="M272">
        <v>98</v>
      </c>
      <c r="N272">
        <v>95</v>
      </c>
      <c r="O272">
        <v>94</v>
      </c>
      <c r="P272">
        <v>71</v>
      </c>
      <c r="Q272">
        <v>77</v>
      </c>
      <c r="R272">
        <f t="shared" si="24"/>
        <v>559</v>
      </c>
      <c r="S272" t="str">
        <f t="shared" si="25"/>
        <v>physics_score</v>
      </c>
      <c r="T272" t="str">
        <f t="shared" si="26"/>
        <v>Jacob Henderson</v>
      </c>
      <c r="U272" t="str">
        <f t="shared" si="27"/>
        <v>Average</v>
      </c>
      <c r="V272" t="str">
        <f t="shared" si="28"/>
        <v>1</v>
      </c>
      <c r="W272" t="str">
        <f t="shared" si="29"/>
        <v>Grade B</v>
      </c>
    </row>
    <row r="273" spans="1:23" x14ac:dyDescent="0.25">
      <c r="A273">
        <v>272</v>
      </c>
      <c r="B273" t="s">
        <v>227</v>
      </c>
      <c r="C273" t="s">
        <v>708</v>
      </c>
      <c r="D273" t="s">
        <v>709</v>
      </c>
      <c r="E273" t="s">
        <v>59</v>
      </c>
      <c r="F273" t="b">
        <v>0</v>
      </c>
      <c r="G273">
        <v>7</v>
      </c>
      <c r="H273" t="b">
        <v>0</v>
      </c>
      <c r="I273">
        <v>4</v>
      </c>
      <c r="J273" t="s">
        <v>98</v>
      </c>
      <c r="K273">
        <v>44</v>
      </c>
      <c r="L273">
        <v>64</v>
      </c>
      <c r="M273">
        <v>58</v>
      </c>
      <c r="N273">
        <v>66</v>
      </c>
      <c r="O273">
        <v>87</v>
      </c>
      <c r="P273">
        <v>62</v>
      </c>
      <c r="Q273">
        <v>68</v>
      </c>
      <c r="R273">
        <f t="shared" si="24"/>
        <v>449</v>
      </c>
      <c r="S273" t="str">
        <f t="shared" si="25"/>
        <v>biology_score</v>
      </c>
      <c r="T273" t="str">
        <f t="shared" si="26"/>
        <v>Melissa Huerta</v>
      </c>
      <c r="U273" t="str">
        <f t="shared" si="27"/>
        <v>Average</v>
      </c>
      <c r="V273" t="str">
        <f t="shared" si="28"/>
        <v>0</v>
      </c>
      <c r="W273" t="str">
        <f t="shared" si="29"/>
        <v>Grade D</v>
      </c>
    </row>
    <row r="274" spans="1:23" x14ac:dyDescent="0.25">
      <c r="A274">
        <v>273</v>
      </c>
      <c r="B274" t="s">
        <v>710</v>
      </c>
      <c r="C274" t="s">
        <v>711</v>
      </c>
      <c r="D274" t="s">
        <v>712</v>
      </c>
      <c r="E274" t="s">
        <v>54</v>
      </c>
      <c r="F274" t="b">
        <v>0</v>
      </c>
      <c r="G274">
        <v>0</v>
      </c>
      <c r="H274" t="b">
        <v>0</v>
      </c>
      <c r="I274">
        <v>25</v>
      </c>
      <c r="J274" t="s">
        <v>72</v>
      </c>
      <c r="K274">
        <v>85</v>
      </c>
      <c r="L274">
        <v>70</v>
      </c>
      <c r="M274">
        <v>73</v>
      </c>
      <c r="N274">
        <v>95</v>
      </c>
      <c r="O274">
        <v>100</v>
      </c>
      <c r="P274">
        <v>70</v>
      </c>
      <c r="Q274">
        <v>94</v>
      </c>
      <c r="R274">
        <f t="shared" si="24"/>
        <v>587</v>
      </c>
      <c r="S274" t="str">
        <f t="shared" si="25"/>
        <v>biology_score</v>
      </c>
      <c r="T274" t="str">
        <f t="shared" si="26"/>
        <v>Kevin Camacho</v>
      </c>
      <c r="U274" t="str">
        <f t="shared" si="27"/>
        <v>Good</v>
      </c>
      <c r="V274" t="str">
        <f t="shared" si="28"/>
        <v>1</v>
      </c>
      <c r="W274" t="str">
        <f t="shared" si="29"/>
        <v>Grade B</v>
      </c>
    </row>
    <row r="275" spans="1:23" x14ac:dyDescent="0.25">
      <c r="A275">
        <v>274</v>
      </c>
      <c r="B275" t="s">
        <v>69</v>
      </c>
      <c r="C275" t="s">
        <v>177</v>
      </c>
      <c r="D275" t="s">
        <v>713</v>
      </c>
      <c r="E275" t="s">
        <v>54</v>
      </c>
      <c r="F275" t="b">
        <v>1</v>
      </c>
      <c r="G275">
        <v>10</v>
      </c>
      <c r="H275" t="b">
        <v>0</v>
      </c>
      <c r="I275">
        <v>1</v>
      </c>
      <c r="J275" t="s">
        <v>98</v>
      </c>
      <c r="K275">
        <v>51</v>
      </c>
      <c r="L275">
        <v>91</v>
      </c>
      <c r="M275">
        <v>67</v>
      </c>
      <c r="N275">
        <v>79</v>
      </c>
      <c r="O275">
        <v>58</v>
      </c>
      <c r="P275">
        <v>52</v>
      </c>
      <c r="Q275">
        <v>75</v>
      </c>
      <c r="R275">
        <f t="shared" si="24"/>
        <v>473</v>
      </c>
      <c r="S275" t="str">
        <f t="shared" si="25"/>
        <v>history_score</v>
      </c>
      <c r="T275" t="str">
        <f t="shared" si="26"/>
        <v>Anthony Martinez</v>
      </c>
      <c r="U275" t="str">
        <f t="shared" si="27"/>
        <v>Average</v>
      </c>
      <c r="V275" t="str">
        <f t="shared" si="28"/>
        <v>1</v>
      </c>
      <c r="W275" t="str">
        <f t="shared" si="29"/>
        <v>Grade C</v>
      </c>
    </row>
    <row r="276" spans="1:23" x14ac:dyDescent="0.25">
      <c r="A276">
        <v>275</v>
      </c>
      <c r="B276" t="s">
        <v>714</v>
      </c>
      <c r="C276" t="s">
        <v>457</v>
      </c>
      <c r="D276" t="s">
        <v>715</v>
      </c>
      <c r="E276" t="s">
        <v>54</v>
      </c>
      <c r="F276" t="b">
        <v>0</v>
      </c>
      <c r="G276">
        <v>1</v>
      </c>
      <c r="H276" t="b">
        <v>0</v>
      </c>
      <c r="I276">
        <v>24</v>
      </c>
      <c r="J276" t="s">
        <v>55</v>
      </c>
      <c r="K276">
        <v>90</v>
      </c>
      <c r="L276">
        <v>89</v>
      </c>
      <c r="M276">
        <v>82</v>
      </c>
      <c r="N276">
        <v>74</v>
      </c>
      <c r="O276">
        <v>67</v>
      </c>
      <c r="P276">
        <v>92</v>
      </c>
      <c r="Q276">
        <v>82</v>
      </c>
      <c r="R276">
        <f t="shared" si="24"/>
        <v>576</v>
      </c>
      <c r="S276" t="str">
        <f t="shared" si="25"/>
        <v>english_score</v>
      </c>
      <c r="T276" t="str">
        <f t="shared" si="26"/>
        <v>Randy Rodriguez</v>
      </c>
      <c r="U276" t="str">
        <f t="shared" si="27"/>
        <v>Good</v>
      </c>
      <c r="V276" t="str">
        <f t="shared" si="28"/>
        <v>1</v>
      </c>
      <c r="W276" t="str">
        <f t="shared" si="29"/>
        <v>Grade B</v>
      </c>
    </row>
    <row r="277" spans="1:23" x14ac:dyDescent="0.25">
      <c r="A277">
        <v>276</v>
      </c>
      <c r="B277" t="s">
        <v>317</v>
      </c>
      <c r="C277" t="s">
        <v>716</v>
      </c>
      <c r="D277" t="s">
        <v>717</v>
      </c>
      <c r="E277" t="s">
        <v>54</v>
      </c>
      <c r="F277" t="b">
        <v>0</v>
      </c>
      <c r="G277">
        <v>1</v>
      </c>
      <c r="H277" t="b">
        <v>0</v>
      </c>
      <c r="I277">
        <v>15</v>
      </c>
      <c r="J277" t="s">
        <v>78</v>
      </c>
      <c r="K277">
        <v>100</v>
      </c>
      <c r="L277">
        <v>92</v>
      </c>
      <c r="M277">
        <v>90</v>
      </c>
      <c r="N277">
        <v>66</v>
      </c>
      <c r="O277">
        <v>73</v>
      </c>
      <c r="P277">
        <v>68</v>
      </c>
      <c r="Q277">
        <v>70</v>
      </c>
      <c r="R277">
        <f t="shared" si="24"/>
        <v>559</v>
      </c>
      <c r="S277" t="str">
        <f t="shared" si="25"/>
        <v>math_score</v>
      </c>
      <c r="T277" t="str">
        <f t="shared" si="26"/>
        <v>Patrick Vazquez</v>
      </c>
      <c r="U277" t="str">
        <f t="shared" si="27"/>
        <v>Good</v>
      </c>
      <c r="V277" t="str">
        <f t="shared" si="28"/>
        <v>1</v>
      </c>
      <c r="W277" t="str">
        <f t="shared" si="29"/>
        <v>Grade B</v>
      </c>
    </row>
    <row r="278" spans="1:23" x14ac:dyDescent="0.25">
      <c r="A278">
        <v>277</v>
      </c>
      <c r="B278" t="s">
        <v>304</v>
      </c>
      <c r="C278" t="s">
        <v>718</v>
      </c>
      <c r="D278" t="s">
        <v>719</v>
      </c>
      <c r="E278" t="s">
        <v>59</v>
      </c>
      <c r="F278" t="b">
        <v>1</v>
      </c>
      <c r="G278">
        <v>7</v>
      </c>
      <c r="H278" t="b">
        <v>0</v>
      </c>
      <c r="I278">
        <v>1</v>
      </c>
      <c r="J278" t="s">
        <v>98</v>
      </c>
      <c r="K278">
        <v>95</v>
      </c>
      <c r="L278">
        <v>73</v>
      </c>
      <c r="M278">
        <v>61</v>
      </c>
      <c r="N278">
        <v>91</v>
      </c>
      <c r="O278">
        <v>84</v>
      </c>
      <c r="P278">
        <v>92</v>
      </c>
      <c r="Q278">
        <v>94</v>
      </c>
      <c r="R278">
        <f t="shared" si="24"/>
        <v>590</v>
      </c>
      <c r="S278" t="str">
        <f t="shared" si="25"/>
        <v>math_score</v>
      </c>
      <c r="T278" t="str">
        <f t="shared" si="26"/>
        <v>Kim Flores</v>
      </c>
      <c r="U278" t="str">
        <f t="shared" si="27"/>
        <v>Good</v>
      </c>
      <c r="V278" t="str">
        <f t="shared" si="28"/>
        <v>1</v>
      </c>
      <c r="W278" t="str">
        <f t="shared" si="29"/>
        <v>Grade B</v>
      </c>
    </row>
    <row r="279" spans="1:23" x14ac:dyDescent="0.25">
      <c r="A279">
        <v>278</v>
      </c>
      <c r="B279" t="s">
        <v>311</v>
      </c>
      <c r="C279" t="s">
        <v>720</v>
      </c>
      <c r="D279" t="s">
        <v>721</v>
      </c>
      <c r="E279" t="s">
        <v>54</v>
      </c>
      <c r="F279" t="b">
        <v>0</v>
      </c>
      <c r="G279">
        <v>1</v>
      </c>
      <c r="H279" t="b">
        <v>1</v>
      </c>
      <c r="I279">
        <v>33</v>
      </c>
      <c r="J279" t="s">
        <v>55</v>
      </c>
      <c r="K279">
        <v>76</v>
      </c>
      <c r="L279">
        <v>81</v>
      </c>
      <c r="M279">
        <v>96</v>
      </c>
      <c r="N279">
        <v>74</v>
      </c>
      <c r="O279">
        <v>75</v>
      </c>
      <c r="P279">
        <v>80</v>
      </c>
      <c r="Q279">
        <v>98</v>
      </c>
      <c r="R279">
        <f t="shared" si="24"/>
        <v>580</v>
      </c>
      <c r="S279" t="str">
        <f t="shared" si="25"/>
        <v>geography_score</v>
      </c>
      <c r="T279" t="str">
        <f t="shared" si="26"/>
        <v>Robert Salazar</v>
      </c>
      <c r="U279" t="str">
        <f t="shared" si="27"/>
        <v>Good</v>
      </c>
      <c r="V279" t="str">
        <f t="shared" si="28"/>
        <v>1</v>
      </c>
      <c r="W279" t="str">
        <f t="shared" si="29"/>
        <v>Grade B</v>
      </c>
    </row>
    <row r="280" spans="1:23" x14ac:dyDescent="0.25">
      <c r="A280">
        <v>279</v>
      </c>
      <c r="B280" t="s">
        <v>328</v>
      </c>
      <c r="C280" t="s">
        <v>407</v>
      </c>
      <c r="D280" t="s">
        <v>722</v>
      </c>
      <c r="E280" t="s">
        <v>59</v>
      </c>
      <c r="F280" t="b">
        <v>0</v>
      </c>
      <c r="G280">
        <v>1</v>
      </c>
      <c r="H280" t="b">
        <v>0</v>
      </c>
      <c r="I280">
        <v>11</v>
      </c>
      <c r="J280" t="s">
        <v>157</v>
      </c>
      <c r="K280">
        <v>71</v>
      </c>
      <c r="L280">
        <v>98</v>
      </c>
      <c r="M280">
        <v>96</v>
      </c>
      <c r="N280">
        <v>60</v>
      </c>
      <c r="O280">
        <v>90</v>
      </c>
      <c r="P280">
        <v>79</v>
      </c>
      <c r="Q280">
        <v>72</v>
      </c>
      <c r="R280">
        <f t="shared" si="24"/>
        <v>566</v>
      </c>
      <c r="S280" t="str">
        <f t="shared" si="25"/>
        <v>history_score</v>
      </c>
      <c r="T280" t="str">
        <f t="shared" si="26"/>
        <v>Victoria Vasquez</v>
      </c>
      <c r="U280" t="str">
        <f t="shared" si="27"/>
        <v>Good</v>
      </c>
      <c r="V280" t="str">
        <f t="shared" si="28"/>
        <v>1</v>
      </c>
      <c r="W280" t="str">
        <f t="shared" si="29"/>
        <v>Grade B</v>
      </c>
    </row>
    <row r="281" spans="1:23" x14ac:dyDescent="0.25">
      <c r="A281">
        <v>280</v>
      </c>
      <c r="B281" t="s">
        <v>723</v>
      </c>
      <c r="C281" t="s">
        <v>724</v>
      </c>
      <c r="D281" t="s">
        <v>725</v>
      </c>
      <c r="E281" t="s">
        <v>54</v>
      </c>
      <c r="F281" t="b">
        <v>0</v>
      </c>
      <c r="G281">
        <v>3</v>
      </c>
      <c r="H281" t="b">
        <v>0</v>
      </c>
      <c r="I281">
        <v>10</v>
      </c>
      <c r="J281" t="s">
        <v>139</v>
      </c>
      <c r="K281">
        <v>95</v>
      </c>
      <c r="L281">
        <v>60</v>
      </c>
      <c r="M281">
        <v>87</v>
      </c>
      <c r="N281">
        <v>71</v>
      </c>
      <c r="O281">
        <v>91</v>
      </c>
      <c r="P281">
        <v>84</v>
      </c>
      <c r="Q281">
        <v>98</v>
      </c>
      <c r="R281">
        <f t="shared" si="24"/>
        <v>586</v>
      </c>
      <c r="S281" t="str">
        <f t="shared" si="25"/>
        <v>geography_score</v>
      </c>
      <c r="T281" t="str">
        <f t="shared" si="26"/>
        <v>Ricardo Macias</v>
      </c>
      <c r="U281" t="str">
        <f t="shared" si="27"/>
        <v>Good</v>
      </c>
      <c r="V281" t="str">
        <f t="shared" si="28"/>
        <v>1</v>
      </c>
      <c r="W281" t="str">
        <f t="shared" si="29"/>
        <v>Grade B</v>
      </c>
    </row>
    <row r="282" spans="1:23" x14ac:dyDescent="0.25">
      <c r="A282">
        <v>281</v>
      </c>
      <c r="B282" t="s">
        <v>726</v>
      </c>
      <c r="C282" t="s">
        <v>727</v>
      </c>
      <c r="D282" t="s">
        <v>728</v>
      </c>
      <c r="E282" t="s">
        <v>59</v>
      </c>
      <c r="F282" t="b">
        <v>0</v>
      </c>
      <c r="G282">
        <v>7</v>
      </c>
      <c r="H282" t="b">
        <v>1</v>
      </c>
      <c r="I282">
        <v>15</v>
      </c>
      <c r="J282" t="s">
        <v>78</v>
      </c>
      <c r="K282">
        <v>92</v>
      </c>
      <c r="L282">
        <v>88</v>
      </c>
      <c r="M282">
        <v>76</v>
      </c>
      <c r="N282">
        <v>93</v>
      </c>
      <c r="O282">
        <v>69</v>
      </c>
      <c r="P282">
        <v>75</v>
      </c>
      <c r="Q282">
        <v>97</v>
      </c>
      <c r="R282">
        <f t="shared" si="24"/>
        <v>590</v>
      </c>
      <c r="S282" t="str">
        <f t="shared" si="25"/>
        <v>geography_score</v>
      </c>
      <c r="T282" t="str">
        <f t="shared" si="26"/>
        <v>Brandi Bauer</v>
      </c>
      <c r="U282" t="str">
        <f t="shared" si="27"/>
        <v>Good</v>
      </c>
      <c r="V282" t="str">
        <f t="shared" si="28"/>
        <v>1</v>
      </c>
      <c r="W282" t="str">
        <f t="shared" si="29"/>
        <v>Grade B</v>
      </c>
    </row>
    <row r="283" spans="1:23" x14ac:dyDescent="0.25">
      <c r="A283">
        <v>282</v>
      </c>
      <c r="B283" t="s">
        <v>729</v>
      </c>
      <c r="C283" t="s">
        <v>730</v>
      </c>
      <c r="D283" t="s">
        <v>731</v>
      </c>
      <c r="E283" t="s">
        <v>54</v>
      </c>
      <c r="F283" t="b">
        <v>0</v>
      </c>
      <c r="G283">
        <v>5</v>
      </c>
      <c r="H283" t="b">
        <v>0</v>
      </c>
      <c r="I283">
        <v>34</v>
      </c>
      <c r="J283" t="s">
        <v>110</v>
      </c>
      <c r="K283">
        <v>82</v>
      </c>
      <c r="L283">
        <v>95</v>
      </c>
      <c r="M283">
        <v>96</v>
      </c>
      <c r="N283">
        <v>100</v>
      </c>
      <c r="O283">
        <v>89</v>
      </c>
      <c r="P283">
        <v>64</v>
      </c>
      <c r="Q283">
        <v>91</v>
      </c>
      <c r="R283">
        <f t="shared" si="24"/>
        <v>617</v>
      </c>
      <c r="S283" t="str">
        <f t="shared" si="25"/>
        <v>chemistry_score</v>
      </c>
      <c r="T283" t="str">
        <f t="shared" si="26"/>
        <v>Jorge Roth</v>
      </c>
      <c r="U283" t="str">
        <f t="shared" si="27"/>
        <v>Good</v>
      </c>
      <c r="V283" t="str">
        <f t="shared" si="28"/>
        <v>1</v>
      </c>
      <c r="W283" t="str">
        <f t="shared" si="29"/>
        <v>Grade B</v>
      </c>
    </row>
    <row r="284" spans="1:23" x14ac:dyDescent="0.25">
      <c r="A284">
        <v>283</v>
      </c>
      <c r="B284" t="s">
        <v>356</v>
      </c>
      <c r="C284" t="s">
        <v>198</v>
      </c>
      <c r="D284" t="s">
        <v>732</v>
      </c>
      <c r="E284" t="s">
        <v>54</v>
      </c>
      <c r="F284" t="b">
        <v>0</v>
      </c>
      <c r="G284">
        <v>3</v>
      </c>
      <c r="H284" t="b">
        <v>0</v>
      </c>
      <c r="I284">
        <v>30</v>
      </c>
      <c r="J284" t="s">
        <v>55</v>
      </c>
      <c r="K284">
        <v>85</v>
      </c>
      <c r="L284">
        <v>94</v>
      </c>
      <c r="M284">
        <v>83</v>
      </c>
      <c r="N284">
        <v>76</v>
      </c>
      <c r="O284">
        <v>77</v>
      </c>
      <c r="P284">
        <v>81</v>
      </c>
      <c r="Q284">
        <v>92</v>
      </c>
      <c r="R284">
        <f t="shared" si="24"/>
        <v>588</v>
      </c>
      <c r="S284" t="str">
        <f t="shared" si="25"/>
        <v>history_score</v>
      </c>
      <c r="T284" t="str">
        <f t="shared" si="26"/>
        <v>Benjamin Davis</v>
      </c>
      <c r="U284" t="str">
        <f t="shared" si="27"/>
        <v>Very Good</v>
      </c>
      <c r="V284" t="str">
        <f t="shared" si="28"/>
        <v>1</v>
      </c>
      <c r="W284" t="str">
        <f t="shared" si="29"/>
        <v>Grade B</v>
      </c>
    </row>
    <row r="285" spans="1:23" x14ac:dyDescent="0.25">
      <c r="A285">
        <v>284</v>
      </c>
      <c r="B285" t="s">
        <v>462</v>
      </c>
      <c r="C285" t="s">
        <v>733</v>
      </c>
      <c r="D285" t="s">
        <v>734</v>
      </c>
      <c r="E285" t="s">
        <v>59</v>
      </c>
      <c r="F285" t="b">
        <v>1</v>
      </c>
      <c r="G285">
        <v>4</v>
      </c>
      <c r="H285" t="b">
        <v>1</v>
      </c>
      <c r="I285">
        <v>4</v>
      </c>
      <c r="J285" t="s">
        <v>68</v>
      </c>
      <c r="K285">
        <v>82</v>
      </c>
      <c r="L285">
        <v>85</v>
      </c>
      <c r="M285">
        <v>75</v>
      </c>
      <c r="N285">
        <v>92</v>
      </c>
      <c r="O285">
        <v>76</v>
      </c>
      <c r="P285">
        <v>95</v>
      </c>
      <c r="Q285">
        <v>85</v>
      </c>
      <c r="R285">
        <f t="shared" si="24"/>
        <v>590</v>
      </c>
      <c r="S285" t="str">
        <f t="shared" si="25"/>
        <v>english_score</v>
      </c>
      <c r="T285" t="str">
        <f t="shared" si="26"/>
        <v>Nancy Pierce</v>
      </c>
      <c r="U285" t="str">
        <f t="shared" si="27"/>
        <v>Good</v>
      </c>
      <c r="V285" t="str">
        <f t="shared" si="28"/>
        <v>1</v>
      </c>
      <c r="W285" t="str">
        <f t="shared" si="29"/>
        <v>Grade B</v>
      </c>
    </row>
    <row r="286" spans="1:23" x14ac:dyDescent="0.25">
      <c r="A286">
        <v>285</v>
      </c>
      <c r="B286" t="s">
        <v>627</v>
      </c>
      <c r="C286" t="s">
        <v>735</v>
      </c>
      <c r="D286" t="s">
        <v>736</v>
      </c>
      <c r="E286" t="s">
        <v>59</v>
      </c>
      <c r="F286" t="b">
        <v>0</v>
      </c>
      <c r="G286">
        <v>2</v>
      </c>
      <c r="H286" t="b">
        <v>0</v>
      </c>
      <c r="I286">
        <v>28</v>
      </c>
      <c r="J286" t="s">
        <v>206</v>
      </c>
      <c r="K286">
        <v>98</v>
      </c>
      <c r="L286">
        <v>77</v>
      </c>
      <c r="M286">
        <v>94</v>
      </c>
      <c r="N286">
        <v>63</v>
      </c>
      <c r="O286">
        <v>69</v>
      </c>
      <c r="P286">
        <v>88</v>
      </c>
      <c r="Q286">
        <v>100</v>
      </c>
      <c r="R286">
        <f t="shared" si="24"/>
        <v>589</v>
      </c>
      <c r="S286" t="str">
        <f t="shared" si="25"/>
        <v>geography_score</v>
      </c>
      <c r="T286" t="str">
        <f t="shared" si="26"/>
        <v>Catherine Weiss</v>
      </c>
      <c r="U286" t="str">
        <f t="shared" si="27"/>
        <v>Good</v>
      </c>
      <c r="V286" t="str">
        <f t="shared" si="28"/>
        <v>1</v>
      </c>
      <c r="W286" t="str">
        <f t="shared" si="29"/>
        <v>Grade B</v>
      </c>
    </row>
    <row r="287" spans="1:23" x14ac:dyDescent="0.25">
      <c r="A287">
        <v>286</v>
      </c>
      <c r="B287" t="s">
        <v>231</v>
      </c>
      <c r="C287" t="s">
        <v>265</v>
      </c>
      <c r="D287" t="s">
        <v>737</v>
      </c>
      <c r="E287" t="s">
        <v>54</v>
      </c>
      <c r="F287" t="b">
        <v>0</v>
      </c>
      <c r="G287">
        <v>5</v>
      </c>
      <c r="H287" t="b">
        <v>1</v>
      </c>
      <c r="I287">
        <v>29</v>
      </c>
      <c r="J287" t="s">
        <v>60</v>
      </c>
      <c r="K287">
        <v>93</v>
      </c>
      <c r="L287">
        <v>96</v>
      </c>
      <c r="M287">
        <v>94</v>
      </c>
      <c r="N287">
        <v>84</v>
      </c>
      <c r="O287">
        <v>91</v>
      </c>
      <c r="P287">
        <v>67</v>
      </c>
      <c r="Q287">
        <v>68</v>
      </c>
      <c r="R287">
        <f t="shared" si="24"/>
        <v>593</v>
      </c>
      <c r="S287" t="str">
        <f t="shared" si="25"/>
        <v>history_score</v>
      </c>
      <c r="T287" t="str">
        <f t="shared" si="26"/>
        <v>Jacob Perez</v>
      </c>
      <c r="U287" t="str">
        <f t="shared" si="27"/>
        <v>Good</v>
      </c>
      <c r="V287" t="str">
        <f t="shared" si="28"/>
        <v>1</v>
      </c>
      <c r="W287" t="str">
        <f t="shared" si="29"/>
        <v>Grade B</v>
      </c>
    </row>
    <row r="288" spans="1:23" x14ac:dyDescent="0.25">
      <c r="A288">
        <v>287</v>
      </c>
      <c r="B288" t="s">
        <v>540</v>
      </c>
      <c r="C288" t="s">
        <v>738</v>
      </c>
      <c r="D288" t="s">
        <v>739</v>
      </c>
      <c r="E288" t="s">
        <v>59</v>
      </c>
      <c r="F288" t="b">
        <v>0</v>
      </c>
      <c r="G288">
        <v>7</v>
      </c>
      <c r="H288" t="b">
        <v>1</v>
      </c>
      <c r="I288">
        <v>30</v>
      </c>
      <c r="J288" t="s">
        <v>55</v>
      </c>
      <c r="K288">
        <v>84</v>
      </c>
      <c r="L288">
        <v>97</v>
      </c>
      <c r="M288">
        <v>60</v>
      </c>
      <c r="N288">
        <v>100</v>
      </c>
      <c r="O288">
        <v>83</v>
      </c>
      <c r="P288">
        <v>88</v>
      </c>
      <c r="Q288">
        <v>94</v>
      </c>
      <c r="R288">
        <f t="shared" si="24"/>
        <v>606</v>
      </c>
      <c r="S288" t="str">
        <f t="shared" si="25"/>
        <v>chemistry_score</v>
      </c>
      <c r="T288" t="str">
        <f t="shared" si="26"/>
        <v>Penny Zuniga</v>
      </c>
      <c r="U288" t="str">
        <f t="shared" si="27"/>
        <v>Average</v>
      </c>
      <c r="V288" t="str">
        <f t="shared" si="28"/>
        <v>1</v>
      </c>
      <c r="W288" t="str">
        <f t="shared" si="29"/>
        <v>Grade B</v>
      </c>
    </row>
    <row r="289" spans="1:23" x14ac:dyDescent="0.25">
      <c r="A289">
        <v>288</v>
      </c>
      <c r="B289" t="s">
        <v>69</v>
      </c>
      <c r="C289" t="s">
        <v>525</v>
      </c>
      <c r="D289" t="s">
        <v>740</v>
      </c>
      <c r="E289" t="s">
        <v>54</v>
      </c>
      <c r="F289" t="b">
        <v>0</v>
      </c>
      <c r="G289">
        <v>4</v>
      </c>
      <c r="H289" t="b">
        <v>0</v>
      </c>
      <c r="I289">
        <v>31</v>
      </c>
      <c r="J289" t="s">
        <v>72</v>
      </c>
      <c r="K289">
        <v>81</v>
      </c>
      <c r="L289">
        <v>95</v>
      </c>
      <c r="M289">
        <v>76</v>
      </c>
      <c r="N289">
        <v>60</v>
      </c>
      <c r="O289">
        <v>61</v>
      </c>
      <c r="P289">
        <v>98</v>
      </c>
      <c r="Q289">
        <v>77</v>
      </c>
      <c r="R289">
        <f t="shared" si="24"/>
        <v>548</v>
      </c>
      <c r="S289" t="str">
        <f t="shared" si="25"/>
        <v>english_score</v>
      </c>
      <c r="T289" t="str">
        <f t="shared" si="26"/>
        <v>Anthony Cox</v>
      </c>
      <c r="U289" t="str">
        <f t="shared" si="27"/>
        <v>Good</v>
      </c>
      <c r="V289" t="str">
        <f t="shared" si="28"/>
        <v>1</v>
      </c>
      <c r="W289" t="str">
        <f t="shared" si="29"/>
        <v>Grade C</v>
      </c>
    </row>
    <row r="290" spans="1:23" x14ac:dyDescent="0.25">
      <c r="A290">
        <v>289</v>
      </c>
      <c r="B290" t="s">
        <v>117</v>
      </c>
      <c r="C290" t="s">
        <v>741</v>
      </c>
      <c r="D290" t="s">
        <v>742</v>
      </c>
      <c r="E290" t="s">
        <v>59</v>
      </c>
      <c r="F290" t="b">
        <v>0</v>
      </c>
      <c r="G290">
        <v>8</v>
      </c>
      <c r="H290" t="b">
        <v>0</v>
      </c>
      <c r="I290">
        <v>1</v>
      </c>
      <c r="J290" t="s">
        <v>98</v>
      </c>
      <c r="K290">
        <v>62</v>
      </c>
      <c r="L290">
        <v>64</v>
      </c>
      <c r="M290">
        <v>84</v>
      </c>
      <c r="N290">
        <v>67</v>
      </c>
      <c r="O290">
        <v>78</v>
      </c>
      <c r="P290">
        <v>51</v>
      </c>
      <c r="Q290">
        <v>62</v>
      </c>
      <c r="R290">
        <f t="shared" si="24"/>
        <v>468</v>
      </c>
      <c r="S290" t="str">
        <f t="shared" si="25"/>
        <v>physics_score</v>
      </c>
      <c r="T290" t="str">
        <f t="shared" si="26"/>
        <v>Angela Nelson</v>
      </c>
      <c r="U290" t="str">
        <f t="shared" si="27"/>
        <v>Good</v>
      </c>
      <c r="V290" t="str">
        <f t="shared" si="28"/>
        <v>1</v>
      </c>
      <c r="W290" t="str">
        <f t="shared" si="29"/>
        <v>Grade C</v>
      </c>
    </row>
    <row r="291" spans="1:23" x14ac:dyDescent="0.25">
      <c r="A291">
        <v>290</v>
      </c>
      <c r="B291" t="s">
        <v>164</v>
      </c>
      <c r="C291" t="s">
        <v>90</v>
      </c>
      <c r="D291" t="s">
        <v>743</v>
      </c>
      <c r="E291" t="s">
        <v>59</v>
      </c>
      <c r="F291" t="b">
        <v>0</v>
      </c>
      <c r="G291">
        <v>6</v>
      </c>
      <c r="H291" t="b">
        <v>0</v>
      </c>
      <c r="I291">
        <v>16</v>
      </c>
      <c r="J291" t="s">
        <v>78</v>
      </c>
      <c r="K291">
        <v>92</v>
      </c>
      <c r="L291">
        <v>70</v>
      </c>
      <c r="M291">
        <v>60</v>
      </c>
      <c r="N291">
        <v>94</v>
      </c>
      <c r="O291">
        <v>87</v>
      </c>
      <c r="P291">
        <v>90</v>
      </c>
      <c r="Q291">
        <v>86</v>
      </c>
      <c r="R291">
        <f t="shared" si="24"/>
        <v>579</v>
      </c>
      <c r="S291" t="str">
        <f t="shared" si="25"/>
        <v>chemistry_score</v>
      </c>
      <c r="T291" t="str">
        <f t="shared" si="26"/>
        <v>Lisa White</v>
      </c>
      <c r="U291" t="str">
        <f t="shared" si="27"/>
        <v>Good</v>
      </c>
      <c r="V291" t="str">
        <f t="shared" si="28"/>
        <v>1</v>
      </c>
      <c r="W291" t="str">
        <f t="shared" si="29"/>
        <v>Grade B</v>
      </c>
    </row>
    <row r="292" spans="1:23" x14ac:dyDescent="0.25">
      <c r="A292">
        <v>291</v>
      </c>
      <c r="B292" t="s">
        <v>744</v>
      </c>
      <c r="C292" t="s">
        <v>318</v>
      </c>
      <c r="D292" t="s">
        <v>745</v>
      </c>
      <c r="E292" t="s">
        <v>59</v>
      </c>
      <c r="F292" t="b">
        <v>0</v>
      </c>
      <c r="G292">
        <v>2</v>
      </c>
      <c r="H292" t="b">
        <v>1</v>
      </c>
      <c r="I292">
        <v>18</v>
      </c>
      <c r="J292" t="s">
        <v>88</v>
      </c>
      <c r="K292">
        <v>64</v>
      </c>
      <c r="L292">
        <v>93</v>
      </c>
      <c r="M292">
        <v>61</v>
      </c>
      <c r="N292">
        <v>61</v>
      </c>
      <c r="O292">
        <v>74</v>
      </c>
      <c r="P292">
        <v>94</v>
      </c>
      <c r="Q292">
        <v>64</v>
      </c>
      <c r="R292">
        <f t="shared" si="24"/>
        <v>511</v>
      </c>
      <c r="S292" t="str">
        <f t="shared" si="25"/>
        <v>english_score</v>
      </c>
      <c r="T292" t="str">
        <f t="shared" si="26"/>
        <v>Robin Parker</v>
      </c>
      <c r="U292" t="str">
        <f t="shared" si="27"/>
        <v>Good</v>
      </c>
      <c r="V292" t="str">
        <f t="shared" si="28"/>
        <v>1</v>
      </c>
      <c r="W292" t="str">
        <f t="shared" si="29"/>
        <v>Grade C</v>
      </c>
    </row>
    <row r="293" spans="1:23" x14ac:dyDescent="0.25">
      <c r="A293">
        <v>292</v>
      </c>
      <c r="B293" t="s">
        <v>154</v>
      </c>
      <c r="C293" t="s">
        <v>746</v>
      </c>
      <c r="D293" t="s">
        <v>747</v>
      </c>
      <c r="E293" t="s">
        <v>59</v>
      </c>
      <c r="F293" t="b">
        <v>1</v>
      </c>
      <c r="G293">
        <v>1</v>
      </c>
      <c r="H293" t="b">
        <v>0</v>
      </c>
      <c r="I293">
        <v>4</v>
      </c>
      <c r="J293" t="s">
        <v>193</v>
      </c>
      <c r="K293">
        <v>89</v>
      </c>
      <c r="L293">
        <v>67</v>
      </c>
      <c r="M293">
        <v>97</v>
      </c>
      <c r="N293">
        <v>67</v>
      </c>
      <c r="O293">
        <v>75</v>
      </c>
      <c r="P293">
        <v>94</v>
      </c>
      <c r="Q293">
        <v>93</v>
      </c>
      <c r="R293">
        <f t="shared" si="24"/>
        <v>582</v>
      </c>
      <c r="S293" t="str">
        <f t="shared" si="25"/>
        <v>physics_score</v>
      </c>
      <c r="T293" t="str">
        <f t="shared" si="26"/>
        <v>Cynthia Shields</v>
      </c>
      <c r="U293" t="str">
        <f t="shared" si="27"/>
        <v>Good</v>
      </c>
      <c r="V293" t="str">
        <f t="shared" si="28"/>
        <v>1</v>
      </c>
      <c r="W293" t="str">
        <f t="shared" si="29"/>
        <v>Grade B</v>
      </c>
    </row>
    <row r="294" spans="1:23" x14ac:dyDescent="0.25">
      <c r="A294">
        <v>293</v>
      </c>
      <c r="B294" t="s">
        <v>99</v>
      </c>
      <c r="C294" t="s">
        <v>685</v>
      </c>
      <c r="D294" t="s">
        <v>748</v>
      </c>
      <c r="E294" t="s">
        <v>59</v>
      </c>
      <c r="F294" t="b">
        <v>0</v>
      </c>
      <c r="G294">
        <v>8</v>
      </c>
      <c r="H294" t="b">
        <v>0</v>
      </c>
      <c r="I294">
        <v>32</v>
      </c>
      <c r="J294" t="s">
        <v>147</v>
      </c>
      <c r="K294">
        <v>99</v>
      </c>
      <c r="L294">
        <v>88</v>
      </c>
      <c r="M294">
        <v>84</v>
      </c>
      <c r="N294">
        <v>87</v>
      </c>
      <c r="O294">
        <v>36</v>
      </c>
      <c r="P294">
        <v>96</v>
      </c>
      <c r="Q294">
        <v>86</v>
      </c>
      <c r="R294">
        <f t="shared" si="24"/>
        <v>576</v>
      </c>
      <c r="S294" t="str">
        <f t="shared" si="25"/>
        <v>math_score</v>
      </c>
      <c r="T294" t="str">
        <f t="shared" si="26"/>
        <v>Pamela Wilkinson</v>
      </c>
      <c r="U294" t="str">
        <f t="shared" si="27"/>
        <v>Bad</v>
      </c>
      <c r="V294" t="str">
        <f t="shared" si="28"/>
        <v>0</v>
      </c>
      <c r="W294" t="str">
        <f t="shared" si="29"/>
        <v>Grade B</v>
      </c>
    </row>
    <row r="295" spans="1:23" x14ac:dyDescent="0.25">
      <c r="A295">
        <v>294</v>
      </c>
      <c r="B295" t="s">
        <v>749</v>
      </c>
      <c r="C295" t="s">
        <v>121</v>
      </c>
      <c r="D295" t="s">
        <v>750</v>
      </c>
      <c r="E295" t="s">
        <v>59</v>
      </c>
      <c r="F295" t="b">
        <v>0</v>
      </c>
      <c r="G295">
        <v>2</v>
      </c>
      <c r="H295" t="b">
        <v>0</v>
      </c>
      <c r="I295">
        <v>12</v>
      </c>
      <c r="J295" t="s">
        <v>139</v>
      </c>
      <c r="K295">
        <v>95</v>
      </c>
      <c r="L295">
        <v>82</v>
      </c>
      <c r="M295">
        <v>93</v>
      </c>
      <c r="N295">
        <v>99</v>
      </c>
      <c r="O295">
        <v>66</v>
      </c>
      <c r="P295">
        <v>93</v>
      </c>
      <c r="Q295">
        <v>86</v>
      </c>
      <c r="R295">
        <f t="shared" si="24"/>
        <v>614</v>
      </c>
      <c r="S295" t="str">
        <f t="shared" si="25"/>
        <v>chemistry_score</v>
      </c>
      <c r="T295" t="str">
        <f t="shared" si="26"/>
        <v>Brenda Nichols</v>
      </c>
      <c r="U295" t="str">
        <f t="shared" si="27"/>
        <v>Good</v>
      </c>
      <c r="V295" t="str">
        <f t="shared" si="28"/>
        <v>1</v>
      </c>
      <c r="W295" t="str">
        <f t="shared" si="29"/>
        <v>Grade B</v>
      </c>
    </row>
    <row r="296" spans="1:23" x14ac:dyDescent="0.25">
      <c r="A296">
        <v>295</v>
      </c>
      <c r="B296" t="s">
        <v>102</v>
      </c>
      <c r="C296" t="s">
        <v>457</v>
      </c>
      <c r="D296" t="s">
        <v>751</v>
      </c>
      <c r="E296" t="s">
        <v>59</v>
      </c>
      <c r="F296" t="b">
        <v>1</v>
      </c>
      <c r="G296">
        <v>6</v>
      </c>
      <c r="H296" t="b">
        <v>0</v>
      </c>
      <c r="I296">
        <v>5</v>
      </c>
      <c r="J296" t="s">
        <v>157</v>
      </c>
      <c r="K296">
        <v>72</v>
      </c>
      <c r="L296">
        <v>92</v>
      </c>
      <c r="M296">
        <v>67</v>
      </c>
      <c r="N296">
        <v>100</v>
      </c>
      <c r="O296">
        <v>70</v>
      </c>
      <c r="P296">
        <v>94</v>
      </c>
      <c r="Q296">
        <v>81</v>
      </c>
      <c r="R296">
        <f t="shared" si="24"/>
        <v>576</v>
      </c>
      <c r="S296" t="str">
        <f t="shared" si="25"/>
        <v>chemistry_score</v>
      </c>
      <c r="T296" t="str">
        <f t="shared" si="26"/>
        <v>Laura Rodriguez</v>
      </c>
      <c r="U296" t="str">
        <f t="shared" si="27"/>
        <v>Good</v>
      </c>
      <c r="V296" t="str">
        <f t="shared" si="28"/>
        <v>1</v>
      </c>
      <c r="W296" t="str">
        <f t="shared" si="29"/>
        <v>Grade B</v>
      </c>
    </row>
    <row r="297" spans="1:23" x14ac:dyDescent="0.25">
      <c r="A297">
        <v>296</v>
      </c>
      <c r="B297" t="s">
        <v>451</v>
      </c>
      <c r="C297" t="s">
        <v>752</v>
      </c>
      <c r="D297" t="s">
        <v>753</v>
      </c>
      <c r="E297" t="s">
        <v>59</v>
      </c>
      <c r="F297" t="b">
        <v>0</v>
      </c>
      <c r="G297">
        <v>2</v>
      </c>
      <c r="H297" t="b">
        <v>1</v>
      </c>
      <c r="I297">
        <v>15</v>
      </c>
      <c r="J297" t="s">
        <v>64</v>
      </c>
      <c r="K297">
        <v>68</v>
      </c>
      <c r="L297">
        <v>89</v>
      </c>
      <c r="M297">
        <v>68</v>
      </c>
      <c r="N297">
        <v>90</v>
      </c>
      <c r="O297">
        <v>68</v>
      </c>
      <c r="P297">
        <v>99</v>
      </c>
      <c r="Q297">
        <v>74</v>
      </c>
      <c r="R297">
        <f t="shared" si="24"/>
        <v>556</v>
      </c>
      <c r="S297" t="str">
        <f t="shared" si="25"/>
        <v>english_score</v>
      </c>
      <c r="T297" t="str">
        <f t="shared" si="26"/>
        <v>Julie Carey</v>
      </c>
      <c r="U297" t="str">
        <f t="shared" si="27"/>
        <v>Good</v>
      </c>
      <c r="V297" t="str">
        <f t="shared" si="28"/>
        <v>1</v>
      </c>
      <c r="W297" t="str">
        <f t="shared" si="29"/>
        <v>Grade B</v>
      </c>
    </row>
    <row r="298" spans="1:23" x14ac:dyDescent="0.25">
      <c r="A298">
        <v>297</v>
      </c>
      <c r="B298" t="s">
        <v>754</v>
      </c>
      <c r="C298" t="s">
        <v>62</v>
      </c>
      <c r="D298" t="s">
        <v>755</v>
      </c>
      <c r="E298" t="s">
        <v>59</v>
      </c>
      <c r="F298" t="b">
        <v>0</v>
      </c>
      <c r="G298">
        <v>3</v>
      </c>
      <c r="H298" t="b">
        <v>0</v>
      </c>
      <c r="I298">
        <v>31</v>
      </c>
      <c r="J298" t="s">
        <v>147</v>
      </c>
      <c r="K298">
        <v>92</v>
      </c>
      <c r="L298">
        <v>69</v>
      </c>
      <c r="M298">
        <v>78</v>
      </c>
      <c r="N298">
        <v>68</v>
      </c>
      <c r="O298">
        <v>70</v>
      </c>
      <c r="P298">
        <v>80</v>
      </c>
      <c r="Q298">
        <v>73</v>
      </c>
      <c r="R298">
        <f t="shared" si="24"/>
        <v>530</v>
      </c>
      <c r="S298" t="str">
        <f t="shared" si="25"/>
        <v>math_score</v>
      </c>
      <c r="T298" t="str">
        <f t="shared" si="26"/>
        <v>Barbara Andrews</v>
      </c>
      <c r="U298" t="str">
        <f t="shared" si="27"/>
        <v>Good</v>
      </c>
      <c r="V298" t="str">
        <f t="shared" si="28"/>
        <v>1</v>
      </c>
      <c r="W298" t="str">
        <f t="shared" si="29"/>
        <v>Grade C</v>
      </c>
    </row>
    <row r="299" spans="1:23" x14ac:dyDescent="0.25">
      <c r="A299">
        <v>298</v>
      </c>
      <c r="B299" t="s">
        <v>756</v>
      </c>
      <c r="C299" t="s">
        <v>549</v>
      </c>
      <c r="D299" t="s">
        <v>757</v>
      </c>
      <c r="E299" t="s">
        <v>54</v>
      </c>
      <c r="F299" t="b">
        <v>0</v>
      </c>
      <c r="G299">
        <v>2</v>
      </c>
      <c r="H299" t="b">
        <v>0</v>
      </c>
      <c r="I299">
        <v>2</v>
      </c>
      <c r="J299" t="s">
        <v>193</v>
      </c>
      <c r="K299">
        <v>97</v>
      </c>
      <c r="L299">
        <v>74</v>
      </c>
      <c r="M299">
        <v>97</v>
      </c>
      <c r="N299">
        <v>60</v>
      </c>
      <c r="O299">
        <v>65</v>
      </c>
      <c r="P299">
        <v>90</v>
      </c>
      <c r="Q299">
        <v>97</v>
      </c>
      <c r="R299">
        <f t="shared" si="24"/>
        <v>580</v>
      </c>
      <c r="S299" t="str">
        <f t="shared" si="25"/>
        <v>math_score</v>
      </c>
      <c r="T299" t="str">
        <f t="shared" si="26"/>
        <v>Tracy Johnson</v>
      </c>
      <c r="U299" t="str">
        <f t="shared" si="27"/>
        <v>Good</v>
      </c>
      <c r="V299" t="str">
        <f t="shared" si="28"/>
        <v>1</v>
      </c>
      <c r="W299" t="str">
        <f t="shared" si="29"/>
        <v>Grade B</v>
      </c>
    </row>
    <row r="300" spans="1:23" x14ac:dyDescent="0.25">
      <c r="A300">
        <v>299</v>
      </c>
      <c r="B300" t="s">
        <v>689</v>
      </c>
      <c r="C300" t="s">
        <v>758</v>
      </c>
      <c r="D300" t="s">
        <v>759</v>
      </c>
      <c r="E300" t="s">
        <v>59</v>
      </c>
      <c r="F300" t="b">
        <v>0</v>
      </c>
      <c r="G300">
        <v>1</v>
      </c>
      <c r="H300" t="b">
        <v>0</v>
      </c>
      <c r="I300">
        <v>2</v>
      </c>
      <c r="J300" t="s">
        <v>72</v>
      </c>
      <c r="K300">
        <v>81</v>
      </c>
      <c r="L300">
        <v>92</v>
      </c>
      <c r="M300">
        <v>94</v>
      </c>
      <c r="N300">
        <v>77</v>
      </c>
      <c r="O300">
        <v>84</v>
      </c>
      <c r="P300">
        <v>63</v>
      </c>
      <c r="Q300">
        <v>64</v>
      </c>
      <c r="R300">
        <f t="shared" si="24"/>
        <v>555</v>
      </c>
      <c r="S300" t="str">
        <f t="shared" si="25"/>
        <v>physics_score</v>
      </c>
      <c r="T300" t="str">
        <f t="shared" si="26"/>
        <v>Sarah Oconnor</v>
      </c>
      <c r="U300" t="str">
        <f t="shared" si="27"/>
        <v>Good</v>
      </c>
      <c r="V300" t="str">
        <f t="shared" si="28"/>
        <v>1</v>
      </c>
      <c r="W300" t="str">
        <f t="shared" si="29"/>
        <v>Grade B</v>
      </c>
    </row>
    <row r="301" spans="1:23" x14ac:dyDescent="0.25">
      <c r="A301">
        <v>300</v>
      </c>
      <c r="B301" t="s">
        <v>602</v>
      </c>
      <c r="C301" t="s">
        <v>760</v>
      </c>
      <c r="D301" t="s">
        <v>761</v>
      </c>
      <c r="E301" t="s">
        <v>54</v>
      </c>
      <c r="F301" t="b">
        <v>0</v>
      </c>
      <c r="G301">
        <v>3</v>
      </c>
      <c r="H301" t="b">
        <v>0</v>
      </c>
      <c r="I301">
        <v>20</v>
      </c>
      <c r="J301" t="s">
        <v>78</v>
      </c>
      <c r="K301">
        <v>88</v>
      </c>
      <c r="L301">
        <v>60</v>
      </c>
      <c r="M301">
        <v>81</v>
      </c>
      <c r="N301">
        <v>85</v>
      </c>
      <c r="O301">
        <v>87</v>
      </c>
      <c r="P301">
        <v>90</v>
      </c>
      <c r="Q301">
        <v>76</v>
      </c>
      <c r="R301">
        <f t="shared" si="24"/>
        <v>567</v>
      </c>
      <c r="S301" t="str">
        <f t="shared" si="25"/>
        <v>english_score</v>
      </c>
      <c r="T301" t="str">
        <f t="shared" si="26"/>
        <v>Joseph Landry</v>
      </c>
      <c r="U301" t="str">
        <f t="shared" si="27"/>
        <v>Good</v>
      </c>
      <c r="V301" t="str">
        <f t="shared" si="28"/>
        <v>1</v>
      </c>
      <c r="W301" t="str">
        <f t="shared" si="29"/>
        <v>Grade B</v>
      </c>
    </row>
    <row r="302" spans="1:23" x14ac:dyDescent="0.25">
      <c r="A302">
        <v>301</v>
      </c>
      <c r="B302" t="s">
        <v>762</v>
      </c>
      <c r="C302" t="s">
        <v>763</v>
      </c>
      <c r="D302" t="s">
        <v>764</v>
      </c>
      <c r="E302" t="s">
        <v>54</v>
      </c>
      <c r="F302" t="b">
        <v>0</v>
      </c>
      <c r="G302">
        <v>1</v>
      </c>
      <c r="H302" t="b">
        <v>1</v>
      </c>
      <c r="I302">
        <v>11</v>
      </c>
      <c r="J302" t="s">
        <v>206</v>
      </c>
      <c r="K302">
        <v>76</v>
      </c>
      <c r="L302">
        <v>82</v>
      </c>
      <c r="M302">
        <v>70</v>
      </c>
      <c r="N302">
        <v>72</v>
      </c>
      <c r="O302">
        <v>78</v>
      </c>
      <c r="P302">
        <v>60</v>
      </c>
      <c r="Q302">
        <v>81</v>
      </c>
      <c r="R302">
        <f t="shared" si="24"/>
        <v>519</v>
      </c>
      <c r="S302" t="str">
        <f t="shared" si="25"/>
        <v>history_score</v>
      </c>
      <c r="T302" t="str">
        <f t="shared" si="26"/>
        <v>Terry Chen</v>
      </c>
      <c r="U302" t="str">
        <f t="shared" si="27"/>
        <v>Good</v>
      </c>
      <c r="V302" t="str">
        <f t="shared" si="28"/>
        <v>1</v>
      </c>
      <c r="W302" t="str">
        <f t="shared" si="29"/>
        <v>Grade C</v>
      </c>
    </row>
    <row r="303" spans="1:23" x14ac:dyDescent="0.25">
      <c r="A303">
        <v>302</v>
      </c>
      <c r="B303" t="s">
        <v>765</v>
      </c>
      <c r="C303" t="s">
        <v>766</v>
      </c>
      <c r="D303" t="s">
        <v>767</v>
      </c>
      <c r="E303" t="s">
        <v>59</v>
      </c>
      <c r="F303" t="b">
        <v>0</v>
      </c>
      <c r="G303">
        <v>10</v>
      </c>
      <c r="H303" t="b">
        <v>0</v>
      </c>
      <c r="I303">
        <v>26</v>
      </c>
      <c r="J303" t="s">
        <v>139</v>
      </c>
      <c r="K303">
        <v>77</v>
      </c>
      <c r="L303">
        <v>62</v>
      </c>
      <c r="M303">
        <v>97</v>
      </c>
      <c r="N303">
        <v>82</v>
      </c>
      <c r="O303">
        <v>74</v>
      </c>
      <c r="P303">
        <v>98</v>
      </c>
      <c r="Q303">
        <v>95</v>
      </c>
      <c r="R303">
        <f t="shared" si="24"/>
        <v>585</v>
      </c>
      <c r="S303" t="str">
        <f t="shared" si="25"/>
        <v>english_score</v>
      </c>
      <c r="T303" t="str">
        <f t="shared" si="26"/>
        <v>Heather Faulkner</v>
      </c>
      <c r="U303" t="str">
        <f t="shared" si="27"/>
        <v>Good</v>
      </c>
      <c r="V303" t="str">
        <f t="shared" si="28"/>
        <v>1</v>
      </c>
      <c r="W303" t="str">
        <f t="shared" si="29"/>
        <v>Grade B</v>
      </c>
    </row>
    <row r="304" spans="1:23" x14ac:dyDescent="0.25">
      <c r="A304">
        <v>303</v>
      </c>
      <c r="B304" t="s">
        <v>768</v>
      </c>
      <c r="C304" t="s">
        <v>769</v>
      </c>
      <c r="D304" t="s">
        <v>770</v>
      </c>
      <c r="E304" t="s">
        <v>59</v>
      </c>
      <c r="F304" t="b">
        <v>0</v>
      </c>
      <c r="G304">
        <v>3</v>
      </c>
      <c r="H304" t="b">
        <v>0</v>
      </c>
      <c r="I304">
        <v>22</v>
      </c>
      <c r="J304" t="s">
        <v>147</v>
      </c>
      <c r="K304">
        <v>89</v>
      </c>
      <c r="L304">
        <v>81</v>
      </c>
      <c r="M304">
        <v>99</v>
      </c>
      <c r="N304">
        <v>71</v>
      </c>
      <c r="O304">
        <v>67</v>
      </c>
      <c r="P304">
        <v>74</v>
      </c>
      <c r="Q304">
        <v>89</v>
      </c>
      <c r="R304">
        <f t="shared" si="24"/>
        <v>570</v>
      </c>
      <c r="S304" t="str">
        <f t="shared" si="25"/>
        <v>physics_score</v>
      </c>
      <c r="T304" t="str">
        <f t="shared" si="26"/>
        <v>Wanda Baxter</v>
      </c>
      <c r="U304" t="str">
        <f t="shared" si="27"/>
        <v>Good</v>
      </c>
      <c r="V304" t="str">
        <f t="shared" si="28"/>
        <v>1</v>
      </c>
      <c r="W304" t="str">
        <f t="shared" si="29"/>
        <v>Grade B</v>
      </c>
    </row>
    <row r="305" spans="1:23" x14ac:dyDescent="0.25">
      <c r="A305">
        <v>304</v>
      </c>
      <c r="B305" t="s">
        <v>403</v>
      </c>
      <c r="C305" t="s">
        <v>198</v>
      </c>
      <c r="D305" t="s">
        <v>771</v>
      </c>
      <c r="E305" t="s">
        <v>59</v>
      </c>
      <c r="F305" t="b">
        <v>0</v>
      </c>
      <c r="G305">
        <v>1</v>
      </c>
      <c r="H305" t="b">
        <v>1</v>
      </c>
      <c r="I305">
        <v>12</v>
      </c>
      <c r="J305" t="s">
        <v>64</v>
      </c>
      <c r="K305">
        <v>65</v>
      </c>
      <c r="L305">
        <v>69</v>
      </c>
      <c r="M305">
        <v>66</v>
      </c>
      <c r="N305">
        <v>65</v>
      </c>
      <c r="O305">
        <v>90</v>
      </c>
      <c r="P305">
        <v>76</v>
      </c>
      <c r="Q305">
        <v>60</v>
      </c>
      <c r="R305">
        <f t="shared" si="24"/>
        <v>491</v>
      </c>
      <c r="S305" t="str">
        <f t="shared" si="25"/>
        <v>biology_score</v>
      </c>
      <c r="T305" t="str">
        <f t="shared" si="26"/>
        <v>Amanda Davis</v>
      </c>
      <c r="U305" t="str">
        <f t="shared" si="27"/>
        <v>Good</v>
      </c>
      <c r="V305" t="str">
        <f t="shared" si="28"/>
        <v>1</v>
      </c>
      <c r="W305" t="str">
        <f t="shared" si="29"/>
        <v>Grade C</v>
      </c>
    </row>
    <row r="306" spans="1:23" x14ac:dyDescent="0.25">
      <c r="A306">
        <v>305</v>
      </c>
      <c r="B306" t="s">
        <v>772</v>
      </c>
      <c r="C306" t="s">
        <v>773</v>
      </c>
      <c r="D306" t="s">
        <v>774</v>
      </c>
      <c r="E306" t="s">
        <v>59</v>
      </c>
      <c r="F306" t="b">
        <v>1</v>
      </c>
      <c r="G306">
        <v>10</v>
      </c>
      <c r="H306" t="b">
        <v>0</v>
      </c>
      <c r="I306">
        <v>4</v>
      </c>
      <c r="J306" t="s">
        <v>98</v>
      </c>
      <c r="K306">
        <v>82</v>
      </c>
      <c r="L306">
        <v>55</v>
      </c>
      <c r="M306">
        <v>76</v>
      </c>
      <c r="N306">
        <v>63</v>
      </c>
      <c r="O306">
        <v>70</v>
      </c>
      <c r="P306">
        <v>61</v>
      </c>
      <c r="Q306">
        <v>60</v>
      </c>
      <c r="R306">
        <f t="shared" si="24"/>
        <v>467</v>
      </c>
      <c r="S306" t="str">
        <f t="shared" si="25"/>
        <v>math_score</v>
      </c>
      <c r="T306" t="str">
        <f t="shared" si="26"/>
        <v>Gina Powell</v>
      </c>
      <c r="U306" t="str">
        <f t="shared" si="27"/>
        <v>Good</v>
      </c>
      <c r="V306" t="str">
        <f t="shared" si="28"/>
        <v>1</v>
      </c>
      <c r="W306" t="str">
        <f t="shared" si="29"/>
        <v>Grade C</v>
      </c>
    </row>
    <row r="307" spans="1:23" x14ac:dyDescent="0.25">
      <c r="A307">
        <v>306</v>
      </c>
      <c r="B307" t="s">
        <v>775</v>
      </c>
      <c r="C307" t="s">
        <v>776</v>
      </c>
      <c r="D307" t="s">
        <v>777</v>
      </c>
      <c r="E307" t="s">
        <v>59</v>
      </c>
      <c r="F307" t="b">
        <v>0</v>
      </c>
      <c r="G307">
        <v>3</v>
      </c>
      <c r="H307" t="b">
        <v>0</v>
      </c>
      <c r="I307">
        <v>34</v>
      </c>
      <c r="J307" t="s">
        <v>139</v>
      </c>
      <c r="K307">
        <v>77</v>
      </c>
      <c r="L307">
        <v>60</v>
      </c>
      <c r="M307">
        <v>61</v>
      </c>
      <c r="N307">
        <v>91</v>
      </c>
      <c r="O307">
        <v>62</v>
      </c>
      <c r="P307">
        <v>78</v>
      </c>
      <c r="Q307">
        <v>91</v>
      </c>
      <c r="R307">
        <f t="shared" si="24"/>
        <v>520</v>
      </c>
      <c r="S307" t="str">
        <f t="shared" si="25"/>
        <v>chemistry_score</v>
      </c>
      <c r="T307" t="str">
        <f t="shared" si="26"/>
        <v>Sabrina Hall</v>
      </c>
      <c r="U307" t="str">
        <f t="shared" si="27"/>
        <v>Good</v>
      </c>
      <c r="V307" t="str">
        <f t="shared" si="28"/>
        <v>1</v>
      </c>
      <c r="W307" t="str">
        <f t="shared" si="29"/>
        <v>Grade C</v>
      </c>
    </row>
    <row r="308" spans="1:23" x14ac:dyDescent="0.25">
      <c r="A308">
        <v>307</v>
      </c>
      <c r="B308" t="s">
        <v>188</v>
      </c>
      <c r="C308" t="s">
        <v>152</v>
      </c>
      <c r="D308" t="s">
        <v>778</v>
      </c>
      <c r="E308" t="s">
        <v>59</v>
      </c>
      <c r="F308" t="b">
        <v>0</v>
      </c>
      <c r="G308">
        <v>0</v>
      </c>
      <c r="H308" t="b">
        <v>0</v>
      </c>
      <c r="I308">
        <v>9</v>
      </c>
      <c r="J308" t="s">
        <v>88</v>
      </c>
      <c r="K308">
        <v>66</v>
      </c>
      <c r="L308">
        <v>70</v>
      </c>
      <c r="M308">
        <v>88</v>
      </c>
      <c r="N308">
        <v>70</v>
      </c>
      <c r="O308">
        <v>62</v>
      </c>
      <c r="P308">
        <v>70</v>
      </c>
      <c r="Q308">
        <v>75</v>
      </c>
      <c r="R308">
        <f t="shared" si="24"/>
        <v>501</v>
      </c>
      <c r="S308" t="str">
        <f t="shared" si="25"/>
        <v>physics_score</v>
      </c>
      <c r="T308" t="str">
        <f t="shared" si="26"/>
        <v>Lauren Miller</v>
      </c>
      <c r="U308" t="str">
        <f t="shared" si="27"/>
        <v>Good</v>
      </c>
      <c r="V308" t="str">
        <f t="shared" si="28"/>
        <v>1</v>
      </c>
      <c r="W308" t="str">
        <f t="shared" si="29"/>
        <v>Grade C</v>
      </c>
    </row>
    <row r="309" spans="1:23" x14ac:dyDescent="0.25">
      <c r="A309">
        <v>308</v>
      </c>
      <c r="B309" t="s">
        <v>422</v>
      </c>
      <c r="C309" t="s">
        <v>162</v>
      </c>
      <c r="D309" t="s">
        <v>779</v>
      </c>
      <c r="E309" t="s">
        <v>59</v>
      </c>
      <c r="F309" t="b">
        <v>0</v>
      </c>
      <c r="G309">
        <v>5</v>
      </c>
      <c r="H309" t="b">
        <v>0</v>
      </c>
      <c r="I309">
        <v>43</v>
      </c>
      <c r="J309" t="s">
        <v>60</v>
      </c>
      <c r="K309">
        <v>90</v>
      </c>
      <c r="L309">
        <v>96</v>
      </c>
      <c r="M309">
        <v>100</v>
      </c>
      <c r="N309">
        <v>87</v>
      </c>
      <c r="O309">
        <v>100</v>
      </c>
      <c r="P309">
        <v>90</v>
      </c>
      <c r="Q309">
        <v>89</v>
      </c>
      <c r="R309">
        <f t="shared" si="24"/>
        <v>652</v>
      </c>
      <c r="S309" t="str">
        <f t="shared" si="25"/>
        <v>physics_score</v>
      </c>
      <c r="T309" t="str">
        <f t="shared" si="26"/>
        <v>Jessica Diaz</v>
      </c>
      <c r="U309" t="str">
        <f t="shared" si="27"/>
        <v>Very Good</v>
      </c>
      <c r="V309" t="str">
        <f t="shared" si="28"/>
        <v>1</v>
      </c>
      <c r="W309" t="str">
        <f t="shared" si="29"/>
        <v>Grade A</v>
      </c>
    </row>
    <row r="310" spans="1:23" x14ac:dyDescent="0.25">
      <c r="A310">
        <v>309</v>
      </c>
      <c r="B310" t="s">
        <v>780</v>
      </c>
      <c r="C310" t="s">
        <v>280</v>
      </c>
      <c r="D310" t="s">
        <v>781</v>
      </c>
      <c r="E310" t="s">
        <v>59</v>
      </c>
      <c r="F310" t="b">
        <v>0</v>
      </c>
      <c r="G310">
        <v>2</v>
      </c>
      <c r="H310" t="b">
        <v>0</v>
      </c>
      <c r="I310">
        <v>1</v>
      </c>
      <c r="J310" t="s">
        <v>258</v>
      </c>
      <c r="K310">
        <v>73</v>
      </c>
      <c r="L310">
        <v>87</v>
      </c>
      <c r="M310">
        <v>90</v>
      </c>
      <c r="N310">
        <v>96</v>
      </c>
      <c r="O310">
        <v>61</v>
      </c>
      <c r="P310">
        <v>61</v>
      </c>
      <c r="Q310">
        <v>76</v>
      </c>
      <c r="R310">
        <f t="shared" si="24"/>
        <v>544</v>
      </c>
      <c r="S310" t="str">
        <f t="shared" si="25"/>
        <v>chemistry_score</v>
      </c>
      <c r="T310" t="str">
        <f t="shared" si="26"/>
        <v>Ashley Garcia</v>
      </c>
      <c r="U310" t="str">
        <f t="shared" si="27"/>
        <v>Good</v>
      </c>
      <c r="V310" t="str">
        <f t="shared" si="28"/>
        <v>1</v>
      </c>
      <c r="W310" t="str">
        <f t="shared" si="29"/>
        <v>Grade C</v>
      </c>
    </row>
    <row r="311" spans="1:23" x14ac:dyDescent="0.25">
      <c r="A311">
        <v>310</v>
      </c>
      <c r="B311" t="s">
        <v>782</v>
      </c>
      <c r="C311" t="s">
        <v>549</v>
      </c>
      <c r="D311" t="s">
        <v>783</v>
      </c>
      <c r="E311" t="s">
        <v>59</v>
      </c>
      <c r="F311" t="b">
        <v>0</v>
      </c>
      <c r="G311">
        <v>2</v>
      </c>
      <c r="H311" t="b">
        <v>0</v>
      </c>
      <c r="I311">
        <v>19</v>
      </c>
      <c r="J311" t="s">
        <v>78</v>
      </c>
      <c r="K311">
        <v>89</v>
      </c>
      <c r="L311">
        <v>64</v>
      </c>
      <c r="M311">
        <v>74</v>
      </c>
      <c r="N311">
        <v>97</v>
      </c>
      <c r="O311">
        <v>95</v>
      </c>
      <c r="P311">
        <v>77</v>
      </c>
      <c r="Q311">
        <v>88</v>
      </c>
      <c r="R311">
        <f t="shared" si="24"/>
        <v>584</v>
      </c>
      <c r="S311" t="str">
        <f t="shared" si="25"/>
        <v>chemistry_score</v>
      </c>
      <c r="T311" t="str">
        <f t="shared" si="26"/>
        <v>Miranda Johnson</v>
      </c>
      <c r="U311" t="str">
        <f t="shared" si="27"/>
        <v>Good</v>
      </c>
      <c r="V311" t="str">
        <f t="shared" si="28"/>
        <v>1</v>
      </c>
      <c r="W311" t="str">
        <f t="shared" si="29"/>
        <v>Grade B</v>
      </c>
    </row>
    <row r="312" spans="1:23" x14ac:dyDescent="0.25">
      <c r="A312">
        <v>311</v>
      </c>
      <c r="B312" t="s">
        <v>756</v>
      </c>
      <c r="C312" t="s">
        <v>784</v>
      </c>
      <c r="D312" t="s">
        <v>785</v>
      </c>
      <c r="E312" t="s">
        <v>59</v>
      </c>
      <c r="F312" t="b">
        <v>1</v>
      </c>
      <c r="G312">
        <v>4</v>
      </c>
      <c r="H312" t="b">
        <v>0</v>
      </c>
      <c r="I312">
        <v>2</v>
      </c>
      <c r="J312" t="s">
        <v>98</v>
      </c>
      <c r="K312">
        <v>72</v>
      </c>
      <c r="L312">
        <v>55</v>
      </c>
      <c r="M312">
        <v>54</v>
      </c>
      <c r="N312">
        <v>62</v>
      </c>
      <c r="O312">
        <v>75</v>
      </c>
      <c r="P312">
        <v>79</v>
      </c>
      <c r="Q312">
        <v>96</v>
      </c>
      <c r="R312">
        <f t="shared" si="24"/>
        <v>493</v>
      </c>
      <c r="S312" t="str">
        <f t="shared" si="25"/>
        <v>geography_score</v>
      </c>
      <c r="T312" t="str">
        <f t="shared" si="26"/>
        <v>Tracy Johnston</v>
      </c>
      <c r="U312" t="str">
        <f t="shared" si="27"/>
        <v>Average</v>
      </c>
      <c r="V312" t="str">
        <f t="shared" si="28"/>
        <v>1</v>
      </c>
      <c r="W312" t="str">
        <f t="shared" si="29"/>
        <v>Grade C</v>
      </c>
    </row>
    <row r="313" spans="1:23" x14ac:dyDescent="0.25">
      <c r="A313">
        <v>312</v>
      </c>
      <c r="B313" t="s">
        <v>786</v>
      </c>
      <c r="C313" t="s">
        <v>298</v>
      </c>
      <c r="D313" t="s">
        <v>787</v>
      </c>
      <c r="E313" t="s">
        <v>54</v>
      </c>
      <c r="F313" t="b">
        <v>0</v>
      </c>
      <c r="G313">
        <v>1</v>
      </c>
      <c r="H313" t="b">
        <v>0</v>
      </c>
      <c r="I313">
        <v>34</v>
      </c>
      <c r="J313" t="s">
        <v>110</v>
      </c>
      <c r="K313">
        <v>87</v>
      </c>
      <c r="L313">
        <v>90</v>
      </c>
      <c r="M313">
        <v>89</v>
      </c>
      <c r="N313">
        <v>88</v>
      </c>
      <c r="O313">
        <v>93</v>
      </c>
      <c r="P313">
        <v>87</v>
      </c>
      <c r="Q313">
        <v>70</v>
      </c>
      <c r="R313">
        <f t="shared" si="24"/>
        <v>604</v>
      </c>
      <c r="S313" t="str">
        <f t="shared" si="25"/>
        <v>biology_score</v>
      </c>
      <c r="T313" t="str">
        <f t="shared" si="26"/>
        <v>Erik Butler</v>
      </c>
      <c r="U313" t="str">
        <f t="shared" si="27"/>
        <v>Good</v>
      </c>
      <c r="V313" t="str">
        <f t="shared" si="28"/>
        <v>1</v>
      </c>
      <c r="W313" t="str">
        <f t="shared" si="29"/>
        <v>Grade B</v>
      </c>
    </row>
    <row r="314" spans="1:23" x14ac:dyDescent="0.25">
      <c r="A314">
        <v>313</v>
      </c>
      <c r="B314" t="s">
        <v>551</v>
      </c>
      <c r="C314" t="s">
        <v>329</v>
      </c>
      <c r="D314" t="s">
        <v>788</v>
      </c>
      <c r="E314" t="s">
        <v>59</v>
      </c>
      <c r="F314" t="b">
        <v>0</v>
      </c>
      <c r="G314">
        <v>4</v>
      </c>
      <c r="H314" t="b">
        <v>1</v>
      </c>
      <c r="I314">
        <v>31</v>
      </c>
      <c r="J314" t="s">
        <v>110</v>
      </c>
      <c r="K314">
        <v>75</v>
      </c>
      <c r="L314">
        <v>98</v>
      </c>
      <c r="M314">
        <v>96</v>
      </c>
      <c r="N314">
        <v>85</v>
      </c>
      <c r="O314">
        <v>81</v>
      </c>
      <c r="P314">
        <v>69</v>
      </c>
      <c r="Q314">
        <v>90</v>
      </c>
      <c r="R314">
        <f t="shared" si="24"/>
        <v>594</v>
      </c>
      <c r="S314" t="str">
        <f t="shared" si="25"/>
        <v>history_score</v>
      </c>
      <c r="T314" t="str">
        <f t="shared" si="26"/>
        <v>Tiffany Jones</v>
      </c>
      <c r="U314" t="str">
        <f t="shared" si="27"/>
        <v>Good</v>
      </c>
      <c r="V314" t="str">
        <f t="shared" si="28"/>
        <v>1</v>
      </c>
      <c r="W314" t="str">
        <f t="shared" si="29"/>
        <v>Grade B</v>
      </c>
    </row>
    <row r="315" spans="1:23" x14ac:dyDescent="0.25">
      <c r="A315">
        <v>314</v>
      </c>
      <c r="B315" t="s">
        <v>789</v>
      </c>
      <c r="C315" t="s">
        <v>790</v>
      </c>
      <c r="D315" t="s">
        <v>791</v>
      </c>
      <c r="E315" t="s">
        <v>59</v>
      </c>
      <c r="F315" t="b">
        <v>0</v>
      </c>
      <c r="G315">
        <v>4</v>
      </c>
      <c r="H315" t="b">
        <v>0</v>
      </c>
      <c r="I315">
        <v>11</v>
      </c>
      <c r="J315" t="s">
        <v>88</v>
      </c>
      <c r="K315">
        <v>80</v>
      </c>
      <c r="L315">
        <v>85</v>
      </c>
      <c r="M315">
        <v>98</v>
      </c>
      <c r="N315">
        <v>99</v>
      </c>
      <c r="O315">
        <v>92</v>
      </c>
      <c r="P315">
        <v>70</v>
      </c>
      <c r="Q315">
        <v>96</v>
      </c>
      <c r="R315">
        <f t="shared" si="24"/>
        <v>620</v>
      </c>
      <c r="S315" t="str">
        <f t="shared" si="25"/>
        <v>chemistry_score</v>
      </c>
      <c r="T315" t="str">
        <f t="shared" si="26"/>
        <v>Brandy Campbell</v>
      </c>
      <c r="U315" t="str">
        <f t="shared" si="27"/>
        <v>Good</v>
      </c>
      <c r="V315" t="str">
        <f t="shared" si="28"/>
        <v>1</v>
      </c>
      <c r="W315" t="str">
        <f t="shared" si="29"/>
        <v>Grade B</v>
      </c>
    </row>
    <row r="316" spans="1:23" x14ac:dyDescent="0.25">
      <c r="A316">
        <v>315</v>
      </c>
      <c r="B316" t="s">
        <v>792</v>
      </c>
      <c r="C316" t="s">
        <v>793</v>
      </c>
      <c r="D316" t="s">
        <v>794</v>
      </c>
      <c r="E316" t="s">
        <v>54</v>
      </c>
      <c r="F316" t="b">
        <v>0</v>
      </c>
      <c r="G316">
        <v>2</v>
      </c>
      <c r="H316" t="b">
        <v>0</v>
      </c>
      <c r="I316">
        <v>35</v>
      </c>
      <c r="J316" t="s">
        <v>72</v>
      </c>
      <c r="K316">
        <v>85</v>
      </c>
      <c r="L316">
        <v>87</v>
      </c>
      <c r="M316">
        <v>87</v>
      </c>
      <c r="N316">
        <v>90</v>
      </c>
      <c r="O316">
        <v>91</v>
      </c>
      <c r="P316">
        <v>91</v>
      </c>
      <c r="Q316">
        <v>99</v>
      </c>
      <c r="R316">
        <f t="shared" si="24"/>
        <v>630</v>
      </c>
      <c r="S316" t="str">
        <f t="shared" si="25"/>
        <v>geography_score</v>
      </c>
      <c r="T316" t="str">
        <f t="shared" si="26"/>
        <v>Joel Hicks</v>
      </c>
      <c r="U316" t="str">
        <f t="shared" si="27"/>
        <v>Very Good</v>
      </c>
      <c r="V316" t="str">
        <f t="shared" si="28"/>
        <v>1</v>
      </c>
      <c r="W316" t="str">
        <f t="shared" si="29"/>
        <v>Grade B</v>
      </c>
    </row>
    <row r="317" spans="1:23" x14ac:dyDescent="0.25">
      <c r="A317">
        <v>316</v>
      </c>
      <c r="B317" t="s">
        <v>507</v>
      </c>
      <c r="C317" t="s">
        <v>152</v>
      </c>
      <c r="D317" t="s">
        <v>795</v>
      </c>
      <c r="E317" t="s">
        <v>54</v>
      </c>
      <c r="F317" t="b">
        <v>0</v>
      </c>
      <c r="G317">
        <v>4</v>
      </c>
      <c r="H317" t="b">
        <v>0</v>
      </c>
      <c r="I317">
        <v>20</v>
      </c>
      <c r="J317" t="s">
        <v>78</v>
      </c>
      <c r="K317">
        <v>92</v>
      </c>
      <c r="L317">
        <v>93</v>
      </c>
      <c r="M317">
        <v>74</v>
      </c>
      <c r="N317">
        <v>76</v>
      </c>
      <c r="O317">
        <v>79</v>
      </c>
      <c r="P317">
        <v>65</v>
      </c>
      <c r="Q317">
        <v>74</v>
      </c>
      <c r="R317">
        <f t="shared" si="24"/>
        <v>553</v>
      </c>
      <c r="S317" t="str">
        <f t="shared" si="25"/>
        <v>history_score</v>
      </c>
      <c r="T317" t="str">
        <f t="shared" si="26"/>
        <v>John Miller</v>
      </c>
      <c r="U317" t="str">
        <f t="shared" si="27"/>
        <v>Good</v>
      </c>
      <c r="V317" t="str">
        <f t="shared" si="28"/>
        <v>1</v>
      </c>
      <c r="W317" t="str">
        <f t="shared" si="29"/>
        <v>Grade B</v>
      </c>
    </row>
    <row r="318" spans="1:23" x14ac:dyDescent="0.25">
      <c r="A318">
        <v>317</v>
      </c>
      <c r="B318" t="s">
        <v>462</v>
      </c>
      <c r="C318" t="s">
        <v>329</v>
      </c>
      <c r="D318" t="s">
        <v>796</v>
      </c>
      <c r="E318" t="s">
        <v>59</v>
      </c>
      <c r="F318" t="b">
        <v>1</v>
      </c>
      <c r="G318">
        <v>0</v>
      </c>
      <c r="H318" t="b">
        <v>0</v>
      </c>
      <c r="I318">
        <v>22</v>
      </c>
      <c r="J318" t="s">
        <v>72</v>
      </c>
      <c r="K318">
        <v>63</v>
      </c>
      <c r="L318">
        <v>60</v>
      </c>
      <c r="M318">
        <v>92</v>
      </c>
      <c r="N318">
        <v>88</v>
      </c>
      <c r="O318">
        <v>90</v>
      </c>
      <c r="P318">
        <v>68</v>
      </c>
      <c r="Q318">
        <v>100</v>
      </c>
      <c r="R318">
        <f t="shared" si="24"/>
        <v>561</v>
      </c>
      <c r="S318" t="str">
        <f t="shared" si="25"/>
        <v>geography_score</v>
      </c>
      <c r="T318" t="str">
        <f t="shared" si="26"/>
        <v>Nancy Jones</v>
      </c>
      <c r="U318" t="str">
        <f t="shared" si="27"/>
        <v>Average</v>
      </c>
      <c r="V318" t="str">
        <f t="shared" si="28"/>
        <v>1</v>
      </c>
      <c r="W318" t="str">
        <f t="shared" si="29"/>
        <v>Grade B</v>
      </c>
    </row>
    <row r="319" spans="1:23" x14ac:dyDescent="0.25">
      <c r="A319">
        <v>318</v>
      </c>
      <c r="B319" t="s">
        <v>797</v>
      </c>
      <c r="C319" t="s">
        <v>798</v>
      </c>
      <c r="D319" t="s">
        <v>799</v>
      </c>
      <c r="E319" t="s">
        <v>59</v>
      </c>
      <c r="F319" t="b">
        <v>0</v>
      </c>
      <c r="G319">
        <v>3</v>
      </c>
      <c r="H319" t="b">
        <v>0</v>
      </c>
      <c r="I319">
        <v>2</v>
      </c>
      <c r="J319" t="s">
        <v>193</v>
      </c>
      <c r="K319">
        <v>99</v>
      </c>
      <c r="L319">
        <v>99</v>
      </c>
      <c r="M319">
        <v>87</v>
      </c>
      <c r="N319">
        <v>80</v>
      </c>
      <c r="O319">
        <v>89</v>
      </c>
      <c r="P319">
        <v>78</v>
      </c>
      <c r="Q319">
        <v>87</v>
      </c>
      <c r="R319">
        <f t="shared" si="24"/>
        <v>619</v>
      </c>
      <c r="S319" t="str">
        <f t="shared" si="25"/>
        <v>math_score</v>
      </c>
      <c r="T319" t="str">
        <f t="shared" si="26"/>
        <v>Jody Mueller</v>
      </c>
      <c r="U319" t="str">
        <f t="shared" si="27"/>
        <v>Good</v>
      </c>
      <c r="V319" t="str">
        <f t="shared" si="28"/>
        <v>1</v>
      </c>
      <c r="W319" t="str">
        <f t="shared" si="29"/>
        <v>Grade B</v>
      </c>
    </row>
    <row r="320" spans="1:23" x14ac:dyDescent="0.25">
      <c r="A320">
        <v>319</v>
      </c>
      <c r="B320" t="s">
        <v>255</v>
      </c>
      <c r="C320" t="s">
        <v>800</v>
      </c>
      <c r="D320" t="s">
        <v>801</v>
      </c>
      <c r="E320" t="s">
        <v>54</v>
      </c>
      <c r="F320" t="b">
        <v>0</v>
      </c>
      <c r="G320">
        <v>7</v>
      </c>
      <c r="H320" t="b">
        <v>0</v>
      </c>
      <c r="I320">
        <v>1</v>
      </c>
      <c r="J320" t="s">
        <v>98</v>
      </c>
      <c r="K320">
        <v>87</v>
      </c>
      <c r="L320">
        <v>88</v>
      </c>
      <c r="M320">
        <v>51</v>
      </c>
      <c r="N320">
        <v>96</v>
      </c>
      <c r="O320">
        <v>77</v>
      </c>
      <c r="P320">
        <v>71</v>
      </c>
      <c r="Q320">
        <v>61</v>
      </c>
      <c r="R320">
        <f t="shared" si="24"/>
        <v>531</v>
      </c>
      <c r="S320" t="str">
        <f t="shared" si="25"/>
        <v>chemistry_score</v>
      </c>
      <c r="T320" t="str">
        <f t="shared" si="26"/>
        <v>Steven Fox</v>
      </c>
      <c r="U320" t="str">
        <f t="shared" si="27"/>
        <v>Average</v>
      </c>
      <c r="V320" t="str">
        <f t="shared" si="28"/>
        <v>1</v>
      </c>
      <c r="W320" t="str">
        <f t="shared" si="29"/>
        <v>Grade C</v>
      </c>
    </row>
    <row r="321" spans="1:23" x14ac:dyDescent="0.25">
      <c r="A321">
        <v>320</v>
      </c>
      <c r="B321" t="s">
        <v>180</v>
      </c>
      <c r="C321" t="s">
        <v>802</v>
      </c>
      <c r="D321" t="s">
        <v>803</v>
      </c>
      <c r="E321" t="s">
        <v>59</v>
      </c>
      <c r="F321" t="b">
        <v>0</v>
      </c>
      <c r="G321">
        <v>4</v>
      </c>
      <c r="H321" t="b">
        <v>0</v>
      </c>
      <c r="I321">
        <v>34</v>
      </c>
      <c r="J321" t="s">
        <v>78</v>
      </c>
      <c r="K321">
        <v>87</v>
      </c>
      <c r="L321">
        <v>84</v>
      </c>
      <c r="M321">
        <v>62</v>
      </c>
      <c r="N321">
        <v>76</v>
      </c>
      <c r="O321">
        <v>89</v>
      </c>
      <c r="P321">
        <v>83</v>
      </c>
      <c r="Q321">
        <v>93</v>
      </c>
      <c r="R321">
        <f t="shared" si="24"/>
        <v>574</v>
      </c>
      <c r="S321" t="str">
        <f t="shared" si="25"/>
        <v>geography_score</v>
      </c>
      <c r="T321" t="str">
        <f t="shared" si="26"/>
        <v>Taylor Klein</v>
      </c>
      <c r="U321" t="str">
        <f t="shared" si="27"/>
        <v>Good</v>
      </c>
      <c r="V321" t="str">
        <f t="shared" si="28"/>
        <v>1</v>
      </c>
      <c r="W321" t="str">
        <f t="shared" si="29"/>
        <v>Grade B</v>
      </c>
    </row>
    <row r="322" spans="1:23" x14ac:dyDescent="0.25">
      <c r="A322">
        <v>321</v>
      </c>
      <c r="B322" t="s">
        <v>194</v>
      </c>
      <c r="C322" t="s">
        <v>804</v>
      </c>
      <c r="D322" t="s">
        <v>805</v>
      </c>
      <c r="E322" t="s">
        <v>54</v>
      </c>
      <c r="F322" t="b">
        <v>1</v>
      </c>
      <c r="G322">
        <v>6</v>
      </c>
      <c r="H322" t="b">
        <v>0</v>
      </c>
      <c r="I322">
        <v>17</v>
      </c>
      <c r="J322" t="s">
        <v>78</v>
      </c>
      <c r="K322">
        <v>90</v>
      </c>
      <c r="L322">
        <v>75</v>
      </c>
      <c r="M322">
        <v>71</v>
      </c>
      <c r="N322">
        <v>64</v>
      </c>
      <c r="O322">
        <v>97</v>
      </c>
      <c r="P322">
        <v>89</v>
      </c>
      <c r="Q322">
        <v>88</v>
      </c>
      <c r="R322">
        <f t="shared" ref="R322:R385" si="30">SUM((K322:Q322))</f>
        <v>574</v>
      </c>
      <c r="S322" t="str">
        <f t="shared" si="25"/>
        <v>biology_score</v>
      </c>
      <c r="T322" t="str">
        <f t="shared" si="26"/>
        <v>David Barron</v>
      </c>
      <c r="U322" t="str">
        <f t="shared" si="27"/>
        <v>Good</v>
      </c>
      <c r="V322" t="str">
        <f t="shared" si="28"/>
        <v>1</v>
      </c>
      <c r="W322" t="str">
        <f t="shared" si="29"/>
        <v>Grade B</v>
      </c>
    </row>
    <row r="323" spans="1:23" x14ac:dyDescent="0.25">
      <c r="A323">
        <v>322</v>
      </c>
      <c r="B323" t="s">
        <v>710</v>
      </c>
      <c r="C323" t="s">
        <v>108</v>
      </c>
      <c r="D323" t="s">
        <v>806</v>
      </c>
      <c r="E323" t="s">
        <v>54</v>
      </c>
      <c r="F323" t="b">
        <v>0</v>
      </c>
      <c r="G323">
        <v>6</v>
      </c>
      <c r="H323" t="b">
        <v>0</v>
      </c>
      <c r="I323">
        <v>34</v>
      </c>
      <c r="J323" t="s">
        <v>60</v>
      </c>
      <c r="K323">
        <v>94</v>
      </c>
      <c r="L323">
        <v>83</v>
      </c>
      <c r="M323">
        <v>99</v>
      </c>
      <c r="N323">
        <v>100</v>
      </c>
      <c r="O323">
        <v>94</v>
      </c>
      <c r="P323">
        <v>91</v>
      </c>
      <c r="Q323">
        <v>69</v>
      </c>
      <c r="R323">
        <f t="shared" si="30"/>
        <v>630</v>
      </c>
      <c r="S323" t="str">
        <f t="shared" ref="S323:S386" si="31">INDEX($K$1:$Q$1,MATCH(MAX(K323:Q323),K323:Q323,0))</f>
        <v>chemistry_score</v>
      </c>
      <c r="T323" t="str">
        <f t="shared" ref="T323:T386" si="32">_xlfn.CONCAT(B323," ",C323)</f>
        <v>Kevin Thompson</v>
      </c>
      <c r="U323" t="str">
        <f t="shared" ref="U323:U386" si="33">IF((MAX(K323:Q323)-MIN(K323:Q323))&lt;20,"Very Good",IF(AND((MAX(K323:Q323)-MIN(K323:Q323))&gt;=20,(MAX(K323:Q323)-MIN(K323:Q323))&lt;40),"Good",IF(AND((MAX(K323:Q323)-MIN(K323:Q323))&gt;=40,(MAX(K323:Q323)-MIN(K323:Q323))&lt;50),"Average","Bad")))</f>
        <v>Good</v>
      </c>
      <c r="V323" t="str">
        <f t="shared" ref="V323:V386" si="34">IF(AND(MAX(K323:Q323)&gt;85,MIN(K323:Q323)&lt;45),"0","1")</f>
        <v>1</v>
      </c>
      <c r="W323" t="str">
        <f t="shared" ref="W323:W386" si="35">IF(R323&gt;=650,"Grade A",IF(AND(R323&gt;=550,R323&lt;650),"Grade B",IF(AND(R323&gt;=450,R323&lt;550),"Grade C",IF(AND(R323&gt;=350,R323&lt;450),"Grade D","Fail"))))</f>
        <v>Grade B</v>
      </c>
    </row>
    <row r="324" spans="1:23" x14ac:dyDescent="0.25">
      <c r="A324">
        <v>323</v>
      </c>
      <c r="B324" t="s">
        <v>277</v>
      </c>
      <c r="C324" t="s">
        <v>807</v>
      </c>
      <c r="D324" t="s">
        <v>808</v>
      </c>
      <c r="E324" t="s">
        <v>59</v>
      </c>
      <c r="F324" t="b">
        <v>1</v>
      </c>
      <c r="G324">
        <v>5</v>
      </c>
      <c r="H324" t="b">
        <v>0</v>
      </c>
      <c r="I324">
        <v>25</v>
      </c>
      <c r="J324" t="s">
        <v>72</v>
      </c>
      <c r="K324">
        <v>86</v>
      </c>
      <c r="L324">
        <v>76</v>
      </c>
      <c r="M324">
        <v>81</v>
      </c>
      <c r="N324">
        <v>83</v>
      </c>
      <c r="O324">
        <v>81</v>
      </c>
      <c r="P324">
        <v>70</v>
      </c>
      <c r="Q324">
        <v>65</v>
      </c>
      <c r="R324">
        <f t="shared" si="30"/>
        <v>542</v>
      </c>
      <c r="S324" t="str">
        <f t="shared" si="31"/>
        <v>math_score</v>
      </c>
      <c r="T324" t="str">
        <f t="shared" si="32"/>
        <v>Andrea Walters</v>
      </c>
      <c r="U324" t="str">
        <f t="shared" si="33"/>
        <v>Good</v>
      </c>
      <c r="V324" t="str">
        <f t="shared" si="34"/>
        <v>1</v>
      </c>
      <c r="W324" t="str">
        <f t="shared" si="35"/>
        <v>Grade C</v>
      </c>
    </row>
    <row r="325" spans="1:23" x14ac:dyDescent="0.25">
      <c r="A325">
        <v>324</v>
      </c>
      <c r="B325" t="s">
        <v>194</v>
      </c>
      <c r="C325" t="s">
        <v>350</v>
      </c>
      <c r="D325" t="s">
        <v>809</v>
      </c>
      <c r="E325" t="s">
        <v>54</v>
      </c>
      <c r="F325" t="b">
        <v>0</v>
      </c>
      <c r="G325">
        <v>3</v>
      </c>
      <c r="H325" t="b">
        <v>0</v>
      </c>
      <c r="I325">
        <v>8</v>
      </c>
      <c r="J325" t="s">
        <v>72</v>
      </c>
      <c r="K325">
        <v>96</v>
      </c>
      <c r="L325">
        <v>81</v>
      </c>
      <c r="M325">
        <v>95</v>
      </c>
      <c r="N325">
        <v>78</v>
      </c>
      <c r="O325">
        <v>79</v>
      </c>
      <c r="P325">
        <v>65</v>
      </c>
      <c r="Q325">
        <v>86</v>
      </c>
      <c r="R325">
        <f t="shared" si="30"/>
        <v>580</v>
      </c>
      <c r="S325" t="str">
        <f t="shared" si="31"/>
        <v>math_score</v>
      </c>
      <c r="T325" t="str">
        <f t="shared" si="32"/>
        <v>David Wright</v>
      </c>
      <c r="U325" t="str">
        <f t="shared" si="33"/>
        <v>Good</v>
      </c>
      <c r="V325" t="str">
        <f t="shared" si="34"/>
        <v>1</v>
      </c>
      <c r="W325" t="str">
        <f t="shared" si="35"/>
        <v>Grade B</v>
      </c>
    </row>
    <row r="326" spans="1:23" x14ac:dyDescent="0.25">
      <c r="A326">
        <v>325</v>
      </c>
      <c r="B326" t="s">
        <v>69</v>
      </c>
      <c r="C326" t="s">
        <v>758</v>
      </c>
      <c r="D326" t="s">
        <v>810</v>
      </c>
      <c r="E326" t="s">
        <v>54</v>
      </c>
      <c r="F326" t="b">
        <v>0</v>
      </c>
      <c r="G326">
        <v>3</v>
      </c>
      <c r="H326" t="b">
        <v>0</v>
      </c>
      <c r="I326">
        <v>4</v>
      </c>
      <c r="J326" t="s">
        <v>72</v>
      </c>
      <c r="K326">
        <v>75</v>
      </c>
      <c r="L326">
        <v>69</v>
      </c>
      <c r="M326">
        <v>85</v>
      </c>
      <c r="N326">
        <v>73</v>
      </c>
      <c r="O326">
        <v>79</v>
      </c>
      <c r="P326">
        <v>93</v>
      </c>
      <c r="Q326">
        <v>74</v>
      </c>
      <c r="R326">
        <f t="shared" si="30"/>
        <v>548</v>
      </c>
      <c r="S326" t="str">
        <f t="shared" si="31"/>
        <v>english_score</v>
      </c>
      <c r="T326" t="str">
        <f t="shared" si="32"/>
        <v>Anthony Oconnor</v>
      </c>
      <c r="U326" t="str">
        <f t="shared" si="33"/>
        <v>Good</v>
      </c>
      <c r="V326" t="str">
        <f t="shared" si="34"/>
        <v>1</v>
      </c>
      <c r="W326" t="str">
        <f t="shared" si="35"/>
        <v>Grade C</v>
      </c>
    </row>
    <row r="327" spans="1:23" x14ac:dyDescent="0.25">
      <c r="A327">
        <v>326</v>
      </c>
      <c r="B327" t="s">
        <v>102</v>
      </c>
      <c r="C327" t="s">
        <v>152</v>
      </c>
      <c r="D327" t="s">
        <v>811</v>
      </c>
      <c r="E327" t="s">
        <v>59</v>
      </c>
      <c r="F327" t="b">
        <v>0</v>
      </c>
      <c r="G327">
        <v>1</v>
      </c>
      <c r="H327" t="b">
        <v>1</v>
      </c>
      <c r="I327">
        <v>26</v>
      </c>
      <c r="J327" t="s">
        <v>55</v>
      </c>
      <c r="K327">
        <v>74</v>
      </c>
      <c r="L327">
        <v>92</v>
      </c>
      <c r="M327">
        <v>81</v>
      </c>
      <c r="N327">
        <v>79</v>
      </c>
      <c r="O327">
        <v>74</v>
      </c>
      <c r="P327">
        <v>85</v>
      </c>
      <c r="Q327">
        <v>86</v>
      </c>
      <c r="R327">
        <f t="shared" si="30"/>
        <v>571</v>
      </c>
      <c r="S327" t="str">
        <f t="shared" si="31"/>
        <v>history_score</v>
      </c>
      <c r="T327" t="str">
        <f t="shared" si="32"/>
        <v>Laura Miller</v>
      </c>
      <c r="U327" t="str">
        <f t="shared" si="33"/>
        <v>Very Good</v>
      </c>
      <c r="V327" t="str">
        <f t="shared" si="34"/>
        <v>1</v>
      </c>
      <c r="W327" t="str">
        <f t="shared" si="35"/>
        <v>Grade B</v>
      </c>
    </row>
    <row r="328" spans="1:23" x14ac:dyDescent="0.25">
      <c r="A328">
        <v>327</v>
      </c>
      <c r="B328" t="s">
        <v>255</v>
      </c>
      <c r="C328" t="s">
        <v>812</v>
      </c>
      <c r="D328" t="s">
        <v>813</v>
      </c>
      <c r="E328" t="s">
        <v>54</v>
      </c>
      <c r="F328" t="b">
        <v>0</v>
      </c>
      <c r="G328">
        <v>1</v>
      </c>
      <c r="H328" t="b">
        <v>0</v>
      </c>
      <c r="I328">
        <v>13</v>
      </c>
      <c r="J328" t="s">
        <v>143</v>
      </c>
      <c r="K328">
        <v>96</v>
      </c>
      <c r="L328">
        <v>91</v>
      </c>
      <c r="M328">
        <v>96</v>
      </c>
      <c r="N328">
        <v>69</v>
      </c>
      <c r="O328">
        <v>70</v>
      </c>
      <c r="P328">
        <v>99</v>
      </c>
      <c r="Q328">
        <v>70</v>
      </c>
      <c r="R328">
        <f t="shared" si="30"/>
        <v>591</v>
      </c>
      <c r="S328" t="str">
        <f t="shared" si="31"/>
        <v>english_score</v>
      </c>
      <c r="T328" t="str">
        <f t="shared" si="32"/>
        <v>Steven Barrett</v>
      </c>
      <c r="U328" t="str">
        <f t="shared" si="33"/>
        <v>Good</v>
      </c>
      <c r="V328" t="str">
        <f t="shared" si="34"/>
        <v>1</v>
      </c>
      <c r="W328" t="str">
        <f t="shared" si="35"/>
        <v>Grade B</v>
      </c>
    </row>
    <row r="329" spans="1:23" x14ac:dyDescent="0.25">
      <c r="A329">
        <v>328</v>
      </c>
      <c r="B329" t="s">
        <v>782</v>
      </c>
      <c r="C329" t="s">
        <v>814</v>
      </c>
      <c r="D329" t="s">
        <v>815</v>
      </c>
      <c r="E329" t="s">
        <v>59</v>
      </c>
      <c r="F329" t="b">
        <v>0</v>
      </c>
      <c r="G329">
        <v>1</v>
      </c>
      <c r="H329" t="b">
        <v>1</v>
      </c>
      <c r="I329">
        <v>4</v>
      </c>
      <c r="J329" t="s">
        <v>64</v>
      </c>
      <c r="K329">
        <v>79</v>
      </c>
      <c r="L329">
        <v>77</v>
      </c>
      <c r="M329">
        <v>62</v>
      </c>
      <c r="N329">
        <v>98</v>
      </c>
      <c r="O329">
        <v>76</v>
      </c>
      <c r="P329">
        <v>99</v>
      </c>
      <c r="Q329">
        <v>82</v>
      </c>
      <c r="R329">
        <f t="shared" si="30"/>
        <v>573</v>
      </c>
      <c r="S329" t="str">
        <f t="shared" si="31"/>
        <v>english_score</v>
      </c>
      <c r="T329" t="str">
        <f t="shared" si="32"/>
        <v>Miranda Ruiz</v>
      </c>
      <c r="U329" t="str">
        <f t="shared" si="33"/>
        <v>Good</v>
      </c>
      <c r="V329" t="str">
        <f t="shared" si="34"/>
        <v>1</v>
      </c>
      <c r="W329" t="str">
        <f t="shared" si="35"/>
        <v>Grade B</v>
      </c>
    </row>
    <row r="330" spans="1:23" x14ac:dyDescent="0.25">
      <c r="A330">
        <v>329</v>
      </c>
      <c r="B330" t="s">
        <v>447</v>
      </c>
      <c r="C330" t="s">
        <v>816</v>
      </c>
      <c r="D330" t="s">
        <v>817</v>
      </c>
      <c r="E330" t="s">
        <v>54</v>
      </c>
      <c r="F330" t="b">
        <v>0</v>
      </c>
      <c r="G330">
        <v>2</v>
      </c>
      <c r="H330" t="b">
        <v>0</v>
      </c>
      <c r="I330">
        <v>27</v>
      </c>
      <c r="J330" t="s">
        <v>55</v>
      </c>
      <c r="K330">
        <v>70</v>
      </c>
      <c r="L330">
        <v>88</v>
      </c>
      <c r="M330">
        <v>60</v>
      </c>
      <c r="N330">
        <v>68</v>
      </c>
      <c r="O330">
        <v>66</v>
      </c>
      <c r="P330">
        <v>82</v>
      </c>
      <c r="Q330">
        <v>60</v>
      </c>
      <c r="R330">
        <f t="shared" si="30"/>
        <v>494</v>
      </c>
      <c r="S330" t="str">
        <f t="shared" si="31"/>
        <v>history_score</v>
      </c>
      <c r="T330" t="str">
        <f t="shared" si="32"/>
        <v>Matthew Anderson</v>
      </c>
      <c r="U330" t="str">
        <f t="shared" si="33"/>
        <v>Good</v>
      </c>
      <c r="V330" t="str">
        <f t="shared" si="34"/>
        <v>1</v>
      </c>
      <c r="W330" t="str">
        <f t="shared" si="35"/>
        <v>Grade C</v>
      </c>
    </row>
    <row r="331" spans="1:23" x14ac:dyDescent="0.25">
      <c r="A331">
        <v>330</v>
      </c>
      <c r="B331" t="s">
        <v>197</v>
      </c>
      <c r="C331" t="s">
        <v>718</v>
      </c>
      <c r="D331" t="s">
        <v>818</v>
      </c>
      <c r="E331" t="s">
        <v>54</v>
      </c>
      <c r="F331" t="b">
        <v>0</v>
      </c>
      <c r="G331">
        <v>5</v>
      </c>
      <c r="H331" t="b">
        <v>0</v>
      </c>
      <c r="I331">
        <v>32</v>
      </c>
      <c r="J331" t="s">
        <v>72</v>
      </c>
      <c r="K331">
        <v>79</v>
      </c>
      <c r="L331">
        <v>91</v>
      </c>
      <c r="M331">
        <v>62</v>
      </c>
      <c r="N331">
        <v>87</v>
      </c>
      <c r="O331">
        <v>80</v>
      </c>
      <c r="P331">
        <v>65</v>
      </c>
      <c r="Q331">
        <v>94</v>
      </c>
      <c r="R331">
        <f t="shared" si="30"/>
        <v>558</v>
      </c>
      <c r="S331" t="str">
        <f t="shared" si="31"/>
        <v>geography_score</v>
      </c>
      <c r="T331" t="str">
        <f t="shared" si="32"/>
        <v>Kenneth Flores</v>
      </c>
      <c r="U331" t="str">
        <f t="shared" si="33"/>
        <v>Good</v>
      </c>
      <c r="V331" t="str">
        <f t="shared" si="34"/>
        <v>1</v>
      </c>
      <c r="W331" t="str">
        <f t="shared" si="35"/>
        <v>Grade B</v>
      </c>
    </row>
    <row r="332" spans="1:23" x14ac:dyDescent="0.25">
      <c r="A332">
        <v>331</v>
      </c>
      <c r="B332" t="s">
        <v>819</v>
      </c>
      <c r="C332" t="s">
        <v>549</v>
      </c>
      <c r="D332" t="s">
        <v>820</v>
      </c>
      <c r="E332" t="s">
        <v>59</v>
      </c>
      <c r="F332" t="b">
        <v>0</v>
      </c>
      <c r="G332">
        <v>1</v>
      </c>
      <c r="H332" t="b">
        <v>0</v>
      </c>
      <c r="I332">
        <v>25</v>
      </c>
      <c r="J332" t="s">
        <v>78</v>
      </c>
      <c r="K332">
        <v>91</v>
      </c>
      <c r="L332">
        <v>65</v>
      </c>
      <c r="M332">
        <v>86</v>
      </c>
      <c r="N332">
        <v>66</v>
      </c>
      <c r="O332">
        <v>88</v>
      </c>
      <c r="P332">
        <v>85</v>
      </c>
      <c r="Q332">
        <v>60</v>
      </c>
      <c r="R332">
        <f t="shared" si="30"/>
        <v>541</v>
      </c>
      <c r="S332" t="str">
        <f t="shared" si="31"/>
        <v>math_score</v>
      </c>
      <c r="T332" t="str">
        <f t="shared" si="32"/>
        <v>Sydney Johnson</v>
      </c>
      <c r="U332" t="str">
        <f t="shared" si="33"/>
        <v>Good</v>
      </c>
      <c r="V332" t="str">
        <f t="shared" si="34"/>
        <v>1</v>
      </c>
      <c r="W332" t="str">
        <f t="shared" si="35"/>
        <v>Grade C</v>
      </c>
    </row>
    <row r="333" spans="1:23" x14ac:dyDescent="0.25">
      <c r="A333">
        <v>332</v>
      </c>
      <c r="B333" t="s">
        <v>821</v>
      </c>
      <c r="C333" t="s">
        <v>243</v>
      </c>
      <c r="D333" t="s">
        <v>822</v>
      </c>
      <c r="E333" t="s">
        <v>59</v>
      </c>
      <c r="F333" t="b">
        <v>0</v>
      </c>
      <c r="G333">
        <v>1</v>
      </c>
      <c r="H333" t="b">
        <v>0</v>
      </c>
      <c r="I333">
        <v>13</v>
      </c>
      <c r="J333" t="s">
        <v>157</v>
      </c>
      <c r="K333">
        <v>90</v>
      </c>
      <c r="L333">
        <v>72</v>
      </c>
      <c r="M333">
        <v>78</v>
      </c>
      <c r="N333">
        <v>61</v>
      </c>
      <c r="O333">
        <v>78</v>
      </c>
      <c r="P333">
        <v>88</v>
      </c>
      <c r="Q333">
        <v>74</v>
      </c>
      <c r="R333">
        <f t="shared" si="30"/>
        <v>541</v>
      </c>
      <c r="S333" t="str">
        <f t="shared" si="31"/>
        <v>math_score</v>
      </c>
      <c r="T333" t="str">
        <f t="shared" si="32"/>
        <v>Carla Lewis</v>
      </c>
      <c r="U333" t="str">
        <f t="shared" si="33"/>
        <v>Good</v>
      </c>
      <c r="V333" t="str">
        <f t="shared" si="34"/>
        <v>1</v>
      </c>
      <c r="W333" t="str">
        <f t="shared" si="35"/>
        <v>Grade C</v>
      </c>
    </row>
    <row r="334" spans="1:23" x14ac:dyDescent="0.25">
      <c r="A334">
        <v>333</v>
      </c>
      <c r="B334" t="s">
        <v>144</v>
      </c>
      <c r="C334" t="s">
        <v>126</v>
      </c>
      <c r="D334" t="s">
        <v>823</v>
      </c>
      <c r="E334" t="s">
        <v>54</v>
      </c>
      <c r="F334" t="b">
        <v>0</v>
      </c>
      <c r="G334">
        <v>1</v>
      </c>
      <c r="H334" t="b">
        <v>0</v>
      </c>
      <c r="I334">
        <v>31</v>
      </c>
      <c r="J334" t="s">
        <v>172</v>
      </c>
      <c r="K334">
        <v>87</v>
      </c>
      <c r="L334">
        <v>100</v>
      </c>
      <c r="M334">
        <v>86</v>
      </c>
      <c r="N334">
        <v>60</v>
      </c>
      <c r="O334">
        <v>80</v>
      </c>
      <c r="P334">
        <v>78</v>
      </c>
      <c r="Q334">
        <v>96</v>
      </c>
      <c r="R334">
        <f t="shared" si="30"/>
        <v>587</v>
      </c>
      <c r="S334" t="str">
        <f t="shared" si="31"/>
        <v>history_score</v>
      </c>
      <c r="T334" t="str">
        <f t="shared" si="32"/>
        <v>Jeffrey Shannon</v>
      </c>
      <c r="U334" t="str">
        <f t="shared" si="33"/>
        <v>Average</v>
      </c>
      <c r="V334" t="str">
        <f t="shared" si="34"/>
        <v>1</v>
      </c>
      <c r="W334" t="str">
        <f t="shared" si="35"/>
        <v>Grade B</v>
      </c>
    </row>
    <row r="335" spans="1:23" x14ac:dyDescent="0.25">
      <c r="A335">
        <v>334</v>
      </c>
      <c r="B335" t="s">
        <v>117</v>
      </c>
      <c r="C335" t="s">
        <v>824</v>
      </c>
      <c r="D335" t="s">
        <v>825</v>
      </c>
      <c r="E335" t="s">
        <v>59</v>
      </c>
      <c r="F335" t="b">
        <v>0</v>
      </c>
      <c r="G335">
        <v>3</v>
      </c>
      <c r="H335" t="b">
        <v>0</v>
      </c>
      <c r="I335">
        <v>8</v>
      </c>
      <c r="J335" t="s">
        <v>88</v>
      </c>
      <c r="K335">
        <v>69</v>
      </c>
      <c r="L335">
        <v>99</v>
      </c>
      <c r="M335">
        <v>78</v>
      </c>
      <c r="N335">
        <v>85</v>
      </c>
      <c r="O335">
        <v>98</v>
      </c>
      <c r="P335">
        <v>86</v>
      </c>
      <c r="Q335">
        <v>73</v>
      </c>
      <c r="R335">
        <f t="shared" si="30"/>
        <v>588</v>
      </c>
      <c r="S335" t="str">
        <f t="shared" si="31"/>
        <v>history_score</v>
      </c>
      <c r="T335" t="str">
        <f t="shared" si="32"/>
        <v>Angela Park</v>
      </c>
      <c r="U335" t="str">
        <f t="shared" si="33"/>
        <v>Good</v>
      </c>
      <c r="V335" t="str">
        <f t="shared" si="34"/>
        <v>1</v>
      </c>
      <c r="W335" t="str">
        <f t="shared" si="35"/>
        <v>Grade B</v>
      </c>
    </row>
    <row r="336" spans="1:23" x14ac:dyDescent="0.25">
      <c r="A336">
        <v>335</v>
      </c>
      <c r="B336" t="s">
        <v>826</v>
      </c>
      <c r="C336" t="s">
        <v>76</v>
      </c>
      <c r="D336" t="s">
        <v>827</v>
      </c>
      <c r="E336" t="s">
        <v>54</v>
      </c>
      <c r="F336" t="b">
        <v>1</v>
      </c>
      <c r="G336">
        <v>9</v>
      </c>
      <c r="H336" t="b">
        <v>0</v>
      </c>
      <c r="I336">
        <v>0</v>
      </c>
      <c r="J336" t="s">
        <v>98</v>
      </c>
      <c r="K336">
        <v>66</v>
      </c>
      <c r="L336">
        <v>99</v>
      </c>
      <c r="M336">
        <v>50</v>
      </c>
      <c r="N336">
        <v>62</v>
      </c>
      <c r="O336">
        <v>97</v>
      </c>
      <c r="P336">
        <v>60</v>
      </c>
      <c r="Q336">
        <v>84</v>
      </c>
      <c r="R336">
        <f t="shared" si="30"/>
        <v>518</v>
      </c>
      <c r="S336" t="str">
        <f t="shared" si="31"/>
        <v>history_score</v>
      </c>
      <c r="T336" t="str">
        <f t="shared" si="32"/>
        <v>Brandon Smith</v>
      </c>
      <c r="U336" t="str">
        <f t="shared" si="33"/>
        <v>Average</v>
      </c>
      <c r="V336" t="str">
        <f t="shared" si="34"/>
        <v>1</v>
      </c>
      <c r="W336" t="str">
        <f t="shared" si="35"/>
        <v>Grade C</v>
      </c>
    </row>
    <row r="337" spans="1:23" x14ac:dyDescent="0.25">
      <c r="A337">
        <v>336</v>
      </c>
      <c r="B337" t="s">
        <v>197</v>
      </c>
      <c r="C337" t="s">
        <v>828</v>
      </c>
      <c r="D337" t="s">
        <v>829</v>
      </c>
      <c r="E337" t="s">
        <v>54</v>
      </c>
      <c r="F337" t="b">
        <v>0</v>
      </c>
      <c r="G337">
        <v>7</v>
      </c>
      <c r="H337" t="b">
        <v>0</v>
      </c>
      <c r="I337">
        <v>6</v>
      </c>
      <c r="J337" t="s">
        <v>64</v>
      </c>
      <c r="K337">
        <v>65</v>
      </c>
      <c r="L337">
        <v>95</v>
      </c>
      <c r="M337">
        <v>78</v>
      </c>
      <c r="N337">
        <v>65</v>
      </c>
      <c r="O337">
        <v>74</v>
      </c>
      <c r="P337">
        <v>69</v>
      </c>
      <c r="Q337">
        <v>63</v>
      </c>
      <c r="R337">
        <f t="shared" si="30"/>
        <v>509</v>
      </c>
      <c r="S337" t="str">
        <f t="shared" si="31"/>
        <v>history_score</v>
      </c>
      <c r="T337" t="str">
        <f t="shared" si="32"/>
        <v>Kenneth Moody</v>
      </c>
      <c r="U337" t="str">
        <f t="shared" si="33"/>
        <v>Good</v>
      </c>
      <c r="V337" t="str">
        <f t="shared" si="34"/>
        <v>1</v>
      </c>
      <c r="W337" t="str">
        <f t="shared" si="35"/>
        <v>Grade C</v>
      </c>
    </row>
    <row r="338" spans="1:23" x14ac:dyDescent="0.25">
      <c r="A338">
        <v>337</v>
      </c>
      <c r="B338" t="s">
        <v>830</v>
      </c>
      <c r="C338" t="s">
        <v>831</v>
      </c>
      <c r="D338" t="s">
        <v>832</v>
      </c>
      <c r="E338" t="s">
        <v>54</v>
      </c>
      <c r="F338" t="b">
        <v>0</v>
      </c>
      <c r="G338">
        <v>2</v>
      </c>
      <c r="H338" t="b">
        <v>0</v>
      </c>
      <c r="I338">
        <v>7</v>
      </c>
      <c r="J338" t="s">
        <v>64</v>
      </c>
      <c r="K338">
        <v>83</v>
      </c>
      <c r="L338">
        <v>81</v>
      </c>
      <c r="M338">
        <v>88</v>
      </c>
      <c r="N338">
        <v>82</v>
      </c>
      <c r="O338">
        <v>97</v>
      </c>
      <c r="P338">
        <v>83</v>
      </c>
      <c r="Q338">
        <v>74</v>
      </c>
      <c r="R338">
        <f t="shared" si="30"/>
        <v>588</v>
      </c>
      <c r="S338" t="str">
        <f t="shared" si="31"/>
        <v>biology_score</v>
      </c>
      <c r="T338" t="str">
        <f t="shared" si="32"/>
        <v>Scott Hughes</v>
      </c>
      <c r="U338" t="str">
        <f t="shared" si="33"/>
        <v>Good</v>
      </c>
      <c r="V338" t="str">
        <f t="shared" si="34"/>
        <v>1</v>
      </c>
      <c r="W338" t="str">
        <f t="shared" si="35"/>
        <v>Grade B</v>
      </c>
    </row>
    <row r="339" spans="1:23" x14ac:dyDescent="0.25">
      <c r="A339">
        <v>338</v>
      </c>
      <c r="B339" t="s">
        <v>833</v>
      </c>
      <c r="C339" t="s">
        <v>834</v>
      </c>
      <c r="D339" t="s">
        <v>835</v>
      </c>
      <c r="E339" t="s">
        <v>54</v>
      </c>
      <c r="F339" t="b">
        <v>0</v>
      </c>
      <c r="G339">
        <v>1</v>
      </c>
      <c r="H339" t="b">
        <v>0</v>
      </c>
      <c r="I339">
        <v>32</v>
      </c>
      <c r="J339" t="s">
        <v>55</v>
      </c>
      <c r="K339">
        <v>100</v>
      </c>
      <c r="L339">
        <v>89</v>
      </c>
      <c r="M339">
        <v>95</v>
      </c>
      <c r="N339">
        <v>63</v>
      </c>
      <c r="O339">
        <v>67</v>
      </c>
      <c r="P339">
        <v>92</v>
      </c>
      <c r="Q339">
        <v>75</v>
      </c>
      <c r="R339">
        <f t="shared" si="30"/>
        <v>581</v>
      </c>
      <c r="S339" t="str">
        <f t="shared" si="31"/>
        <v>math_score</v>
      </c>
      <c r="T339" t="str">
        <f t="shared" si="32"/>
        <v>Cody Jimenez</v>
      </c>
      <c r="U339" t="str">
        <f t="shared" si="33"/>
        <v>Good</v>
      </c>
      <c r="V339" t="str">
        <f t="shared" si="34"/>
        <v>1</v>
      </c>
      <c r="W339" t="str">
        <f t="shared" si="35"/>
        <v>Grade B</v>
      </c>
    </row>
    <row r="340" spans="1:23" x14ac:dyDescent="0.25">
      <c r="A340">
        <v>339</v>
      </c>
      <c r="B340" t="s">
        <v>363</v>
      </c>
      <c r="C340" t="s">
        <v>189</v>
      </c>
      <c r="D340" t="s">
        <v>836</v>
      </c>
      <c r="E340" t="s">
        <v>54</v>
      </c>
      <c r="F340" t="b">
        <v>0</v>
      </c>
      <c r="G340">
        <v>5</v>
      </c>
      <c r="H340" t="b">
        <v>1</v>
      </c>
      <c r="I340">
        <v>30</v>
      </c>
      <c r="J340" t="s">
        <v>78</v>
      </c>
      <c r="K340">
        <v>85</v>
      </c>
      <c r="L340">
        <v>70</v>
      </c>
      <c r="M340">
        <v>78</v>
      </c>
      <c r="N340">
        <v>66</v>
      </c>
      <c r="O340">
        <v>69</v>
      </c>
      <c r="P340">
        <v>62</v>
      </c>
      <c r="Q340">
        <v>100</v>
      </c>
      <c r="R340">
        <f t="shared" si="30"/>
        <v>530</v>
      </c>
      <c r="S340" t="str">
        <f t="shared" si="31"/>
        <v>geography_score</v>
      </c>
      <c r="T340" t="str">
        <f t="shared" si="32"/>
        <v>Allen Farmer</v>
      </c>
      <c r="U340" t="str">
        <f t="shared" si="33"/>
        <v>Good</v>
      </c>
      <c r="V340" t="str">
        <f t="shared" si="34"/>
        <v>1</v>
      </c>
      <c r="W340" t="str">
        <f t="shared" si="35"/>
        <v>Grade C</v>
      </c>
    </row>
    <row r="341" spans="1:23" x14ac:dyDescent="0.25">
      <c r="A341">
        <v>340</v>
      </c>
      <c r="B341" t="s">
        <v>300</v>
      </c>
      <c r="C341" t="s">
        <v>445</v>
      </c>
      <c r="D341" t="s">
        <v>837</v>
      </c>
      <c r="E341" t="s">
        <v>54</v>
      </c>
      <c r="F341" t="b">
        <v>0</v>
      </c>
      <c r="G341">
        <v>9</v>
      </c>
      <c r="H341" t="b">
        <v>0</v>
      </c>
      <c r="I341">
        <v>4</v>
      </c>
      <c r="J341" t="s">
        <v>98</v>
      </c>
      <c r="K341">
        <v>45</v>
      </c>
      <c r="L341">
        <v>98</v>
      </c>
      <c r="M341">
        <v>95</v>
      </c>
      <c r="N341">
        <v>66</v>
      </c>
      <c r="O341">
        <v>84</v>
      </c>
      <c r="P341">
        <v>83</v>
      </c>
      <c r="Q341">
        <v>100</v>
      </c>
      <c r="R341">
        <f t="shared" si="30"/>
        <v>571</v>
      </c>
      <c r="S341" t="str">
        <f t="shared" si="31"/>
        <v>geography_score</v>
      </c>
      <c r="T341" t="str">
        <f t="shared" si="32"/>
        <v>James Young</v>
      </c>
      <c r="U341" t="str">
        <f t="shared" si="33"/>
        <v>Bad</v>
      </c>
      <c r="V341" t="str">
        <f t="shared" si="34"/>
        <v>1</v>
      </c>
      <c r="W341" t="str">
        <f t="shared" si="35"/>
        <v>Grade B</v>
      </c>
    </row>
    <row r="342" spans="1:23" x14ac:dyDescent="0.25">
      <c r="A342">
        <v>341</v>
      </c>
      <c r="B342" t="s">
        <v>102</v>
      </c>
      <c r="C342" t="s">
        <v>301</v>
      </c>
      <c r="D342" t="s">
        <v>838</v>
      </c>
      <c r="E342" t="s">
        <v>59</v>
      </c>
      <c r="F342" t="b">
        <v>0</v>
      </c>
      <c r="G342">
        <v>5</v>
      </c>
      <c r="H342" t="b">
        <v>0</v>
      </c>
      <c r="I342">
        <v>15</v>
      </c>
      <c r="J342" t="s">
        <v>64</v>
      </c>
      <c r="K342">
        <v>73</v>
      </c>
      <c r="L342">
        <v>75</v>
      </c>
      <c r="M342">
        <v>94</v>
      </c>
      <c r="N342">
        <v>82</v>
      </c>
      <c r="O342">
        <v>71</v>
      </c>
      <c r="P342">
        <v>90</v>
      </c>
      <c r="Q342">
        <v>75</v>
      </c>
      <c r="R342">
        <f t="shared" si="30"/>
        <v>560</v>
      </c>
      <c r="S342" t="str">
        <f t="shared" si="31"/>
        <v>physics_score</v>
      </c>
      <c r="T342" t="str">
        <f t="shared" si="32"/>
        <v>Laura Dawson</v>
      </c>
      <c r="U342" t="str">
        <f t="shared" si="33"/>
        <v>Good</v>
      </c>
      <c r="V342" t="str">
        <f t="shared" si="34"/>
        <v>1</v>
      </c>
      <c r="W342" t="str">
        <f t="shared" si="35"/>
        <v>Grade B</v>
      </c>
    </row>
    <row r="343" spans="1:23" x14ac:dyDescent="0.25">
      <c r="A343">
        <v>342</v>
      </c>
      <c r="B343" t="s">
        <v>839</v>
      </c>
      <c r="C343" t="s">
        <v>840</v>
      </c>
      <c r="D343" t="s">
        <v>841</v>
      </c>
      <c r="E343" t="s">
        <v>54</v>
      </c>
      <c r="F343" t="b">
        <v>0</v>
      </c>
      <c r="G343">
        <v>2</v>
      </c>
      <c r="H343" t="b">
        <v>0</v>
      </c>
      <c r="I343">
        <v>2</v>
      </c>
      <c r="J343" t="s">
        <v>193</v>
      </c>
      <c r="K343">
        <v>95</v>
      </c>
      <c r="L343">
        <v>83</v>
      </c>
      <c r="M343">
        <v>96</v>
      </c>
      <c r="N343">
        <v>97</v>
      </c>
      <c r="O343">
        <v>72</v>
      </c>
      <c r="P343">
        <v>77</v>
      </c>
      <c r="Q343">
        <v>61</v>
      </c>
      <c r="R343">
        <f t="shared" si="30"/>
        <v>581</v>
      </c>
      <c r="S343" t="str">
        <f t="shared" si="31"/>
        <v>chemistry_score</v>
      </c>
      <c r="T343" t="str">
        <f t="shared" si="32"/>
        <v>Donald Carson</v>
      </c>
      <c r="U343" t="str">
        <f t="shared" si="33"/>
        <v>Good</v>
      </c>
      <c r="V343" t="str">
        <f t="shared" si="34"/>
        <v>1</v>
      </c>
      <c r="W343" t="str">
        <f t="shared" si="35"/>
        <v>Grade B</v>
      </c>
    </row>
    <row r="344" spans="1:23" x14ac:dyDescent="0.25">
      <c r="A344">
        <v>343</v>
      </c>
      <c r="B344" t="s">
        <v>842</v>
      </c>
      <c r="C344" t="s">
        <v>843</v>
      </c>
      <c r="D344" t="s">
        <v>844</v>
      </c>
      <c r="E344" t="s">
        <v>54</v>
      </c>
      <c r="F344" t="b">
        <v>0</v>
      </c>
      <c r="G344">
        <v>8</v>
      </c>
      <c r="H344" t="b">
        <v>1</v>
      </c>
      <c r="I344">
        <v>32</v>
      </c>
      <c r="J344" t="s">
        <v>55</v>
      </c>
      <c r="K344">
        <v>96</v>
      </c>
      <c r="L344">
        <v>95</v>
      </c>
      <c r="M344">
        <v>61</v>
      </c>
      <c r="N344">
        <v>72</v>
      </c>
      <c r="O344">
        <v>71</v>
      </c>
      <c r="P344">
        <v>83</v>
      </c>
      <c r="Q344">
        <v>96</v>
      </c>
      <c r="R344">
        <f t="shared" si="30"/>
        <v>574</v>
      </c>
      <c r="S344" t="str">
        <f t="shared" si="31"/>
        <v>math_score</v>
      </c>
      <c r="T344" t="str">
        <f t="shared" si="32"/>
        <v>Wayne Lane</v>
      </c>
      <c r="U344" t="str">
        <f t="shared" si="33"/>
        <v>Good</v>
      </c>
      <c r="V344" t="str">
        <f t="shared" si="34"/>
        <v>1</v>
      </c>
      <c r="W344" t="str">
        <f t="shared" si="35"/>
        <v>Grade B</v>
      </c>
    </row>
    <row r="345" spans="1:23" x14ac:dyDescent="0.25">
      <c r="A345">
        <v>344</v>
      </c>
      <c r="B345" t="s">
        <v>311</v>
      </c>
      <c r="C345" t="s">
        <v>549</v>
      </c>
      <c r="D345" t="s">
        <v>845</v>
      </c>
      <c r="E345" t="s">
        <v>54</v>
      </c>
      <c r="F345" t="b">
        <v>0</v>
      </c>
      <c r="G345">
        <v>2</v>
      </c>
      <c r="H345" t="b">
        <v>0</v>
      </c>
      <c r="I345">
        <v>24</v>
      </c>
      <c r="J345" t="s">
        <v>172</v>
      </c>
      <c r="K345">
        <v>94</v>
      </c>
      <c r="L345">
        <v>72</v>
      </c>
      <c r="M345">
        <v>96</v>
      </c>
      <c r="N345">
        <v>93</v>
      </c>
      <c r="O345">
        <v>93</v>
      </c>
      <c r="P345">
        <v>79</v>
      </c>
      <c r="Q345">
        <v>64</v>
      </c>
      <c r="R345">
        <f t="shared" si="30"/>
        <v>591</v>
      </c>
      <c r="S345" t="str">
        <f t="shared" si="31"/>
        <v>physics_score</v>
      </c>
      <c r="T345" t="str">
        <f t="shared" si="32"/>
        <v>Robert Johnson</v>
      </c>
      <c r="U345" t="str">
        <f t="shared" si="33"/>
        <v>Good</v>
      </c>
      <c r="V345" t="str">
        <f t="shared" si="34"/>
        <v>1</v>
      </c>
      <c r="W345" t="str">
        <f t="shared" si="35"/>
        <v>Grade B</v>
      </c>
    </row>
    <row r="346" spans="1:23" x14ac:dyDescent="0.25">
      <c r="A346">
        <v>345</v>
      </c>
      <c r="B346" t="s">
        <v>227</v>
      </c>
      <c r="C346" t="s">
        <v>846</v>
      </c>
      <c r="D346" t="s">
        <v>847</v>
      </c>
      <c r="E346" t="s">
        <v>59</v>
      </c>
      <c r="F346" t="b">
        <v>0</v>
      </c>
      <c r="G346">
        <v>1</v>
      </c>
      <c r="H346" t="b">
        <v>0</v>
      </c>
      <c r="I346">
        <v>18</v>
      </c>
      <c r="J346" t="s">
        <v>88</v>
      </c>
      <c r="K346">
        <v>92</v>
      </c>
      <c r="L346">
        <v>69</v>
      </c>
      <c r="M346">
        <v>69</v>
      </c>
      <c r="N346">
        <v>60</v>
      </c>
      <c r="O346">
        <v>90</v>
      </c>
      <c r="P346">
        <v>88</v>
      </c>
      <c r="Q346">
        <v>95</v>
      </c>
      <c r="R346">
        <f t="shared" si="30"/>
        <v>563</v>
      </c>
      <c r="S346" t="str">
        <f t="shared" si="31"/>
        <v>geography_score</v>
      </c>
      <c r="T346" t="str">
        <f t="shared" si="32"/>
        <v>Melissa Le</v>
      </c>
      <c r="U346" t="str">
        <f t="shared" si="33"/>
        <v>Good</v>
      </c>
      <c r="V346" t="str">
        <f t="shared" si="34"/>
        <v>1</v>
      </c>
      <c r="W346" t="str">
        <f t="shared" si="35"/>
        <v>Grade B</v>
      </c>
    </row>
    <row r="347" spans="1:23" x14ac:dyDescent="0.25">
      <c r="A347">
        <v>346</v>
      </c>
      <c r="B347" t="s">
        <v>194</v>
      </c>
      <c r="C347" t="s">
        <v>848</v>
      </c>
      <c r="D347" t="s">
        <v>849</v>
      </c>
      <c r="E347" t="s">
        <v>54</v>
      </c>
      <c r="F347" t="b">
        <v>1</v>
      </c>
      <c r="G347">
        <v>10</v>
      </c>
      <c r="H347" t="b">
        <v>0</v>
      </c>
      <c r="I347">
        <v>5</v>
      </c>
      <c r="J347" t="s">
        <v>98</v>
      </c>
      <c r="K347">
        <v>56</v>
      </c>
      <c r="L347">
        <v>52</v>
      </c>
      <c r="M347">
        <v>76</v>
      </c>
      <c r="N347">
        <v>95</v>
      </c>
      <c r="O347">
        <v>54</v>
      </c>
      <c r="P347">
        <v>59</v>
      </c>
      <c r="Q347">
        <v>85</v>
      </c>
      <c r="R347">
        <f t="shared" si="30"/>
        <v>477</v>
      </c>
      <c r="S347" t="str">
        <f t="shared" si="31"/>
        <v>chemistry_score</v>
      </c>
      <c r="T347" t="str">
        <f t="shared" si="32"/>
        <v>David Rice</v>
      </c>
      <c r="U347" t="str">
        <f t="shared" si="33"/>
        <v>Average</v>
      </c>
      <c r="V347" t="str">
        <f t="shared" si="34"/>
        <v>1</v>
      </c>
      <c r="W347" t="str">
        <f t="shared" si="35"/>
        <v>Grade C</v>
      </c>
    </row>
    <row r="348" spans="1:23" x14ac:dyDescent="0.25">
      <c r="A348">
        <v>347</v>
      </c>
      <c r="B348" t="s">
        <v>850</v>
      </c>
      <c r="C348" t="s">
        <v>96</v>
      </c>
      <c r="D348" t="s">
        <v>851</v>
      </c>
      <c r="E348" t="s">
        <v>59</v>
      </c>
      <c r="F348" t="b">
        <v>1</v>
      </c>
      <c r="G348">
        <v>3</v>
      </c>
      <c r="H348" t="b">
        <v>0</v>
      </c>
      <c r="I348">
        <v>24</v>
      </c>
      <c r="J348" t="s">
        <v>139</v>
      </c>
      <c r="K348">
        <v>85</v>
      </c>
      <c r="L348">
        <v>74</v>
      </c>
      <c r="M348">
        <v>65</v>
      </c>
      <c r="N348">
        <v>76</v>
      </c>
      <c r="O348">
        <v>100</v>
      </c>
      <c r="P348">
        <v>95</v>
      </c>
      <c r="Q348">
        <v>68</v>
      </c>
      <c r="R348">
        <f t="shared" si="30"/>
        <v>563</v>
      </c>
      <c r="S348" t="str">
        <f t="shared" si="31"/>
        <v>biology_score</v>
      </c>
      <c r="T348" t="str">
        <f t="shared" si="32"/>
        <v>Dawn Gomez</v>
      </c>
      <c r="U348" t="str">
        <f t="shared" si="33"/>
        <v>Good</v>
      </c>
      <c r="V348" t="str">
        <f t="shared" si="34"/>
        <v>1</v>
      </c>
      <c r="W348" t="str">
        <f t="shared" si="35"/>
        <v>Grade B</v>
      </c>
    </row>
    <row r="349" spans="1:23" x14ac:dyDescent="0.25">
      <c r="A349">
        <v>348</v>
      </c>
      <c r="B349" t="s">
        <v>852</v>
      </c>
      <c r="C349" t="s">
        <v>121</v>
      </c>
      <c r="D349" t="s">
        <v>853</v>
      </c>
      <c r="E349" t="s">
        <v>54</v>
      </c>
      <c r="F349" t="b">
        <v>0</v>
      </c>
      <c r="G349">
        <v>1</v>
      </c>
      <c r="H349" t="b">
        <v>0</v>
      </c>
      <c r="I349">
        <v>16</v>
      </c>
      <c r="J349" t="s">
        <v>157</v>
      </c>
      <c r="K349">
        <v>65</v>
      </c>
      <c r="L349">
        <v>90</v>
      </c>
      <c r="M349">
        <v>68</v>
      </c>
      <c r="N349">
        <v>99</v>
      </c>
      <c r="O349">
        <v>74</v>
      </c>
      <c r="P349">
        <v>82</v>
      </c>
      <c r="Q349">
        <v>86</v>
      </c>
      <c r="R349">
        <f t="shared" si="30"/>
        <v>564</v>
      </c>
      <c r="S349" t="str">
        <f t="shared" si="31"/>
        <v>chemistry_score</v>
      </c>
      <c r="T349" t="str">
        <f t="shared" si="32"/>
        <v>Ricky Nichols</v>
      </c>
      <c r="U349" t="str">
        <f t="shared" si="33"/>
        <v>Good</v>
      </c>
      <c r="V349" t="str">
        <f t="shared" si="34"/>
        <v>1</v>
      </c>
      <c r="W349" t="str">
        <f t="shared" si="35"/>
        <v>Grade B</v>
      </c>
    </row>
    <row r="350" spans="1:23" x14ac:dyDescent="0.25">
      <c r="A350">
        <v>349</v>
      </c>
      <c r="B350" t="s">
        <v>259</v>
      </c>
      <c r="C350" t="s">
        <v>854</v>
      </c>
      <c r="D350" t="s">
        <v>855</v>
      </c>
      <c r="E350" t="s">
        <v>54</v>
      </c>
      <c r="F350" t="b">
        <v>0</v>
      </c>
      <c r="G350">
        <v>1</v>
      </c>
      <c r="H350" t="b">
        <v>0</v>
      </c>
      <c r="I350">
        <v>15</v>
      </c>
      <c r="J350" t="s">
        <v>143</v>
      </c>
      <c r="K350">
        <v>64</v>
      </c>
      <c r="L350">
        <v>81</v>
      </c>
      <c r="M350">
        <v>95</v>
      </c>
      <c r="N350">
        <v>87</v>
      </c>
      <c r="O350">
        <v>86</v>
      </c>
      <c r="P350">
        <v>91</v>
      </c>
      <c r="Q350">
        <v>80</v>
      </c>
      <c r="R350">
        <f t="shared" si="30"/>
        <v>584</v>
      </c>
      <c r="S350" t="str">
        <f t="shared" si="31"/>
        <v>physics_score</v>
      </c>
      <c r="T350" t="str">
        <f t="shared" si="32"/>
        <v>Henry Pitts</v>
      </c>
      <c r="U350" t="str">
        <f t="shared" si="33"/>
        <v>Good</v>
      </c>
      <c r="V350" t="str">
        <f t="shared" si="34"/>
        <v>1</v>
      </c>
      <c r="W350" t="str">
        <f t="shared" si="35"/>
        <v>Grade B</v>
      </c>
    </row>
    <row r="351" spans="1:23" x14ac:dyDescent="0.25">
      <c r="A351">
        <v>350</v>
      </c>
      <c r="B351" t="s">
        <v>179</v>
      </c>
      <c r="C351" t="s">
        <v>856</v>
      </c>
      <c r="D351" t="s">
        <v>857</v>
      </c>
      <c r="E351" t="s">
        <v>54</v>
      </c>
      <c r="F351" t="b">
        <v>0</v>
      </c>
      <c r="G351">
        <v>3</v>
      </c>
      <c r="H351" t="b">
        <v>0</v>
      </c>
      <c r="I351">
        <v>26</v>
      </c>
      <c r="J351" t="s">
        <v>78</v>
      </c>
      <c r="K351">
        <v>100</v>
      </c>
      <c r="L351">
        <v>88</v>
      </c>
      <c r="M351">
        <v>94</v>
      </c>
      <c r="N351">
        <v>67</v>
      </c>
      <c r="O351">
        <v>62</v>
      </c>
      <c r="P351">
        <v>66</v>
      </c>
      <c r="Q351">
        <v>96</v>
      </c>
      <c r="R351">
        <f t="shared" si="30"/>
        <v>573</v>
      </c>
      <c r="S351" t="str">
        <f t="shared" si="31"/>
        <v>math_score</v>
      </c>
      <c r="T351" t="str">
        <f t="shared" si="32"/>
        <v>Christopher Price</v>
      </c>
      <c r="U351" t="str">
        <f t="shared" si="33"/>
        <v>Good</v>
      </c>
      <c r="V351" t="str">
        <f t="shared" si="34"/>
        <v>1</v>
      </c>
      <c r="W351" t="str">
        <f t="shared" si="35"/>
        <v>Grade B</v>
      </c>
    </row>
    <row r="352" spans="1:23" x14ac:dyDescent="0.25">
      <c r="A352">
        <v>351</v>
      </c>
      <c r="B352" t="s">
        <v>858</v>
      </c>
      <c r="C352" t="s">
        <v>634</v>
      </c>
      <c r="D352" t="s">
        <v>859</v>
      </c>
      <c r="E352" t="s">
        <v>59</v>
      </c>
      <c r="F352" t="b">
        <v>0</v>
      </c>
      <c r="G352">
        <v>3</v>
      </c>
      <c r="H352" t="b">
        <v>0</v>
      </c>
      <c r="I352">
        <v>15</v>
      </c>
      <c r="J352" t="s">
        <v>88</v>
      </c>
      <c r="K352">
        <v>76</v>
      </c>
      <c r="L352">
        <v>64</v>
      </c>
      <c r="M352">
        <v>64</v>
      </c>
      <c r="N352">
        <v>60</v>
      </c>
      <c r="O352">
        <v>75</v>
      </c>
      <c r="P352">
        <v>92</v>
      </c>
      <c r="Q352">
        <v>61</v>
      </c>
      <c r="R352">
        <f t="shared" si="30"/>
        <v>492</v>
      </c>
      <c r="S352" t="str">
        <f t="shared" si="31"/>
        <v>english_score</v>
      </c>
      <c r="T352" t="str">
        <f t="shared" si="32"/>
        <v>Aimee Adams</v>
      </c>
      <c r="U352" t="str">
        <f t="shared" si="33"/>
        <v>Good</v>
      </c>
      <c r="V352" t="str">
        <f t="shared" si="34"/>
        <v>1</v>
      </c>
      <c r="W352" t="str">
        <f t="shared" si="35"/>
        <v>Grade C</v>
      </c>
    </row>
    <row r="353" spans="1:23" x14ac:dyDescent="0.25">
      <c r="A353">
        <v>352</v>
      </c>
      <c r="B353" t="s">
        <v>589</v>
      </c>
      <c r="C353" t="s">
        <v>860</v>
      </c>
      <c r="D353" t="s">
        <v>861</v>
      </c>
      <c r="E353" t="s">
        <v>59</v>
      </c>
      <c r="F353" t="b">
        <v>0</v>
      </c>
      <c r="G353">
        <v>1</v>
      </c>
      <c r="H353" t="b">
        <v>0</v>
      </c>
      <c r="I353">
        <v>5</v>
      </c>
      <c r="J353" t="s">
        <v>193</v>
      </c>
      <c r="K353">
        <v>97</v>
      </c>
      <c r="L353">
        <v>76</v>
      </c>
      <c r="M353">
        <v>91</v>
      </c>
      <c r="N353">
        <v>76</v>
      </c>
      <c r="O353">
        <v>89</v>
      </c>
      <c r="P353">
        <v>60</v>
      </c>
      <c r="Q353">
        <v>85</v>
      </c>
      <c r="R353">
        <f t="shared" si="30"/>
        <v>574</v>
      </c>
      <c r="S353" t="str">
        <f t="shared" si="31"/>
        <v>math_score</v>
      </c>
      <c r="T353" t="str">
        <f t="shared" si="32"/>
        <v>Tammy Barry</v>
      </c>
      <c r="U353" t="str">
        <f t="shared" si="33"/>
        <v>Good</v>
      </c>
      <c r="V353" t="str">
        <f t="shared" si="34"/>
        <v>1</v>
      </c>
      <c r="W353" t="str">
        <f t="shared" si="35"/>
        <v>Grade B</v>
      </c>
    </row>
    <row r="354" spans="1:23" x14ac:dyDescent="0.25">
      <c r="A354">
        <v>353</v>
      </c>
      <c r="B354" t="s">
        <v>169</v>
      </c>
      <c r="C354" t="s">
        <v>862</v>
      </c>
      <c r="D354" t="s">
        <v>863</v>
      </c>
      <c r="E354" t="s">
        <v>54</v>
      </c>
      <c r="F354" t="b">
        <v>0</v>
      </c>
      <c r="G354">
        <v>1</v>
      </c>
      <c r="H354" t="b">
        <v>1</v>
      </c>
      <c r="I354">
        <v>14</v>
      </c>
      <c r="J354" t="s">
        <v>72</v>
      </c>
      <c r="K354">
        <v>95</v>
      </c>
      <c r="L354">
        <v>98</v>
      </c>
      <c r="M354">
        <v>98</v>
      </c>
      <c r="N354">
        <v>83</v>
      </c>
      <c r="O354">
        <v>77</v>
      </c>
      <c r="P354">
        <v>93</v>
      </c>
      <c r="Q354">
        <v>83</v>
      </c>
      <c r="R354">
        <f t="shared" si="30"/>
        <v>627</v>
      </c>
      <c r="S354" t="str">
        <f t="shared" si="31"/>
        <v>history_score</v>
      </c>
      <c r="T354" t="str">
        <f t="shared" si="32"/>
        <v>Ryan Hull</v>
      </c>
      <c r="U354" t="str">
        <f t="shared" si="33"/>
        <v>Good</v>
      </c>
      <c r="V354" t="str">
        <f t="shared" si="34"/>
        <v>1</v>
      </c>
      <c r="W354" t="str">
        <f t="shared" si="35"/>
        <v>Grade B</v>
      </c>
    </row>
    <row r="355" spans="1:23" x14ac:dyDescent="0.25">
      <c r="A355">
        <v>354</v>
      </c>
      <c r="B355" t="s">
        <v>864</v>
      </c>
      <c r="C355" t="s">
        <v>100</v>
      </c>
      <c r="D355" t="s">
        <v>865</v>
      </c>
      <c r="E355" t="s">
        <v>54</v>
      </c>
      <c r="F355" t="b">
        <v>0</v>
      </c>
      <c r="G355">
        <v>4</v>
      </c>
      <c r="H355" t="b">
        <v>0</v>
      </c>
      <c r="I355">
        <v>1</v>
      </c>
      <c r="J355" t="s">
        <v>193</v>
      </c>
      <c r="K355">
        <v>85</v>
      </c>
      <c r="L355">
        <v>64</v>
      </c>
      <c r="M355">
        <v>90</v>
      </c>
      <c r="N355">
        <v>94</v>
      </c>
      <c r="O355">
        <v>68</v>
      </c>
      <c r="P355">
        <v>97</v>
      </c>
      <c r="Q355">
        <v>61</v>
      </c>
      <c r="R355">
        <f t="shared" si="30"/>
        <v>559</v>
      </c>
      <c r="S355" t="str">
        <f t="shared" si="31"/>
        <v>english_score</v>
      </c>
      <c r="T355" t="str">
        <f t="shared" si="32"/>
        <v>Samuel Jackson</v>
      </c>
      <c r="U355" t="str">
        <f t="shared" si="33"/>
        <v>Good</v>
      </c>
      <c r="V355" t="str">
        <f t="shared" si="34"/>
        <v>1</v>
      </c>
      <c r="W355" t="str">
        <f t="shared" si="35"/>
        <v>Grade B</v>
      </c>
    </row>
    <row r="356" spans="1:23" x14ac:dyDescent="0.25">
      <c r="A356">
        <v>355</v>
      </c>
      <c r="B356" t="s">
        <v>365</v>
      </c>
      <c r="C356" t="s">
        <v>76</v>
      </c>
      <c r="D356" t="s">
        <v>866</v>
      </c>
      <c r="E356" t="s">
        <v>54</v>
      </c>
      <c r="F356" t="b">
        <v>0</v>
      </c>
      <c r="G356">
        <v>5</v>
      </c>
      <c r="H356" t="b">
        <v>0</v>
      </c>
      <c r="I356">
        <v>10</v>
      </c>
      <c r="J356" t="s">
        <v>172</v>
      </c>
      <c r="K356">
        <v>86</v>
      </c>
      <c r="L356">
        <v>91</v>
      </c>
      <c r="M356">
        <v>96</v>
      </c>
      <c r="N356">
        <v>60</v>
      </c>
      <c r="O356">
        <v>91</v>
      </c>
      <c r="P356">
        <v>73</v>
      </c>
      <c r="Q356">
        <v>88</v>
      </c>
      <c r="R356">
        <f t="shared" si="30"/>
        <v>585</v>
      </c>
      <c r="S356" t="str">
        <f t="shared" si="31"/>
        <v>physics_score</v>
      </c>
      <c r="T356" t="str">
        <f t="shared" si="32"/>
        <v>Joshua Smith</v>
      </c>
      <c r="U356" t="str">
        <f t="shared" si="33"/>
        <v>Good</v>
      </c>
      <c r="V356" t="str">
        <f t="shared" si="34"/>
        <v>1</v>
      </c>
      <c r="W356" t="str">
        <f t="shared" si="35"/>
        <v>Grade B</v>
      </c>
    </row>
    <row r="357" spans="1:23" x14ac:dyDescent="0.25">
      <c r="A357">
        <v>356</v>
      </c>
      <c r="B357" t="s">
        <v>819</v>
      </c>
      <c r="C357" t="s">
        <v>867</v>
      </c>
      <c r="D357" t="s">
        <v>868</v>
      </c>
      <c r="E357" t="s">
        <v>59</v>
      </c>
      <c r="F357" t="b">
        <v>0</v>
      </c>
      <c r="G357">
        <v>6</v>
      </c>
      <c r="H357" t="b">
        <v>0</v>
      </c>
      <c r="I357">
        <v>5</v>
      </c>
      <c r="J357" t="s">
        <v>98</v>
      </c>
      <c r="K357">
        <v>100</v>
      </c>
      <c r="L357">
        <v>58</v>
      </c>
      <c r="M357">
        <v>58</v>
      </c>
      <c r="N357">
        <v>100</v>
      </c>
      <c r="O357">
        <v>60</v>
      </c>
      <c r="P357">
        <v>52</v>
      </c>
      <c r="Q357">
        <v>82</v>
      </c>
      <c r="R357">
        <f t="shared" si="30"/>
        <v>510</v>
      </c>
      <c r="S357" t="str">
        <f t="shared" si="31"/>
        <v>math_score</v>
      </c>
      <c r="T357" t="str">
        <f t="shared" si="32"/>
        <v>Sydney Stevenson</v>
      </c>
      <c r="U357" t="str">
        <f t="shared" si="33"/>
        <v>Average</v>
      </c>
      <c r="V357" t="str">
        <f t="shared" si="34"/>
        <v>1</v>
      </c>
      <c r="W357" t="str">
        <f t="shared" si="35"/>
        <v>Grade C</v>
      </c>
    </row>
    <row r="358" spans="1:23" x14ac:dyDescent="0.25">
      <c r="A358">
        <v>357</v>
      </c>
      <c r="B358" t="s">
        <v>179</v>
      </c>
      <c r="C358" t="s">
        <v>118</v>
      </c>
      <c r="D358" t="s">
        <v>869</v>
      </c>
      <c r="E358" t="s">
        <v>54</v>
      </c>
      <c r="F358" t="b">
        <v>0</v>
      </c>
      <c r="G358">
        <v>2</v>
      </c>
      <c r="H358" t="b">
        <v>0</v>
      </c>
      <c r="I358">
        <v>26</v>
      </c>
      <c r="J358" t="s">
        <v>72</v>
      </c>
      <c r="K358">
        <v>65</v>
      </c>
      <c r="L358">
        <v>77</v>
      </c>
      <c r="M358">
        <v>66</v>
      </c>
      <c r="N358">
        <v>100</v>
      </c>
      <c r="O358">
        <v>88</v>
      </c>
      <c r="P358">
        <v>77</v>
      </c>
      <c r="Q358">
        <v>62</v>
      </c>
      <c r="R358">
        <f t="shared" si="30"/>
        <v>535</v>
      </c>
      <c r="S358" t="str">
        <f t="shared" si="31"/>
        <v>chemistry_score</v>
      </c>
      <c r="T358" t="str">
        <f t="shared" si="32"/>
        <v>Christopher Rios</v>
      </c>
      <c r="U358" t="str">
        <f t="shared" si="33"/>
        <v>Good</v>
      </c>
      <c r="V358" t="str">
        <f t="shared" si="34"/>
        <v>1</v>
      </c>
      <c r="W358" t="str">
        <f t="shared" si="35"/>
        <v>Grade C</v>
      </c>
    </row>
    <row r="359" spans="1:23" x14ac:dyDescent="0.25">
      <c r="A359">
        <v>358</v>
      </c>
      <c r="B359" t="s">
        <v>749</v>
      </c>
      <c r="C359" t="s">
        <v>870</v>
      </c>
      <c r="D359" t="s">
        <v>871</v>
      </c>
      <c r="E359" t="s">
        <v>59</v>
      </c>
      <c r="F359" t="b">
        <v>0</v>
      </c>
      <c r="G359">
        <v>2</v>
      </c>
      <c r="H359" t="b">
        <v>1</v>
      </c>
      <c r="I359">
        <v>26</v>
      </c>
      <c r="J359" t="s">
        <v>55</v>
      </c>
      <c r="K359">
        <v>71</v>
      </c>
      <c r="L359">
        <v>81</v>
      </c>
      <c r="M359">
        <v>99</v>
      </c>
      <c r="N359">
        <v>74</v>
      </c>
      <c r="O359">
        <v>74</v>
      </c>
      <c r="P359">
        <v>82</v>
      </c>
      <c r="Q359">
        <v>67</v>
      </c>
      <c r="R359">
        <f t="shared" si="30"/>
        <v>548</v>
      </c>
      <c r="S359" t="str">
        <f t="shared" si="31"/>
        <v>physics_score</v>
      </c>
      <c r="T359" t="str">
        <f t="shared" si="32"/>
        <v>Brenda Collins</v>
      </c>
      <c r="U359" t="str">
        <f t="shared" si="33"/>
        <v>Good</v>
      </c>
      <c r="V359" t="str">
        <f t="shared" si="34"/>
        <v>1</v>
      </c>
      <c r="W359" t="str">
        <f t="shared" si="35"/>
        <v>Grade C</v>
      </c>
    </row>
    <row r="360" spans="1:23" x14ac:dyDescent="0.25">
      <c r="A360">
        <v>359</v>
      </c>
      <c r="B360" t="s">
        <v>872</v>
      </c>
      <c r="C360" t="s">
        <v>129</v>
      </c>
      <c r="D360" t="s">
        <v>873</v>
      </c>
      <c r="E360" t="s">
        <v>59</v>
      </c>
      <c r="F360" t="b">
        <v>0</v>
      </c>
      <c r="G360">
        <v>2</v>
      </c>
      <c r="H360" t="b">
        <v>0</v>
      </c>
      <c r="I360">
        <v>14</v>
      </c>
      <c r="J360" t="s">
        <v>64</v>
      </c>
      <c r="K360">
        <v>80</v>
      </c>
      <c r="L360">
        <v>94</v>
      </c>
      <c r="M360">
        <v>97</v>
      </c>
      <c r="N360">
        <v>83</v>
      </c>
      <c r="O360">
        <v>84</v>
      </c>
      <c r="P360">
        <v>77</v>
      </c>
      <c r="Q360">
        <v>79</v>
      </c>
      <c r="R360">
        <f t="shared" si="30"/>
        <v>594</v>
      </c>
      <c r="S360" t="str">
        <f t="shared" si="31"/>
        <v>physics_score</v>
      </c>
      <c r="T360" t="str">
        <f t="shared" si="32"/>
        <v>Diana Griffin</v>
      </c>
      <c r="U360" t="str">
        <f t="shared" si="33"/>
        <v>Good</v>
      </c>
      <c r="V360" t="str">
        <f t="shared" si="34"/>
        <v>1</v>
      </c>
      <c r="W360" t="str">
        <f t="shared" si="35"/>
        <v>Grade B</v>
      </c>
    </row>
    <row r="361" spans="1:23" x14ac:dyDescent="0.25">
      <c r="A361">
        <v>360</v>
      </c>
      <c r="B361" t="s">
        <v>874</v>
      </c>
      <c r="C361" t="s">
        <v>452</v>
      </c>
      <c r="D361" t="s">
        <v>875</v>
      </c>
      <c r="E361" t="s">
        <v>54</v>
      </c>
      <c r="F361" t="b">
        <v>0</v>
      </c>
      <c r="G361">
        <v>7</v>
      </c>
      <c r="H361" t="b">
        <v>1</v>
      </c>
      <c r="I361">
        <v>21</v>
      </c>
      <c r="J361" t="s">
        <v>172</v>
      </c>
      <c r="K361">
        <v>91</v>
      </c>
      <c r="L361">
        <v>76</v>
      </c>
      <c r="M361">
        <v>96</v>
      </c>
      <c r="N361">
        <v>77</v>
      </c>
      <c r="O361">
        <v>99</v>
      </c>
      <c r="P361">
        <v>64</v>
      </c>
      <c r="Q361">
        <v>83</v>
      </c>
      <c r="R361">
        <f t="shared" si="30"/>
        <v>586</v>
      </c>
      <c r="S361" t="str">
        <f t="shared" si="31"/>
        <v>biology_score</v>
      </c>
      <c r="T361" t="str">
        <f t="shared" si="32"/>
        <v>Gary Gray</v>
      </c>
      <c r="U361" t="str">
        <f t="shared" si="33"/>
        <v>Good</v>
      </c>
      <c r="V361" t="str">
        <f t="shared" si="34"/>
        <v>1</v>
      </c>
      <c r="W361" t="str">
        <f t="shared" si="35"/>
        <v>Grade B</v>
      </c>
    </row>
    <row r="362" spans="1:23" x14ac:dyDescent="0.25">
      <c r="A362">
        <v>361</v>
      </c>
      <c r="B362" t="s">
        <v>207</v>
      </c>
      <c r="C362" t="s">
        <v>623</v>
      </c>
      <c r="D362" t="s">
        <v>876</v>
      </c>
      <c r="E362" t="s">
        <v>59</v>
      </c>
      <c r="F362" t="b">
        <v>0</v>
      </c>
      <c r="G362">
        <v>2</v>
      </c>
      <c r="H362" t="b">
        <v>0</v>
      </c>
      <c r="I362">
        <v>32</v>
      </c>
      <c r="J362" t="s">
        <v>78</v>
      </c>
      <c r="K362">
        <v>91</v>
      </c>
      <c r="L362">
        <v>87</v>
      </c>
      <c r="M362">
        <v>88</v>
      </c>
      <c r="N362">
        <v>82</v>
      </c>
      <c r="O362">
        <v>95</v>
      </c>
      <c r="P362">
        <v>70</v>
      </c>
      <c r="Q362">
        <v>87</v>
      </c>
      <c r="R362">
        <f t="shared" si="30"/>
        <v>600</v>
      </c>
      <c r="S362" t="str">
        <f t="shared" si="31"/>
        <v>biology_score</v>
      </c>
      <c r="T362" t="str">
        <f t="shared" si="32"/>
        <v>Kimberly Torres</v>
      </c>
      <c r="U362" t="str">
        <f t="shared" si="33"/>
        <v>Good</v>
      </c>
      <c r="V362" t="str">
        <f t="shared" si="34"/>
        <v>1</v>
      </c>
      <c r="W362" t="str">
        <f t="shared" si="35"/>
        <v>Grade B</v>
      </c>
    </row>
    <row r="363" spans="1:23" x14ac:dyDescent="0.25">
      <c r="A363">
        <v>362</v>
      </c>
      <c r="B363" t="s">
        <v>144</v>
      </c>
      <c r="C363" t="s">
        <v>877</v>
      </c>
      <c r="D363" t="s">
        <v>878</v>
      </c>
      <c r="E363" t="s">
        <v>54</v>
      </c>
      <c r="F363" t="b">
        <v>0</v>
      </c>
      <c r="G363">
        <v>0</v>
      </c>
      <c r="H363" t="b">
        <v>0</v>
      </c>
      <c r="I363">
        <v>30</v>
      </c>
      <c r="J363" t="s">
        <v>78</v>
      </c>
      <c r="K363">
        <v>100</v>
      </c>
      <c r="L363">
        <v>86</v>
      </c>
      <c r="M363">
        <v>81</v>
      </c>
      <c r="N363">
        <v>100</v>
      </c>
      <c r="O363">
        <v>66</v>
      </c>
      <c r="P363">
        <v>98</v>
      </c>
      <c r="Q363">
        <v>97</v>
      </c>
      <c r="R363">
        <f t="shared" si="30"/>
        <v>628</v>
      </c>
      <c r="S363" t="str">
        <f t="shared" si="31"/>
        <v>math_score</v>
      </c>
      <c r="T363" t="str">
        <f t="shared" si="32"/>
        <v>Jeffrey Booker</v>
      </c>
      <c r="U363" t="str">
        <f t="shared" si="33"/>
        <v>Good</v>
      </c>
      <c r="V363" t="str">
        <f t="shared" si="34"/>
        <v>1</v>
      </c>
      <c r="W363" t="str">
        <f t="shared" si="35"/>
        <v>Grade B</v>
      </c>
    </row>
    <row r="364" spans="1:23" x14ac:dyDescent="0.25">
      <c r="A364">
        <v>363</v>
      </c>
      <c r="B364" t="s">
        <v>879</v>
      </c>
      <c r="C364" t="s">
        <v>880</v>
      </c>
      <c r="D364" t="s">
        <v>881</v>
      </c>
      <c r="E364" t="s">
        <v>59</v>
      </c>
      <c r="F364" t="b">
        <v>0</v>
      </c>
      <c r="G364">
        <v>3</v>
      </c>
      <c r="H364" t="b">
        <v>0</v>
      </c>
      <c r="I364">
        <v>13</v>
      </c>
      <c r="J364" t="s">
        <v>88</v>
      </c>
      <c r="K364">
        <v>92</v>
      </c>
      <c r="L364">
        <v>79</v>
      </c>
      <c r="M364">
        <v>71</v>
      </c>
      <c r="N364">
        <v>65</v>
      </c>
      <c r="O364">
        <v>99</v>
      </c>
      <c r="P364">
        <v>91</v>
      </c>
      <c r="Q364">
        <v>98</v>
      </c>
      <c r="R364">
        <f t="shared" si="30"/>
        <v>595</v>
      </c>
      <c r="S364" t="str">
        <f t="shared" si="31"/>
        <v>biology_score</v>
      </c>
      <c r="T364" t="str">
        <f t="shared" si="32"/>
        <v>Nicole Buchanan</v>
      </c>
      <c r="U364" t="str">
        <f t="shared" si="33"/>
        <v>Good</v>
      </c>
      <c r="V364" t="str">
        <f t="shared" si="34"/>
        <v>1</v>
      </c>
      <c r="W364" t="str">
        <f t="shared" si="35"/>
        <v>Grade B</v>
      </c>
    </row>
    <row r="365" spans="1:23" x14ac:dyDescent="0.25">
      <c r="A365">
        <v>364</v>
      </c>
      <c r="B365" t="s">
        <v>882</v>
      </c>
      <c r="C365" t="s">
        <v>549</v>
      </c>
      <c r="D365" t="s">
        <v>883</v>
      </c>
      <c r="E365" t="s">
        <v>59</v>
      </c>
      <c r="F365" t="b">
        <v>0</v>
      </c>
      <c r="G365">
        <v>7</v>
      </c>
      <c r="H365" t="b">
        <v>0</v>
      </c>
      <c r="I365">
        <v>33</v>
      </c>
      <c r="J365" t="s">
        <v>139</v>
      </c>
      <c r="K365">
        <v>89</v>
      </c>
      <c r="L365">
        <v>76</v>
      </c>
      <c r="M365">
        <v>95</v>
      </c>
      <c r="N365">
        <v>83</v>
      </c>
      <c r="O365">
        <v>84</v>
      </c>
      <c r="P365">
        <v>96</v>
      </c>
      <c r="Q365">
        <v>61</v>
      </c>
      <c r="R365">
        <f t="shared" si="30"/>
        <v>584</v>
      </c>
      <c r="S365" t="str">
        <f t="shared" si="31"/>
        <v>english_score</v>
      </c>
      <c r="T365" t="str">
        <f t="shared" si="32"/>
        <v>Kristin Johnson</v>
      </c>
      <c r="U365" t="str">
        <f t="shared" si="33"/>
        <v>Good</v>
      </c>
      <c r="V365" t="str">
        <f t="shared" si="34"/>
        <v>1</v>
      </c>
      <c r="W365" t="str">
        <f t="shared" si="35"/>
        <v>Grade B</v>
      </c>
    </row>
    <row r="366" spans="1:23" x14ac:dyDescent="0.25">
      <c r="A366">
        <v>365</v>
      </c>
      <c r="B366" t="s">
        <v>182</v>
      </c>
      <c r="C366" t="s">
        <v>380</v>
      </c>
      <c r="D366" t="s">
        <v>884</v>
      </c>
      <c r="E366" t="s">
        <v>59</v>
      </c>
      <c r="F366" t="b">
        <v>0</v>
      </c>
      <c r="G366">
        <v>3</v>
      </c>
      <c r="H366" t="b">
        <v>0</v>
      </c>
      <c r="I366">
        <v>15</v>
      </c>
      <c r="J366" t="s">
        <v>147</v>
      </c>
      <c r="K366">
        <v>93</v>
      </c>
      <c r="L366">
        <v>92</v>
      </c>
      <c r="M366">
        <v>92</v>
      </c>
      <c r="N366">
        <v>76</v>
      </c>
      <c r="O366">
        <v>49</v>
      </c>
      <c r="P366">
        <v>93</v>
      </c>
      <c r="Q366">
        <v>75</v>
      </c>
      <c r="R366">
        <f t="shared" si="30"/>
        <v>570</v>
      </c>
      <c r="S366" t="str">
        <f t="shared" si="31"/>
        <v>math_score</v>
      </c>
      <c r="T366" t="str">
        <f t="shared" si="32"/>
        <v>Emily Bell</v>
      </c>
      <c r="U366" t="str">
        <f t="shared" si="33"/>
        <v>Average</v>
      </c>
      <c r="V366" t="str">
        <f t="shared" si="34"/>
        <v>1</v>
      </c>
      <c r="W366" t="str">
        <f t="shared" si="35"/>
        <v>Grade B</v>
      </c>
    </row>
    <row r="367" spans="1:23" x14ac:dyDescent="0.25">
      <c r="A367">
        <v>366</v>
      </c>
      <c r="B367" t="s">
        <v>885</v>
      </c>
      <c r="C367" t="s">
        <v>741</v>
      </c>
      <c r="D367" t="s">
        <v>886</v>
      </c>
      <c r="E367" t="s">
        <v>54</v>
      </c>
      <c r="F367" t="b">
        <v>0</v>
      </c>
      <c r="G367">
        <v>10</v>
      </c>
      <c r="H367" t="b">
        <v>0</v>
      </c>
      <c r="I367">
        <v>33</v>
      </c>
      <c r="J367" t="s">
        <v>72</v>
      </c>
      <c r="K367">
        <v>81</v>
      </c>
      <c r="L367">
        <v>64</v>
      </c>
      <c r="M367">
        <v>67</v>
      </c>
      <c r="N367">
        <v>74</v>
      </c>
      <c r="O367">
        <v>65</v>
      </c>
      <c r="P367">
        <v>94</v>
      </c>
      <c r="Q367">
        <v>96</v>
      </c>
      <c r="R367">
        <f t="shared" si="30"/>
        <v>541</v>
      </c>
      <c r="S367" t="str">
        <f t="shared" si="31"/>
        <v>geography_score</v>
      </c>
      <c r="T367" t="str">
        <f t="shared" si="32"/>
        <v>Francis Nelson</v>
      </c>
      <c r="U367" t="str">
        <f t="shared" si="33"/>
        <v>Good</v>
      </c>
      <c r="V367" t="str">
        <f t="shared" si="34"/>
        <v>1</v>
      </c>
      <c r="W367" t="str">
        <f t="shared" si="35"/>
        <v>Grade C</v>
      </c>
    </row>
    <row r="368" spans="1:23" x14ac:dyDescent="0.25">
      <c r="A368">
        <v>367</v>
      </c>
      <c r="B368" t="s">
        <v>756</v>
      </c>
      <c r="C368" t="s">
        <v>293</v>
      </c>
      <c r="D368" t="s">
        <v>887</v>
      </c>
      <c r="E368" t="s">
        <v>54</v>
      </c>
      <c r="F368" t="b">
        <v>0</v>
      </c>
      <c r="G368">
        <v>2</v>
      </c>
      <c r="H368" t="b">
        <v>0</v>
      </c>
      <c r="I368">
        <v>11</v>
      </c>
      <c r="J368" t="s">
        <v>157</v>
      </c>
      <c r="K368">
        <v>70</v>
      </c>
      <c r="L368">
        <v>73</v>
      </c>
      <c r="M368">
        <v>70</v>
      </c>
      <c r="N368">
        <v>67</v>
      </c>
      <c r="O368">
        <v>96</v>
      </c>
      <c r="P368">
        <v>86</v>
      </c>
      <c r="Q368">
        <v>89</v>
      </c>
      <c r="R368">
        <f t="shared" si="30"/>
        <v>551</v>
      </c>
      <c r="S368" t="str">
        <f t="shared" si="31"/>
        <v>biology_score</v>
      </c>
      <c r="T368" t="str">
        <f t="shared" si="32"/>
        <v>Tracy Harris</v>
      </c>
      <c r="U368" t="str">
        <f t="shared" si="33"/>
        <v>Good</v>
      </c>
      <c r="V368" t="str">
        <f t="shared" si="34"/>
        <v>1</v>
      </c>
      <c r="W368" t="str">
        <f t="shared" si="35"/>
        <v>Grade B</v>
      </c>
    </row>
    <row r="369" spans="1:23" x14ac:dyDescent="0.25">
      <c r="A369">
        <v>368</v>
      </c>
      <c r="B369" t="s">
        <v>684</v>
      </c>
      <c r="C369" t="s">
        <v>888</v>
      </c>
      <c r="D369" t="s">
        <v>889</v>
      </c>
      <c r="E369" t="s">
        <v>59</v>
      </c>
      <c r="F369" t="b">
        <v>0</v>
      </c>
      <c r="G369">
        <v>2</v>
      </c>
      <c r="H369" t="b">
        <v>0</v>
      </c>
      <c r="I369">
        <v>30</v>
      </c>
      <c r="J369" t="s">
        <v>72</v>
      </c>
      <c r="K369">
        <v>61</v>
      </c>
      <c r="L369">
        <v>70</v>
      </c>
      <c r="M369">
        <v>89</v>
      </c>
      <c r="N369">
        <v>97</v>
      </c>
      <c r="O369">
        <v>60</v>
      </c>
      <c r="P369">
        <v>79</v>
      </c>
      <c r="Q369">
        <v>79</v>
      </c>
      <c r="R369">
        <f t="shared" si="30"/>
        <v>535</v>
      </c>
      <c r="S369" t="str">
        <f t="shared" si="31"/>
        <v>chemistry_score</v>
      </c>
      <c r="T369" t="str">
        <f t="shared" si="32"/>
        <v>Sheila Sosa</v>
      </c>
      <c r="U369" t="str">
        <f t="shared" si="33"/>
        <v>Good</v>
      </c>
      <c r="V369" t="str">
        <f t="shared" si="34"/>
        <v>1</v>
      </c>
      <c r="W369" t="str">
        <f t="shared" si="35"/>
        <v>Grade C</v>
      </c>
    </row>
    <row r="370" spans="1:23" x14ac:dyDescent="0.25">
      <c r="A370">
        <v>369</v>
      </c>
      <c r="B370" t="s">
        <v>780</v>
      </c>
      <c r="C370" t="s">
        <v>890</v>
      </c>
      <c r="D370" t="s">
        <v>891</v>
      </c>
      <c r="E370" t="s">
        <v>59</v>
      </c>
      <c r="F370" t="b">
        <v>0</v>
      </c>
      <c r="G370">
        <v>7</v>
      </c>
      <c r="H370" t="b">
        <v>0</v>
      </c>
      <c r="I370">
        <v>2</v>
      </c>
      <c r="J370" t="s">
        <v>98</v>
      </c>
      <c r="K370">
        <v>62</v>
      </c>
      <c r="L370">
        <v>53</v>
      </c>
      <c r="M370">
        <v>78</v>
      </c>
      <c r="N370">
        <v>77</v>
      </c>
      <c r="O370">
        <v>59</v>
      </c>
      <c r="P370">
        <v>95</v>
      </c>
      <c r="Q370">
        <v>80</v>
      </c>
      <c r="R370">
        <f t="shared" si="30"/>
        <v>504</v>
      </c>
      <c r="S370" t="str">
        <f t="shared" si="31"/>
        <v>english_score</v>
      </c>
      <c r="T370" t="str">
        <f t="shared" si="32"/>
        <v>Ashley Mendez</v>
      </c>
      <c r="U370" t="str">
        <f t="shared" si="33"/>
        <v>Average</v>
      </c>
      <c r="V370" t="str">
        <f t="shared" si="34"/>
        <v>1</v>
      </c>
      <c r="W370" t="str">
        <f t="shared" si="35"/>
        <v>Grade C</v>
      </c>
    </row>
    <row r="371" spans="1:23" x14ac:dyDescent="0.25">
      <c r="A371">
        <v>370</v>
      </c>
      <c r="B371" t="s">
        <v>447</v>
      </c>
      <c r="C371" t="s">
        <v>129</v>
      </c>
      <c r="D371" t="s">
        <v>892</v>
      </c>
      <c r="E371" t="s">
        <v>54</v>
      </c>
      <c r="F371" t="b">
        <v>0</v>
      </c>
      <c r="G371">
        <v>3</v>
      </c>
      <c r="H371" t="b">
        <v>0</v>
      </c>
      <c r="I371">
        <v>4</v>
      </c>
      <c r="J371" t="s">
        <v>206</v>
      </c>
      <c r="K371">
        <v>83</v>
      </c>
      <c r="L371">
        <v>61</v>
      </c>
      <c r="M371">
        <v>79</v>
      </c>
      <c r="N371">
        <v>99</v>
      </c>
      <c r="O371">
        <v>66</v>
      </c>
      <c r="P371">
        <v>60</v>
      </c>
      <c r="Q371">
        <v>76</v>
      </c>
      <c r="R371">
        <f t="shared" si="30"/>
        <v>524</v>
      </c>
      <c r="S371" t="str">
        <f t="shared" si="31"/>
        <v>chemistry_score</v>
      </c>
      <c r="T371" t="str">
        <f t="shared" si="32"/>
        <v>Matthew Griffin</v>
      </c>
      <c r="U371" t="str">
        <f t="shared" si="33"/>
        <v>Good</v>
      </c>
      <c r="V371" t="str">
        <f t="shared" si="34"/>
        <v>1</v>
      </c>
      <c r="W371" t="str">
        <f t="shared" si="35"/>
        <v>Grade C</v>
      </c>
    </row>
    <row r="372" spans="1:23" x14ac:dyDescent="0.25">
      <c r="A372">
        <v>371</v>
      </c>
      <c r="B372" t="s">
        <v>158</v>
      </c>
      <c r="C372" t="s">
        <v>893</v>
      </c>
      <c r="D372" t="s">
        <v>894</v>
      </c>
      <c r="E372" t="s">
        <v>54</v>
      </c>
      <c r="F372" t="b">
        <v>0</v>
      </c>
      <c r="G372">
        <v>3</v>
      </c>
      <c r="H372" t="b">
        <v>0</v>
      </c>
      <c r="I372">
        <v>32</v>
      </c>
      <c r="J372" t="s">
        <v>78</v>
      </c>
      <c r="K372">
        <v>85</v>
      </c>
      <c r="L372">
        <v>96</v>
      </c>
      <c r="M372">
        <v>87</v>
      </c>
      <c r="N372">
        <v>63</v>
      </c>
      <c r="O372">
        <v>69</v>
      </c>
      <c r="P372">
        <v>69</v>
      </c>
      <c r="Q372">
        <v>81</v>
      </c>
      <c r="R372">
        <f t="shared" si="30"/>
        <v>550</v>
      </c>
      <c r="S372" t="str">
        <f t="shared" si="31"/>
        <v>history_score</v>
      </c>
      <c r="T372" t="str">
        <f t="shared" si="32"/>
        <v>Timothy Mann</v>
      </c>
      <c r="U372" t="str">
        <f t="shared" si="33"/>
        <v>Good</v>
      </c>
      <c r="V372" t="str">
        <f t="shared" si="34"/>
        <v>1</v>
      </c>
      <c r="W372" t="str">
        <f t="shared" si="35"/>
        <v>Grade B</v>
      </c>
    </row>
    <row r="373" spans="1:23" x14ac:dyDescent="0.25">
      <c r="A373">
        <v>372</v>
      </c>
      <c r="B373" t="s">
        <v>895</v>
      </c>
      <c r="C373" t="s">
        <v>896</v>
      </c>
      <c r="D373" t="s">
        <v>897</v>
      </c>
      <c r="E373" t="s">
        <v>59</v>
      </c>
      <c r="F373" t="b">
        <v>1</v>
      </c>
      <c r="G373">
        <v>7</v>
      </c>
      <c r="H373" t="b">
        <v>0</v>
      </c>
      <c r="I373">
        <v>0</v>
      </c>
      <c r="J373" t="s">
        <v>98</v>
      </c>
      <c r="K373">
        <v>83</v>
      </c>
      <c r="L373">
        <v>55</v>
      </c>
      <c r="M373">
        <v>87</v>
      </c>
      <c r="N373">
        <v>74</v>
      </c>
      <c r="O373">
        <v>73</v>
      </c>
      <c r="P373">
        <v>77</v>
      </c>
      <c r="Q373">
        <v>61</v>
      </c>
      <c r="R373">
        <f t="shared" si="30"/>
        <v>510</v>
      </c>
      <c r="S373" t="str">
        <f t="shared" si="31"/>
        <v>physics_score</v>
      </c>
      <c r="T373" t="str">
        <f t="shared" si="32"/>
        <v>Christine Foster</v>
      </c>
      <c r="U373" t="str">
        <f t="shared" si="33"/>
        <v>Good</v>
      </c>
      <c r="V373" t="str">
        <f t="shared" si="34"/>
        <v>1</v>
      </c>
      <c r="W373" t="str">
        <f t="shared" si="35"/>
        <v>Grade C</v>
      </c>
    </row>
    <row r="374" spans="1:23" x14ac:dyDescent="0.25">
      <c r="A374">
        <v>373</v>
      </c>
      <c r="B374" t="s">
        <v>451</v>
      </c>
      <c r="C374" t="s">
        <v>898</v>
      </c>
      <c r="D374" t="s">
        <v>899</v>
      </c>
      <c r="E374" t="s">
        <v>59</v>
      </c>
      <c r="F374" t="b">
        <v>0</v>
      </c>
      <c r="G374">
        <v>2</v>
      </c>
      <c r="H374" t="b">
        <v>0</v>
      </c>
      <c r="I374">
        <v>4</v>
      </c>
      <c r="J374" t="s">
        <v>98</v>
      </c>
      <c r="K374">
        <v>73</v>
      </c>
      <c r="L374">
        <v>95</v>
      </c>
      <c r="M374">
        <v>54</v>
      </c>
      <c r="N374">
        <v>94</v>
      </c>
      <c r="O374">
        <v>99</v>
      </c>
      <c r="P374">
        <v>58</v>
      </c>
      <c r="Q374">
        <v>94</v>
      </c>
      <c r="R374">
        <f t="shared" si="30"/>
        <v>567</v>
      </c>
      <c r="S374" t="str">
        <f t="shared" si="31"/>
        <v>biology_score</v>
      </c>
      <c r="T374" t="str">
        <f t="shared" si="32"/>
        <v>Julie Yates</v>
      </c>
      <c r="U374" t="str">
        <f t="shared" si="33"/>
        <v>Average</v>
      </c>
      <c r="V374" t="str">
        <f t="shared" si="34"/>
        <v>1</v>
      </c>
      <c r="W374" t="str">
        <f t="shared" si="35"/>
        <v>Grade B</v>
      </c>
    </row>
    <row r="375" spans="1:23" x14ac:dyDescent="0.25">
      <c r="A375">
        <v>374</v>
      </c>
      <c r="B375" t="s">
        <v>314</v>
      </c>
      <c r="C375" t="s">
        <v>900</v>
      </c>
      <c r="D375" t="s">
        <v>901</v>
      </c>
      <c r="E375" t="s">
        <v>54</v>
      </c>
      <c r="F375" t="b">
        <v>1</v>
      </c>
      <c r="G375">
        <v>10</v>
      </c>
      <c r="H375" t="b">
        <v>1</v>
      </c>
      <c r="I375">
        <v>0</v>
      </c>
      <c r="J375" t="s">
        <v>98</v>
      </c>
      <c r="K375">
        <v>61</v>
      </c>
      <c r="L375">
        <v>65</v>
      </c>
      <c r="M375">
        <v>73</v>
      </c>
      <c r="N375">
        <v>78</v>
      </c>
      <c r="O375">
        <v>77</v>
      </c>
      <c r="P375">
        <v>97</v>
      </c>
      <c r="Q375">
        <v>96</v>
      </c>
      <c r="R375">
        <f t="shared" si="30"/>
        <v>547</v>
      </c>
      <c r="S375" t="str">
        <f t="shared" si="31"/>
        <v>english_score</v>
      </c>
      <c r="T375" t="str">
        <f t="shared" si="32"/>
        <v>William Ballard</v>
      </c>
      <c r="U375" t="str">
        <f t="shared" si="33"/>
        <v>Good</v>
      </c>
      <c r="V375" t="str">
        <f t="shared" si="34"/>
        <v>1</v>
      </c>
      <c r="W375" t="str">
        <f t="shared" si="35"/>
        <v>Grade C</v>
      </c>
    </row>
    <row r="376" spans="1:23" x14ac:dyDescent="0.25">
      <c r="A376">
        <v>375</v>
      </c>
      <c r="B376" t="s">
        <v>902</v>
      </c>
      <c r="C376" t="s">
        <v>634</v>
      </c>
      <c r="D376" t="s">
        <v>903</v>
      </c>
      <c r="E376" t="s">
        <v>59</v>
      </c>
      <c r="F376" t="b">
        <v>0</v>
      </c>
      <c r="G376">
        <v>5</v>
      </c>
      <c r="H376" t="b">
        <v>1</v>
      </c>
      <c r="I376">
        <v>21</v>
      </c>
      <c r="J376" t="s">
        <v>72</v>
      </c>
      <c r="K376">
        <v>77</v>
      </c>
      <c r="L376">
        <v>72</v>
      </c>
      <c r="M376">
        <v>81</v>
      </c>
      <c r="N376">
        <v>63</v>
      </c>
      <c r="O376">
        <v>69</v>
      </c>
      <c r="P376">
        <v>73</v>
      </c>
      <c r="Q376">
        <v>80</v>
      </c>
      <c r="R376">
        <f t="shared" si="30"/>
        <v>515</v>
      </c>
      <c r="S376" t="str">
        <f t="shared" si="31"/>
        <v>physics_score</v>
      </c>
      <c r="T376" t="str">
        <f t="shared" si="32"/>
        <v>Kristen Adams</v>
      </c>
      <c r="U376" t="str">
        <f t="shared" si="33"/>
        <v>Very Good</v>
      </c>
      <c r="V376" t="str">
        <f t="shared" si="34"/>
        <v>1</v>
      </c>
      <c r="W376" t="str">
        <f t="shared" si="35"/>
        <v>Grade C</v>
      </c>
    </row>
    <row r="377" spans="1:23" x14ac:dyDescent="0.25">
      <c r="A377">
        <v>376</v>
      </c>
      <c r="B377" t="s">
        <v>285</v>
      </c>
      <c r="C377" t="s">
        <v>437</v>
      </c>
      <c r="D377" t="s">
        <v>904</v>
      </c>
      <c r="E377" t="s">
        <v>59</v>
      </c>
      <c r="F377" t="b">
        <v>0</v>
      </c>
      <c r="G377">
        <v>2</v>
      </c>
      <c r="H377" t="b">
        <v>0</v>
      </c>
      <c r="I377">
        <v>29</v>
      </c>
      <c r="J377" t="s">
        <v>143</v>
      </c>
      <c r="K377">
        <v>77</v>
      </c>
      <c r="L377">
        <v>87</v>
      </c>
      <c r="M377">
        <v>65</v>
      </c>
      <c r="N377">
        <v>91</v>
      </c>
      <c r="O377">
        <v>71</v>
      </c>
      <c r="P377">
        <v>90</v>
      </c>
      <c r="Q377">
        <v>90</v>
      </c>
      <c r="R377">
        <f t="shared" si="30"/>
        <v>571</v>
      </c>
      <c r="S377" t="str">
        <f t="shared" si="31"/>
        <v>chemistry_score</v>
      </c>
      <c r="T377" t="str">
        <f t="shared" si="32"/>
        <v>Chelsea Mitchell</v>
      </c>
      <c r="U377" t="str">
        <f t="shared" si="33"/>
        <v>Good</v>
      </c>
      <c r="V377" t="str">
        <f t="shared" si="34"/>
        <v>1</v>
      </c>
      <c r="W377" t="str">
        <f t="shared" si="35"/>
        <v>Grade B</v>
      </c>
    </row>
    <row r="378" spans="1:23" x14ac:dyDescent="0.25">
      <c r="A378">
        <v>377</v>
      </c>
      <c r="B378" t="s">
        <v>317</v>
      </c>
      <c r="C378" t="s">
        <v>905</v>
      </c>
      <c r="D378" t="s">
        <v>906</v>
      </c>
      <c r="E378" t="s">
        <v>54</v>
      </c>
      <c r="F378" t="b">
        <v>0</v>
      </c>
      <c r="G378">
        <v>3</v>
      </c>
      <c r="H378" t="b">
        <v>0</v>
      </c>
      <c r="I378">
        <v>32</v>
      </c>
      <c r="J378" t="s">
        <v>72</v>
      </c>
      <c r="K378">
        <v>99</v>
      </c>
      <c r="L378">
        <v>94</v>
      </c>
      <c r="M378">
        <v>94</v>
      </c>
      <c r="N378">
        <v>62</v>
      </c>
      <c r="O378">
        <v>68</v>
      </c>
      <c r="P378">
        <v>79</v>
      </c>
      <c r="Q378">
        <v>68</v>
      </c>
      <c r="R378">
        <f t="shared" si="30"/>
        <v>564</v>
      </c>
      <c r="S378" t="str">
        <f t="shared" si="31"/>
        <v>math_score</v>
      </c>
      <c r="T378" t="str">
        <f t="shared" si="32"/>
        <v>Patrick Everett</v>
      </c>
      <c r="U378" t="str">
        <f t="shared" si="33"/>
        <v>Good</v>
      </c>
      <c r="V378" t="str">
        <f t="shared" si="34"/>
        <v>1</v>
      </c>
      <c r="W378" t="str">
        <f t="shared" si="35"/>
        <v>Grade B</v>
      </c>
    </row>
    <row r="379" spans="1:23" x14ac:dyDescent="0.25">
      <c r="A379">
        <v>378</v>
      </c>
      <c r="B379" t="s">
        <v>821</v>
      </c>
      <c r="C379" t="s">
        <v>318</v>
      </c>
      <c r="D379" t="s">
        <v>907</v>
      </c>
      <c r="E379" t="s">
        <v>59</v>
      </c>
      <c r="F379" t="b">
        <v>0</v>
      </c>
      <c r="G379">
        <v>7</v>
      </c>
      <c r="H379" t="b">
        <v>0</v>
      </c>
      <c r="I379">
        <v>14</v>
      </c>
      <c r="J379" t="s">
        <v>72</v>
      </c>
      <c r="K379">
        <v>73</v>
      </c>
      <c r="L379">
        <v>69</v>
      </c>
      <c r="M379">
        <v>94</v>
      </c>
      <c r="N379">
        <v>78</v>
      </c>
      <c r="O379">
        <v>76</v>
      </c>
      <c r="P379">
        <v>63</v>
      </c>
      <c r="Q379">
        <v>71</v>
      </c>
      <c r="R379">
        <f t="shared" si="30"/>
        <v>524</v>
      </c>
      <c r="S379" t="str">
        <f t="shared" si="31"/>
        <v>physics_score</v>
      </c>
      <c r="T379" t="str">
        <f t="shared" si="32"/>
        <v>Carla Parker</v>
      </c>
      <c r="U379" t="str">
        <f t="shared" si="33"/>
        <v>Good</v>
      </c>
      <c r="V379" t="str">
        <f t="shared" si="34"/>
        <v>1</v>
      </c>
      <c r="W379" t="str">
        <f t="shared" si="35"/>
        <v>Grade C</v>
      </c>
    </row>
    <row r="380" spans="1:23" x14ac:dyDescent="0.25">
      <c r="A380">
        <v>379</v>
      </c>
      <c r="B380" t="s">
        <v>52</v>
      </c>
      <c r="C380" t="s">
        <v>908</v>
      </c>
      <c r="D380" t="s">
        <v>909</v>
      </c>
      <c r="E380" t="s">
        <v>54</v>
      </c>
      <c r="F380" t="b">
        <v>0</v>
      </c>
      <c r="G380">
        <v>1</v>
      </c>
      <c r="H380" t="b">
        <v>0</v>
      </c>
      <c r="I380">
        <v>25</v>
      </c>
      <c r="J380" t="s">
        <v>55</v>
      </c>
      <c r="K380">
        <v>95</v>
      </c>
      <c r="L380">
        <v>89</v>
      </c>
      <c r="M380">
        <v>96</v>
      </c>
      <c r="N380">
        <v>89</v>
      </c>
      <c r="O380">
        <v>60</v>
      </c>
      <c r="P380">
        <v>99</v>
      </c>
      <c r="Q380">
        <v>93</v>
      </c>
      <c r="R380">
        <f t="shared" si="30"/>
        <v>621</v>
      </c>
      <c r="S380" t="str">
        <f t="shared" si="31"/>
        <v>english_score</v>
      </c>
      <c r="T380" t="str">
        <f t="shared" si="32"/>
        <v>Casey Galvan</v>
      </c>
      <c r="U380" t="str">
        <f t="shared" si="33"/>
        <v>Good</v>
      </c>
      <c r="V380" t="str">
        <f t="shared" si="34"/>
        <v>1</v>
      </c>
      <c r="W380" t="str">
        <f t="shared" si="35"/>
        <v>Grade B</v>
      </c>
    </row>
    <row r="381" spans="1:23" x14ac:dyDescent="0.25">
      <c r="A381">
        <v>380</v>
      </c>
      <c r="B381" t="s">
        <v>248</v>
      </c>
      <c r="C381" t="s">
        <v>910</v>
      </c>
      <c r="D381" t="s">
        <v>911</v>
      </c>
      <c r="E381" t="s">
        <v>54</v>
      </c>
      <c r="F381" t="b">
        <v>0</v>
      </c>
      <c r="G381">
        <v>7</v>
      </c>
      <c r="H381" t="b">
        <v>1</v>
      </c>
      <c r="I381">
        <v>4</v>
      </c>
      <c r="J381" t="s">
        <v>72</v>
      </c>
      <c r="K381">
        <v>94</v>
      </c>
      <c r="L381">
        <v>79</v>
      </c>
      <c r="M381">
        <v>92</v>
      </c>
      <c r="N381">
        <v>100</v>
      </c>
      <c r="O381">
        <v>93</v>
      </c>
      <c r="P381">
        <v>63</v>
      </c>
      <c r="Q381">
        <v>98</v>
      </c>
      <c r="R381">
        <f t="shared" si="30"/>
        <v>619</v>
      </c>
      <c r="S381" t="str">
        <f t="shared" si="31"/>
        <v>chemistry_score</v>
      </c>
      <c r="T381" t="str">
        <f t="shared" si="32"/>
        <v>Eric Moran</v>
      </c>
      <c r="U381" t="str">
        <f t="shared" si="33"/>
        <v>Good</v>
      </c>
      <c r="V381" t="str">
        <f t="shared" si="34"/>
        <v>1</v>
      </c>
      <c r="W381" t="str">
        <f t="shared" si="35"/>
        <v>Grade B</v>
      </c>
    </row>
    <row r="382" spans="1:23" x14ac:dyDescent="0.25">
      <c r="A382">
        <v>381</v>
      </c>
      <c r="B382" t="s">
        <v>912</v>
      </c>
      <c r="C382" t="s">
        <v>913</v>
      </c>
      <c r="D382" t="s">
        <v>914</v>
      </c>
      <c r="E382" t="s">
        <v>59</v>
      </c>
      <c r="F382" t="b">
        <v>0</v>
      </c>
      <c r="G382">
        <v>2</v>
      </c>
      <c r="H382" t="b">
        <v>1</v>
      </c>
      <c r="I382">
        <v>32</v>
      </c>
      <c r="J382" t="s">
        <v>206</v>
      </c>
      <c r="K382">
        <v>75</v>
      </c>
      <c r="L382">
        <v>83</v>
      </c>
      <c r="M382">
        <v>85</v>
      </c>
      <c r="N382">
        <v>65</v>
      </c>
      <c r="O382">
        <v>76</v>
      </c>
      <c r="P382">
        <v>94</v>
      </c>
      <c r="Q382">
        <v>60</v>
      </c>
      <c r="R382">
        <f t="shared" si="30"/>
        <v>538</v>
      </c>
      <c r="S382" t="str">
        <f t="shared" si="31"/>
        <v>english_score</v>
      </c>
      <c r="T382" t="str">
        <f t="shared" si="32"/>
        <v>Tabitha Hudson</v>
      </c>
      <c r="U382" t="str">
        <f t="shared" si="33"/>
        <v>Good</v>
      </c>
      <c r="V382" t="str">
        <f t="shared" si="34"/>
        <v>1</v>
      </c>
      <c r="W382" t="str">
        <f t="shared" si="35"/>
        <v>Grade C</v>
      </c>
    </row>
    <row r="383" spans="1:23" x14ac:dyDescent="0.25">
      <c r="A383">
        <v>382</v>
      </c>
      <c r="B383" t="s">
        <v>915</v>
      </c>
      <c r="C383" t="s">
        <v>720</v>
      </c>
      <c r="D383" t="s">
        <v>916</v>
      </c>
      <c r="E383" t="s">
        <v>54</v>
      </c>
      <c r="F383" t="b">
        <v>0</v>
      </c>
      <c r="G383">
        <v>2</v>
      </c>
      <c r="H383" t="b">
        <v>0</v>
      </c>
      <c r="I383">
        <v>7</v>
      </c>
      <c r="J383" t="s">
        <v>72</v>
      </c>
      <c r="K383">
        <v>66</v>
      </c>
      <c r="L383">
        <v>83</v>
      </c>
      <c r="M383">
        <v>77</v>
      </c>
      <c r="N383">
        <v>91</v>
      </c>
      <c r="O383">
        <v>84</v>
      </c>
      <c r="P383">
        <v>74</v>
      </c>
      <c r="Q383">
        <v>62</v>
      </c>
      <c r="R383">
        <f t="shared" si="30"/>
        <v>537</v>
      </c>
      <c r="S383" t="str">
        <f t="shared" si="31"/>
        <v>chemistry_score</v>
      </c>
      <c r="T383" t="str">
        <f t="shared" si="32"/>
        <v>Lance Salazar</v>
      </c>
      <c r="U383" t="str">
        <f t="shared" si="33"/>
        <v>Good</v>
      </c>
      <c r="V383" t="str">
        <f t="shared" si="34"/>
        <v>1</v>
      </c>
      <c r="W383" t="str">
        <f t="shared" si="35"/>
        <v>Grade C</v>
      </c>
    </row>
    <row r="384" spans="1:23" x14ac:dyDescent="0.25">
      <c r="A384">
        <v>383</v>
      </c>
      <c r="B384" t="s">
        <v>227</v>
      </c>
      <c r="C384" t="s">
        <v>404</v>
      </c>
      <c r="D384" t="s">
        <v>917</v>
      </c>
      <c r="E384" t="s">
        <v>59</v>
      </c>
      <c r="F384" t="b">
        <v>1</v>
      </c>
      <c r="G384">
        <v>1</v>
      </c>
      <c r="H384" t="b">
        <v>0</v>
      </c>
      <c r="I384">
        <v>22</v>
      </c>
      <c r="J384" t="s">
        <v>78</v>
      </c>
      <c r="K384">
        <v>91</v>
      </c>
      <c r="L384">
        <v>79</v>
      </c>
      <c r="M384">
        <v>89</v>
      </c>
      <c r="N384">
        <v>74</v>
      </c>
      <c r="O384">
        <v>79</v>
      </c>
      <c r="P384">
        <v>74</v>
      </c>
      <c r="Q384">
        <v>61</v>
      </c>
      <c r="R384">
        <f t="shared" si="30"/>
        <v>547</v>
      </c>
      <c r="S384" t="str">
        <f t="shared" si="31"/>
        <v>math_score</v>
      </c>
      <c r="T384" t="str">
        <f t="shared" si="32"/>
        <v>Melissa Williamson</v>
      </c>
      <c r="U384" t="str">
        <f t="shared" si="33"/>
        <v>Good</v>
      </c>
      <c r="V384" t="str">
        <f t="shared" si="34"/>
        <v>1</v>
      </c>
      <c r="W384" t="str">
        <f t="shared" si="35"/>
        <v>Grade C</v>
      </c>
    </row>
    <row r="385" spans="1:23" x14ac:dyDescent="0.25">
      <c r="A385">
        <v>384</v>
      </c>
      <c r="B385" t="s">
        <v>300</v>
      </c>
      <c r="C385" t="s">
        <v>918</v>
      </c>
      <c r="D385" t="s">
        <v>919</v>
      </c>
      <c r="E385" t="s">
        <v>54</v>
      </c>
      <c r="F385" t="b">
        <v>0</v>
      </c>
      <c r="G385">
        <v>5</v>
      </c>
      <c r="H385" t="b">
        <v>0</v>
      </c>
      <c r="I385">
        <v>3</v>
      </c>
      <c r="J385" t="s">
        <v>72</v>
      </c>
      <c r="K385">
        <v>81</v>
      </c>
      <c r="L385">
        <v>61</v>
      </c>
      <c r="M385">
        <v>75</v>
      </c>
      <c r="N385">
        <v>65</v>
      </c>
      <c r="O385">
        <v>90</v>
      </c>
      <c r="P385">
        <v>92</v>
      </c>
      <c r="Q385">
        <v>80</v>
      </c>
      <c r="R385">
        <f t="shared" si="30"/>
        <v>544</v>
      </c>
      <c r="S385" t="str">
        <f t="shared" si="31"/>
        <v>english_score</v>
      </c>
      <c r="T385" t="str">
        <f t="shared" si="32"/>
        <v>James Castro</v>
      </c>
      <c r="U385" t="str">
        <f t="shared" si="33"/>
        <v>Good</v>
      </c>
      <c r="V385" t="str">
        <f t="shared" si="34"/>
        <v>1</v>
      </c>
      <c r="W385" t="str">
        <f t="shared" si="35"/>
        <v>Grade C</v>
      </c>
    </row>
    <row r="386" spans="1:23" x14ac:dyDescent="0.25">
      <c r="A386">
        <v>385</v>
      </c>
      <c r="B386" t="s">
        <v>602</v>
      </c>
      <c r="C386" t="s">
        <v>549</v>
      </c>
      <c r="D386" t="s">
        <v>920</v>
      </c>
      <c r="E386" t="s">
        <v>54</v>
      </c>
      <c r="F386" t="b">
        <v>1</v>
      </c>
      <c r="G386">
        <v>8</v>
      </c>
      <c r="H386" t="b">
        <v>0</v>
      </c>
      <c r="I386">
        <v>1</v>
      </c>
      <c r="J386" t="s">
        <v>98</v>
      </c>
      <c r="K386">
        <v>71</v>
      </c>
      <c r="L386">
        <v>69</v>
      </c>
      <c r="M386">
        <v>69</v>
      </c>
      <c r="N386">
        <v>67</v>
      </c>
      <c r="O386">
        <v>70</v>
      </c>
      <c r="P386">
        <v>78</v>
      </c>
      <c r="Q386">
        <v>66</v>
      </c>
      <c r="R386">
        <f t="shared" ref="R386:R449" si="36">SUM((K386:Q386))</f>
        <v>490</v>
      </c>
      <c r="S386" t="str">
        <f t="shared" si="31"/>
        <v>english_score</v>
      </c>
      <c r="T386" t="str">
        <f t="shared" si="32"/>
        <v>Joseph Johnson</v>
      </c>
      <c r="U386" t="str">
        <f t="shared" si="33"/>
        <v>Very Good</v>
      </c>
      <c r="V386" t="str">
        <f t="shared" si="34"/>
        <v>1</v>
      </c>
      <c r="W386" t="str">
        <f t="shared" si="35"/>
        <v>Grade C</v>
      </c>
    </row>
    <row r="387" spans="1:23" x14ac:dyDescent="0.25">
      <c r="A387">
        <v>386</v>
      </c>
      <c r="B387" t="s">
        <v>921</v>
      </c>
      <c r="C387" t="s">
        <v>922</v>
      </c>
      <c r="D387" t="s">
        <v>923</v>
      </c>
      <c r="E387" t="s">
        <v>54</v>
      </c>
      <c r="F387" t="b">
        <v>0</v>
      </c>
      <c r="G387">
        <v>4</v>
      </c>
      <c r="H387" t="b">
        <v>1</v>
      </c>
      <c r="I387">
        <v>23</v>
      </c>
      <c r="J387" t="s">
        <v>143</v>
      </c>
      <c r="K387">
        <v>77</v>
      </c>
      <c r="L387">
        <v>94</v>
      </c>
      <c r="M387">
        <v>97</v>
      </c>
      <c r="N387">
        <v>77</v>
      </c>
      <c r="O387">
        <v>63</v>
      </c>
      <c r="P387">
        <v>98</v>
      </c>
      <c r="Q387">
        <v>98</v>
      </c>
      <c r="R387">
        <f t="shared" si="36"/>
        <v>604</v>
      </c>
      <c r="S387" t="str">
        <f t="shared" ref="S387:S450" si="37">INDEX($K$1:$Q$1,MATCH(MAX(K387:Q387),K387:Q387,0))</f>
        <v>english_score</v>
      </c>
      <c r="T387" t="str">
        <f t="shared" ref="T387:T450" si="38">_xlfn.CONCAT(B387," ",C387)</f>
        <v>Gene Woodward</v>
      </c>
      <c r="U387" t="str">
        <f t="shared" ref="U387:U450" si="39">IF((MAX(K387:Q387)-MIN(K387:Q387))&lt;20,"Very Good",IF(AND((MAX(K387:Q387)-MIN(K387:Q387))&gt;=20,(MAX(K387:Q387)-MIN(K387:Q387))&lt;40),"Good",IF(AND((MAX(K387:Q387)-MIN(K387:Q387))&gt;=40,(MAX(K387:Q387)-MIN(K387:Q387))&lt;50),"Average","Bad")))</f>
        <v>Good</v>
      </c>
      <c r="V387" t="str">
        <f t="shared" ref="V387:V450" si="40">IF(AND(MAX(K387:Q387)&gt;85,MIN(K387:Q387)&lt;45),"0","1")</f>
        <v>1</v>
      </c>
      <c r="W387" t="str">
        <f t="shared" ref="W387:W450" si="41">IF(R387&gt;=650,"Grade A",IF(AND(R387&gt;=550,R387&lt;650),"Grade B",IF(AND(R387&gt;=450,R387&lt;550),"Grade C",IF(AND(R387&gt;=350,R387&lt;450),"Grade D","Fail"))))</f>
        <v>Grade B</v>
      </c>
    </row>
    <row r="388" spans="1:23" x14ac:dyDescent="0.25">
      <c r="A388">
        <v>387</v>
      </c>
      <c r="B388" t="s">
        <v>95</v>
      </c>
      <c r="C388" t="s">
        <v>559</v>
      </c>
      <c r="D388" t="s">
        <v>924</v>
      </c>
      <c r="E388" t="s">
        <v>59</v>
      </c>
      <c r="F388" t="b">
        <v>0</v>
      </c>
      <c r="G388">
        <v>0</v>
      </c>
      <c r="H388" t="b">
        <v>0</v>
      </c>
      <c r="I388">
        <v>42</v>
      </c>
      <c r="J388" t="s">
        <v>60</v>
      </c>
      <c r="K388">
        <v>91</v>
      </c>
      <c r="L388">
        <v>87</v>
      </c>
      <c r="M388">
        <v>93</v>
      </c>
      <c r="N388">
        <v>85</v>
      </c>
      <c r="O388">
        <v>98</v>
      </c>
      <c r="P388">
        <v>85</v>
      </c>
      <c r="Q388">
        <v>95</v>
      </c>
      <c r="R388">
        <f t="shared" si="36"/>
        <v>634</v>
      </c>
      <c r="S388" t="str">
        <f t="shared" si="37"/>
        <v>biology_score</v>
      </c>
      <c r="T388" t="str">
        <f t="shared" si="38"/>
        <v>Patricia Watson</v>
      </c>
      <c r="U388" t="str">
        <f t="shared" si="39"/>
        <v>Very Good</v>
      </c>
      <c r="V388" t="str">
        <f t="shared" si="40"/>
        <v>1</v>
      </c>
      <c r="W388" t="str">
        <f t="shared" si="41"/>
        <v>Grade B</v>
      </c>
    </row>
    <row r="389" spans="1:23" x14ac:dyDescent="0.25">
      <c r="A389">
        <v>388</v>
      </c>
      <c r="B389" t="s">
        <v>507</v>
      </c>
      <c r="C389" t="s">
        <v>752</v>
      </c>
      <c r="D389" t="s">
        <v>925</v>
      </c>
      <c r="E389" t="s">
        <v>54</v>
      </c>
      <c r="F389" t="b">
        <v>0</v>
      </c>
      <c r="G389">
        <v>1</v>
      </c>
      <c r="H389" t="b">
        <v>0</v>
      </c>
      <c r="I389">
        <v>30</v>
      </c>
      <c r="J389" t="s">
        <v>110</v>
      </c>
      <c r="K389">
        <v>83</v>
      </c>
      <c r="L389">
        <v>98</v>
      </c>
      <c r="M389">
        <v>100</v>
      </c>
      <c r="N389">
        <v>93</v>
      </c>
      <c r="O389">
        <v>100</v>
      </c>
      <c r="P389">
        <v>77</v>
      </c>
      <c r="Q389">
        <v>76</v>
      </c>
      <c r="R389">
        <f t="shared" si="36"/>
        <v>627</v>
      </c>
      <c r="S389" t="str">
        <f t="shared" si="37"/>
        <v>physics_score</v>
      </c>
      <c r="T389" t="str">
        <f t="shared" si="38"/>
        <v>John Carey</v>
      </c>
      <c r="U389" t="str">
        <f t="shared" si="39"/>
        <v>Good</v>
      </c>
      <c r="V389" t="str">
        <f t="shared" si="40"/>
        <v>1</v>
      </c>
      <c r="W389" t="str">
        <f t="shared" si="41"/>
        <v>Grade B</v>
      </c>
    </row>
    <row r="390" spans="1:23" x14ac:dyDescent="0.25">
      <c r="A390">
        <v>389</v>
      </c>
      <c r="B390" t="s">
        <v>926</v>
      </c>
      <c r="C390" t="s">
        <v>556</v>
      </c>
      <c r="D390" t="s">
        <v>927</v>
      </c>
      <c r="E390" t="s">
        <v>59</v>
      </c>
      <c r="F390" t="b">
        <v>0</v>
      </c>
      <c r="G390">
        <v>1</v>
      </c>
      <c r="H390" t="b">
        <v>0</v>
      </c>
      <c r="I390">
        <v>1</v>
      </c>
      <c r="J390" t="s">
        <v>98</v>
      </c>
      <c r="K390">
        <v>75</v>
      </c>
      <c r="L390">
        <v>51</v>
      </c>
      <c r="M390">
        <v>70</v>
      </c>
      <c r="N390">
        <v>84</v>
      </c>
      <c r="O390">
        <v>66</v>
      </c>
      <c r="P390">
        <v>64</v>
      </c>
      <c r="Q390">
        <v>88</v>
      </c>
      <c r="R390">
        <f t="shared" si="36"/>
        <v>498</v>
      </c>
      <c r="S390" t="str">
        <f t="shared" si="37"/>
        <v>geography_score</v>
      </c>
      <c r="T390" t="str">
        <f t="shared" si="38"/>
        <v>Sara Cochran</v>
      </c>
      <c r="U390" t="str">
        <f t="shared" si="39"/>
        <v>Good</v>
      </c>
      <c r="V390" t="str">
        <f t="shared" si="40"/>
        <v>1</v>
      </c>
      <c r="W390" t="str">
        <f t="shared" si="41"/>
        <v>Grade C</v>
      </c>
    </row>
    <row r="391" spans="1:23" x14ac:dyDescent="0.25">
      <c r="A391">
        <v>390</v>
      </c>
      <c r="B391" t="s">
        <v>222</v>
      </c>
      <c r="C391" t="s">
        <v>928</v>
      </c>
      <c r="D391" t="s">
        <v>929</v>
      </c>
      <c r="E391" t="s">
        <v>59</v>
      </c>
      <c r="F391" t="b">
        <v>1</v>
      </c>
      <c r="G391">
        <v>3</v>
      </c>
      <c r="H391" t="b">
        <v>1</v>
      </c>
      <c r="I391">
        <v>17</v>
      </c>
      <c r="J391" t="s">
        <v>78</v>
      </c>
      <c r="K391">
        <v>86</v>
      </c>
      <c r="L391">
        <v>96</v>
      </c>
      <c r="M391">
        <v>68</v>
      </c>
      <c r="N391">
        <v>71</v>
      </c>
      <c r="O391">
        <v>86</v>
      </c>
      <c r="P391">
        <v>94</v>
      </c>
      <c r="Q391">
        <v>89</v>
      </c>
      <c r="R391">
        <f t="shared" si="36"/>
        <v>590</v>
      </c>
      <c r="S391" t="str">
        <f t="shared" si="37"/>
        <v>history_score</v>
      </c>
      <c r="T391" t="str">
        <f t="shared" si="38"/>
        <v>Jamie Suarez</v>
      </c>
      <c r="U391" t="str">
        <f t="shared" si="39"/>
        <v>Good</v>
      </c>
      <c r="V391" t="str">
        <f t="shared" si="40"/>
        <v>1</v>
      </c>
      <c r="W391" t="str">
        <f t="shared" si="41"/>
        <v>Grade B</v>
      </c>
    </row>
    <row r="392" spans="1:23" x14ac:dyDescent="0.25">
      <c r="A392">
        <v>391</v>
      </c>
      <c r="B392" t="s">
        <v>255</v>
      </c>
      <c r="C392" t="s">
        <v>562</v>
      </c>
      <c r="D392" t="s">
        <v>930</v>
      </c>
      <c r="E392" t="s">
        <v>54</v>
      </c>
      <c r="F392" t="b">
        <v>0</v>
      </c>
      <c r="G392">
        <v>2</v>
      </c>
      <c r="H392" t="b">
        <v>0</v>
      </c>
      <c r="I392">
        <v>48</v>
      </c>
      <c r="J392" t="s">
        <v>60</v>
      </c>
      <c r="K392">
        <v>86</v>
      </c>
      <c r="L392">
        <v>88</v>
      </c>
      <c r="M392">
        <v>89</v>
      </c>
      <c r="N392">
        <v>89</v>
      </c>
      <c r="O392">
        <v>98</v>
      </c>
      <c r="P392">
        <v>89</v>
      </c>
      <c r="Q392">
        <v>96</v>
      </c>
      <c r="R392">
        <f t="shared" si="36"/>
        <v>635</v>
      </c>
      <c r="S392" t="str">
        <f t="shared" si="37"/>
        <v>biology_score</v>
      </c>
      <c r="T392" t="str">
        <f t="shared" si="38"/>
        <v>Steven Frazier</v>
      </c>
      <c r="U392" t="str">
        <f t="shared" si="39"/>
        <v>Very Good</v>
      </c>
      <c r="V392" t="str">
        <f t="shared" si="40"/>
        <v>1</v>
      </c>
      <c r="W392" t="str">
        <f t="shared" si="41"/>
        <v>Grade B</v>
      </c>
    </row>
    <row r="393" spans="1:23" x14ac:dyDescent="0.25">
      <c r="A393">
        <v>392</v>
      </c>
      <c r="B393" t="s">
        <v>480</v>
      </c>
      <c r="C393" t="s">
        <v>931</v>
      </c>
      <c r="D393" t="s">
        <v>932</v>
      </c>
      <c r="E393" t="s">
        <v>54</v>
      </c>
      <c r="F393" t="b">
        <v>0</v>
      </c>
      <c r="G393">
        <v>4</v>
      </c>
      <c r="H393" t="b">
        <v>1</v>
      </c>
      <c r="I393">
        <v>24</v>
      </c>
      <c r="J393" t="s">
        <v>78</v>
      </c>
      <c r="K393">
        <v>85</v>
      </c>
      <c r="L393">
        <v>67</v>
      </c>
      <c r="M393">
        <v>60</v>
      </c>
      <c r="N393">
        <v>82</v>
      </c>
      <c r="O393">
        <v>77</v>
      </c>
      <c r="P393">
        <v>72</v>
      </c>
      <c r="Q393">
        <v>72</v>
      </c>
      <c r="R393">
        <f t="shared" si="36"/>
        <v>515</v>
      </c>
      <c r="S393" t="str">
        <f t="shared" si="37"/>
        <v>math_score</v>
      </c>
      <c r="T393" t="str">
        <f t="shared" si="38"/>
        <v>Nicholas Hart</v>
      </c>
      <c r="U393" t="str">
        <f t="shared" si="39"/>
        <v>Good</v>
      </c>
      <c r="V393" t="str">
        <f t="shared" si="40"/>
        <v>1</v>
      </c>
      <c r="W393" t="str">
        <f t="shared" si="41"/>
        <v>Grade C</v>
      </c>
    </row>
    <row r="394" spans="1:23" x14ac:dyDescent="0.25">
      <c r="A394">
        <v>393</v>
      </c>
      <c r="B394" t="s">
        <v>933</v>
      </c>
      <c r="C394" t="s">
        <v>934</v>
      </c>
      <c r="D394" t="s">
        <v>935</v>
      </c>
      <c r="E394" t="s">
        <v>59</v>
      </c>
      <c r="F394" t="b">
        <v>0</v>
      </c>
      <c r="G394">
        <v>6</v>
      </c>
      <c r="H394" t="b">
        <v>0</v>
      </c>
      <c r="I394">
        <v>31</v>
      </c>
      <c r="J394" t="s">
        <v>143</v>
      </c>
      <c r="K394">
        <v>62</v>
      </c>
      <c r="L394">
        <v>81</v>
      </c>
      <c r="M394">
        <v>80</v>
      </c>
      <c r="N394">
        <v>88</v>
      </c>
      <c r="O394">
        <v>78</v>
      </c>
      <c r="P394">
        <v>94</v>
      </c>
      <c r="Q394">
        <v>85</v>
      </c>
      <c r="R394">
        <f t="shared" si="36"/>
        <v>568</v>
      </c>
      <c r="S394" t="str">
        <f t="shared" si="37"/>
        <v>english_score</v>
      </c>
      <c r="T394" t="str">
        <f t="shared" si="38"/>
        <v>Cheryl Arias</v>
      </c>
      <c r="U394" t="str">
        <f t="shared" si="39"/>
        <v>Good</v>
      </c>
      <c r="V394" t="str">
        <f t="shared" si="40"/>
        <v>1</v>
      </c>
      <c r="W394" t="str">
        <f t="shared" si="41"/>
        <v>Grade B</v>
      </c>
    </row>
    <row r="395" spans="1:23" x14ac:dyDescent="0.25">
      <c r="A395">
        <v>394</v>
      </c>
      <c r="B395" t="s">
        <v>430</v>
      </c>
      <c r="C395" t="s">
        <v>936</v>
      </c>
      <c r="D395" t="s">
        <v>937</v>
      </c>
      <c r="E395" t="s">
        <v>54</v>
      </c>
      <c r="F395" t="b">
        <v>1</v>
      </c>
      <c r="G395">
        <v>7</v>
      </c>
      <c r="H395" t="b">
        <v>0</v>
      </c>
      <c r="I395">
        <v>0</v>
      </c>
      <c r="J395" t="s">
        <v>98</v>
      </c>
      <c r="K395">
        <v>100</v>
      </c>
      <c r="L395">
        <v>65</v>
      </c>
      <c r="M395">
        <v>67</v>
      </c>
      <c r="N395">
        <v>61</v>
      </c>
      <c r="O395">
        <v>76</v>
      </c>
      <c r="P395">
        <v>58</v>
      </c>
      <c r="Q395">
        <v>84</v>
      </c>
      <c r="R395">
        <f t="shared" si="36"/>
        <v>511</v>
      </c>
      <c r="S395" t="str">
        <f t="shared" si="37"/>
        <v>math_score</v>
      </c>
      <c r="T395" t="str">
        <f t="shared" si="38"/>
        <v>Marc Brock</v>
      </c>
      <c r="U395" t="str">
        <f t="shared" si="39"/>
        <v>Average</v>
      </c>
      <c r="V395" t="str">
        <f t="shared" si="40"/>
        <v>1</v>
      </c>
      <c r="W395" t="str">
        <f t="shared" si="41"/>
        <v>Grade C</v>
      </c>
    </row>
    <row r="396" spans="1:23" x14ac:dyDescent="0.25">
      <c r="A396">
        <v>395</v>
      </c>
      <c r="B396" t="s">
        <v>158</v>
      </c>
      <c r="C396" t="s">
        <v>265</v>
      </c>
      <c r="D396" t="s">
        <v>938</v>
      </c>
      <c r="E396" t="s">
        <v>54</v>
      </c>
      <c r="F396" t="b">
        <v>0</v>
      </c>
      <c r="G396">
        <v>9</v>
      </c>
      <c r="H396" t="b">
        <v>0</v>
      </c>
      <c r="I396">
        <v>2</v>
      </c>
      <c r="J396" t="s">
        <v>98</v>
      </c>
      <c r="K396">
        <v>79</v>
      </c>
      <c r="L396">
        <v>86</v>
      </c>
      <c r="M396">
        <v>97</v>
      </c>
      <c r="N396">
        <v>60</v>
      </c>
      <c r="O396">
        <v>66</v>
      </c>
      <c r="P396">
        <v>74</v>
      </c>
      <c r="Q396">
        <v>96</v>
      </c>
      <c r="R396">
        <f t="shared" si="36"/>
        <v>558</v>
      </c>
      <c r="S396" t="str">
        <f t="shared" si="37"/>
        <v>physics_score</v>
      </c>
      <c r="T396" t="str">
        <f t="shared" si="38"/>
        <v>Timothy Perez</v>
      </c>
      <c r="U396" t="str">
        <f t="shared" si="39"/>
        <v>Good</v>
      </c>
      <c r="V396" t="str">
        <f t="shared" si="40"/>
        <v>1</v>
      </c>
      <c r="W396" t="str">
        <f t="shared" si="41"/>
        <v>Grade B</v>
      </c>
    </row>
    <row r="397" spans="1:23" x14ac:dyDescent="0.25">
      <c r="A397">
        <v>396</v>
      </c>
      <c r="B397" t="s">
        <v>454</v>
      </c>
      <c r="C397" t="s">
        <v>457</v>
      </c>
      <c r="D397" t="s">
        <v>939</v>
      </c>
      <c r="E397" t="s">
        <v>59</v>
      </c>
      <c r="F397" t="b">
        <v>0</v>
      </c>
      <c r="G397">
        <v>1</v>
      </c>
      <c r="H397" t="b">
        <v>0</v>
      </c>
      <c r="I397">
        <v>24</v>
      </c>
      <c r="J397" t="s">
        <v>55</v>
      </c>
      <c r="K397">
        <v>99</v>
      </c>
      <c r="L397">
        <v>97</v>
      </c>
      <c r="M397">
        <v>68</v>
      </c>
      <c r="N397">
        <v>85</v>
      </c>
      <c r="O397">
        <v>86</v>
      </c>
      <c r="P397">
        <v>85</v>
      </c>
      <c r="Q397">
        <v>73</v>
      </c>
      <c r="R397">
        <f t="shared" si="36"/>
        <v>593</v>
      </c>
      <c r="S397" t="str">
        <f t="shared" si="37"/>
        <v>math_score</v>
      </c>
      <c r="T397" t="str">
        <f t="shared" si="38"/>
        <v>Courtney Rodriguez</v>
      </c>
      <c r="U397" t="str">
        <f t="shared" si="39"/>
        <v>Good</v>
      </c>
      <c r="V397" t="str">
        <f t="shared" si="40"/>
        <v>1</v>
      </c>
      <c r="W397" t="str">
        <f t="shared" si="41"/>
        <v>Grade B</v>
      </c>
    </row>
    <row r="398" spans="1:23" x14ac:dyDescent="0.25">
      <c r="A398">
        <v>397</v>
      </c>
      <c r="B398" t="s">
        <v>594</v>
      </c>
      <c r="C398" t="s">
        <v>66</v>
      </c>
      <c r="D398" t="s">
        <v>940</v>
      </c>
      <c r="E398" t="s">
        <v>59</v>
      </c>
      <c r="F398" t="b">
        <v>0</v>
      </c>
      <c r="G398">
        <v>7</v>
      </c>
      <c r="H398" t="b">
        <v>0</v>
      </c>
      <c r="I398">
        <v>2</v>
      </c>
      <c r="J398" t="s">
        <v>98</v>
      </c>
      <c r="K398">
        <v>46</v>
      </c>
      <c r="L398">
        <v>65</v>
      </c>
      <c r="M398">
        <v>97</v>
      </c>
      <c r="N398">
        <v>100</v>
      </c>
      <c r="O398">
        <v>56</v>
      </c>
      <c r="P398">
        <v>73</v>
      </c>
      <c r="Q398">
        <v>95</v>
      </c>
      <c r="R398">
        <f t="shared" si="36"/>
        <v>532</v>
      </c>
      <c r="S398" t="str">
        <f t="shared" si="37"/>
        <v>chemistry_score</v>
      </c>
      <c r="T398" t="str">
        <f t="shared" si="38"/>
        <v>Samantha Clark</v>
      </c>
      <c r="U398" t="str">
        <f t="shared" si="39"/>
        <v>Bad</v>
      </c>
      <c r="V398" t="str">
        <f t="shared" si="40"/>
        <v>1</v>
      </c>
      <c r="W398" t="str">
        <f t="shared" si="41"/>
        <v>Grade C</v>
      </c>
    </row>
    <row r="399" spans="1:23" x14ac:dyDescent="0.25">
      <c r="A399">
        <v>398</v>
      </c>
      <c r="B399" t="s">
        <v>941</v>
      </c>
      <c r="C399" t="s">
        <v>488</v>
      </c>
      <c r="D399" t="s">
        <v>942</v>
      </c>
      <c r="E399" t="s">
        <v>54</v>
      </c>
      <c r="F399" t="b">
        <v>0</v>
      </c>
      <c r="G399">
        <v>0</v>
      </c>
      <c r="H399" t="b">
        <v>0</v>
      </c>
      <c r="I399">
        <v>32</v>
      </c>
      <c r="J399" t="s">
        <v>78</v>
      </c>
      <c r="K399">
        <v>85</v>
      </c>
      <c r="L399">
        <v>97</v>
      </c>
      <c r="M399">
        <v>88</v>
      </c>
      <c r="N399">
        <v>61</v>
      </c>
      <c r="O399">
        <v>80</v>
      </c>
      <c r="P399">
        <v>80</v>
      </c>
      <c r="Q399">
        <v>84</v>
      </c>
      <c r="R399">
        <f t="shared" si="36"/>
        <v>575</v>
      </c>
      <c r="S399" t="str">
        <f t="shared" si="37"/>
        <v>history_score</v>
      </c>
      <c r="T399" t="str">
        <f t="shared" si="38"/>
        <v>Francisco Reilly</v>
      </c>
      <c r="U399" t="str">
        <f t="shared" si="39"/>
        <v>Good</v>
      </c>
      <c r="V399" t="str">
        <f t="shared" si="40"/>
        <v>1</v>
      </c>
      <c r="W399" t="str">
        <f t="shared" si="41"/>
        <v>Grade B</v>
      </c>
    </row>
    <row r="400" spans="1:23" x14ac:dyDescent="0.25">
      <c r="A400">
        <v>399</v>
      </c>
      <c r="B400" t="s">
        <v>483</v>
      </c>
      <c r="C400" t="s">
        <v>445</v>
      </c>
      <c r="D400" t="s">
        <v>943</v>
      </c>
      <c r="E400" t="s">
        <v>59</v>
      </c>
      <c r="F400" t="b">
        <v>0</v>
      </c>
      <c r="G400">
        <v>2</v>
      </c>
      <c r="H400" t="b">
        <v>0</v>
      </c>
      <c r="I400">
        <v>4</v>
      </c>
      <c r="J400" t="s">
        <v>64</v>
      </c>
      <c r="K400">
        <v>85</v>
      </c>
      <c r="L400">
        <v>68</v>
      </c>
      <c r="M400">
        <v>89</v>
      </c>
      <c r="N400">
        <v>64</v>
      </c>
      <c r="O400">
        <v>79</v>
      </c>
      <c r="P400">
        <v>66</v>
      </c>
      <c r="Q400">
        <v>66</v>
      </c>
      <c r="R400">
        <f t="shared" si="36"/>
        <v>517</v>
      </c>
      <c r="S400" t="str">
        <f t="shared" si="37"/>
        <v>physics_score</v>
      </c>
      <c r="T400" t="str">
        <f t="shared" si="38"/>
        <v>Denise Young</v>
      </c>
      <c r="U400" t="str">
        <f t="shared" si="39"/>
        <v>Good</v>
      </c>
      <c r="V400" t="str">
        <f t="shared" si="40"/>
        <v>1</v>
      </c>
      <c r="W400" t="str">
        <f t="shared" si="41"/>
        <v>Grade C</v>
      </c>
    </row>
    <row r="401" spans="1:23" x14ac:dyDescent="0.25">
      <c r="A401">
        <v>400</v>
      </c>
      <c r="B401" t="s">
        <v>944</v>
      </c>
      <c r="C401" t="s">
        <v>137</v>
      </c>
      <c r="D401" t="s">
        <v>945</v>
      </c>
      <c r="E401" t="s">
        <v>54</v>
      </c>
      <c r="F401" t="b">
        <v>0</v>
      </c>
      <c r="G401">
        <v>4</v>
      </c>
      <c r="H401" t="b">
        <v>0</v>
      </c>
      <c r="I401">
        <v>32</v>
      </c>
      <c r="J401" t="s">
        <v>78</v>
      </c>
      <c r="K401">
        <v>85</v>
      </c>
      <c r="L401">
        <v>87</v>
      </c>
      <c r="M401">
        <v>91</v>
      </c>
      <c r="N401">
        <v>63</v>
      </c>
      <c r="O401">
        <v>95</v>
      </c>
      <c r="P401">
        <v>88</v>
      </c>
      <c r="Q401">
        <v>62</v>
      </c>
      <c r="R401">
        <f t="shared" si="36"/>
        <v>571</v>
      </c>
      <c r="S401" t="str">
        <f t="shared" si="37"/>
        <v>biology_score</v>
      </c>
      <c r="T401" t="str">
        <f t="shared" si="38"/>
        <v>Darrell Williams</v>
      </c>
      <c r="U401" t="str">
        <f t="shared" si="39"/>
        <v>Good</v>
      </c>
      <c r="V401" t="str">
        <f t="shared" si="40"/>
        <v>1</v>
      </c>
      <c r="W401" t="str">
        <f t="shared" si="41"/>
        <v>Grade B</v>
      </c>
    </row>
    <row r="402" spans="1:23" x14ac:dyDescent="0.25">
      <c r="A402">
        <v>401</v>
      </c>
      <c r="B402" t="s">
        <v>382</v>
      </c>
      <c r="C402" t="s">
        <v>76</v>
      </c>
      <c r="D402" t="s">
        <v>946</v>
      </c>
      <c r="E402" t="s">
        <v>54</v>
      </c>
      <c r="F402" t="b">
        <v>0</v>
      </c>
      <c r="G402">
        <v>3</v>
      </c>
      <c r="H402" t="b">
        <v>0</v>
      </c>
      <c r="I402">
        <v>16</v>
      </c>
      <c r="J402" t="s">
        <v>206</v>
      </c>
      <c r="K402">
        <v>99</v>
      </c>
      <c r="L402">
        <v>86</v>
      </c>
      <c r="M402">
        <v>90</v>
      </c>
      <c r="N402">
        <v>100</v>
      </c>
      <c r="O402">
        <v>96</v>
      </c>
      <c r="P402">
        <v>77</v>
      </c>
      <c r="Q402">
        <v>60</v>
      </c>
      <c r="R402">
        <f t="shared" si="36"/>
        <v>608</v>
      </c>
      <c r="S402" t="str">
        <f t="shared" si="37"/>
        <v>chemistry_score</v>
      </c>
      <c r="T402" t="str">
        <f t="shared" si="38"/>
        <v>Andrew Smith</v>
      </c>
      <c r="U402" t="str">
        <f t="shared" si="39"/>
        <v>Average</v>
      </c>
      <c r="V402" t="str">
        <f t="shared" si="40"/>
        <v>1</v>
      </c>
      <c r="W402" t="str">
        <f t="shared" si="41"/>
        <v>Grade B</v>
      </c>
    </row>
    <row r="403" spans="1:23" x14ac:dyDescent="0.25">
      <c r="A403">
        <v>402</v>
      </c>
      <c r="B403" t="s">
        <v>947</v>
      </c>
      <c r="C403" t="s">
        <v>948</v>
      </c>
      <c r="D403" t="s">
        <v>949</v>
      </c>
      <c r="E403" t="s">
        <v>59</v>
      </c>
      <c r="F403" t="b">
        <v>0</v>
      </c>
      <c r="G403">
        <v>1</v>
      </c>
      <c r="H403" t="b">
        <v>0</v>
      </c>
      <c r="I403">
        <v>20</v>
      </c>
      <c r="J403" t="s">
        <v>139</v>
      </c>
      <c r="K403">
        <v>84</v>
      </c>
      <c r="L403">
        <v>92</v>
      </c>
      <c r="M403">
        <v>63</v>
      </c>
      <c r="N403">
        <v>91</v>
      </c>
      <c r="O403">
        <v>89</v>
      </c>
      <c r="P403">
        <v>92</v>
      </c>
      <c r="Q403">
        <v>76</v>
      </c>
      <c r="R403">
        <f t="shared" si="36"/>
        <v>587</v>
      </c>
      <c r="S403" t="str">
        <f t="shared" si="37"/>
        <v>history_score</v>
      </c>
      <c r="T403" t="str">
        <f t="shared" si="38"/>
        <v>Teresa Stafford</v>
      </c>
      <c r="U403" t="str">
        <f t="shared" si="39"/>
        <v>Good</v>
      </c>
      <c r="V403" t="str">
        <f t="shared" si="40"/>
        <v>1</v>
      </c>
      <c r="W403" t="str">
        <f t="shared" si="41"/>
        <v>Grade B</v>
      </c>
    </row>
    <row r="404" spans="1:23" x14ac:dyDescent="0.25">
      <c r="A404">
        <v>403</v>
      </c>
      <c r="B404" t="s">
        <v>413</v>
      </c>
      <c r="C404" t="s">
        <v>293</v>
      </c>
      <c r="D404" t="s">
        <v>950</v>
      </c>
      <c r="E404" t="s">
        <v>54</v>
      </c>
      <c r="F404" t="b">
        <v>0</v>
      </c>
      <c r="G404">
        <v>4</v>
      </c>
      <c r="H404" t="b">
        <v>0</v>
      </c>
      <c r="I404">
        <v>28</v>
      </c>
      <c r="J404" t="s">
        <v>172</v>
      </c>
      <c r="K404">
        <v>85</v>
      </c>
      <c r="L404">
        <v>72</v>
      </c>
      <c r="M404">
        <v>87</v>
      </c>
      <c r="N404">
        <v>72</v>
      </c>
      <c r="O404">
        <v>68</v>
      </c>
      <c r="P404">
        <v>85</v>
      </c>
      <c r="Q404">
        <v>78</v>
      </c>
      <c r="R404">
        <f t="shared" si="36"/>
        <v>547</v>
      </c>
      <c r="S404" t="str">
        <f t="shared" si="37"/>
        <v>physics_score</v>
      </c>
      <c r="T404" t="str">
        <f t="shared" si="38"/>
        <v>Cory Harris</v>
      </c>
      <c r="U404" t="str">
        <f t="shared" si="39"/>
        <v>Very Good</v>
      </c>
      <c r="V404" t="str">
        <f t="shared" si="40"/>
        <v>1</v>
      </c>
      <c r="W404" t="str">
        <f t="shared" si="41"/>
        <v>Grade C</v>
      </c>
    </row>
    <row r="405" spans="1:23" x14ac:dyDescent="0.25">
      <c r="A405">
        <v>404</v>
      </c>
      <c r="B405" t="s">
        <v>646</v>
      </c>
      <c r="C405" t="s">
        <v>951</v>
      </c>
      <c r="D405" t="s">
        <v>952</v>
      </c>
      <c r="E405" t="s">
        <v>54</v>
      </c>
      <c r="F405" t="b">
        <v>0</v>
      </c>
      <c r="G405">
        <v>7</v>
      </c>
      <c r="H405" t="b">
        <v>0</v>
      </c>
      <c r="I405">
        <v>30</v>
      </c>
      <c r="J405" t="s">
        <v>78</v>
      </c>
      <c r="K405">
        <v>100</v>
      </c>
      <c r="L405">
        <v>79</v>
      </c>
      <c r="M405">
        <v>92</v>
      </c>
      <c r="N405">
        <v>92</v>
      </c>
      <c r="O405">
        <v>67</v>
      </c>
      <c r="P405">
        <v>68</v>
      </c>
      <c r="Q405">
        <v>72</v>
      </c>
      <c r="R405">
        <f t="shared" si="36"/>
        <v>570</v>
      </c>
      <c r="S405" t="str">
        <f t="shared" si="37"/>
        <v>math_score</v>
      </c>
      <c r="T405" t="str">
        <f t="shared" si="38"/>
        <v>Douglas Irwin</v>
      </c>
      <c r="U405" t="str">
        <f t="shared" si="39"/>
        <v>Good</v>
      </c>
      <c r="V405" t="str">
        <f t="shared" si="40"/>
        <v>1</v>
      </c>
      <c r="W405" t="str">
        <f t="shared" si="41"/>
        <v>Grade B</v>
      </c>
    </row>
    <row r="406" spans="1:23" x14ac:dyDescent="0.25">
      <c r="A406">
        <v>405</v>
      </c>
      <c r="B406" t="s">
        <v>953</v>
      </c>
      <c r="C406" t="s">
        <v>152</v>
      </c>
      <c r="D406" t="s">
        <v>954</v>
      </c>
      <c r="E406" t="s">
        <v>59</v>
      </c>
      <c r="F406" t="b">
        <v>0</v>
      </c>
      <c r="G406">
        <v>3</v>
      </c>
      <c r="H406" t="b">
        <v>0</v>
      </c>
      <c r="I406">
        <v>17</v>
      </c>
      <c r="J406" t="s">
        <v>139</v>
      </c>
      <c r="K406">
        <v>86</v>
      </c>
      <c r="L406">
        <v>61</v>
      </c>
      <c r="M406">
        <v>68</v>
      </c>
      <c r="N406">
        <v>91</v>
      </c>
      <c r="O406">
        <v>60</v>
      </c>
      <c r="P406">
        <v>86</v>
      </c>
      <c r="Q406">
        <v>62</v>
      </c>
      <c r="R406">
        <f t="shared" si="36"/>
        <v>514</v>
      </c>
      <c r="S406" t="str">
        <f t="shared" si="37"/>
        <v>chemistry_score</v>
      </c>
      <c r="T406" t="str">
        <f t="shared" si="38"/>
        <v>Deborah Miller</v>
      </c>
      <c r="U406" t="str">
        <f t="shared" si="39"/>
        <v>Good</v>
      </c>
      <c r="V406" t="str">
        <f t="shared" si="40"/>
        <v>1</v>
      </c>
      <c r="W406" t="str">
        <f t="shared" si="41"/>
        <v>Grade C</v>
      </c>
    </row>
    <row r="407" spans="1:23" x14ac:dyDescent="0.25">
      <c r="A407">
        <v>406</v>
      </c>
      <c r="B407" t="s">
        <v>955</v>
      </c>
      <c r="C407" t="s">
        <v>552</v>
      </c>
      <c r="D407" t="s">
        <v>956</v>
      </c>
      <c r="E407" t="s">
        <v>59</v>
      </c>
      <c r="F407" t="b">
        <v>0</v>
      </c>
      <c r="G407">
        <v>5</v>
      </c>
      <c r="H407" t="b">
        <v>0</v>
      </c>
      <c r="I407">
        <v>25</v>
      </c>
      <c r="J407" t="s">
        <v>72</v>
      </c>
      <c r="K407">
        <v>79</v>
      </c>
      <c r="L407">
        <v>70</v>
      </c>
      <c r="M407">
        <v>71</v>
      </c>
      <c r="N407">
        <v>95</v>
      </c>
      <c r="O407">
        <v>79</v>
      </c>
      <c r="P407">
        <v>77</v>
      </c>
      <c r="Q407">
        <v>68</v>
      </c>
      <c r="R407">
        <f t="shared" si="36"/>
        <v>539</v>
      </c>
      <c r="S407" t="str">
        <f t="shared" si="37"/>
        <v>chemistry_score</v>
      </c>
      <c r="T407" t="str">
        <f t="shared" si="38"/>
        <v>Autumn Hernandez</v>
      </c>
      <c r="U407" t="str">
        <f t="shared" si="39"/>
        <v>Good</v>
      </c>
      <c r="V407" t="str">
        <f t="shared" si="40"/>
        <v>1</v>
      </c>
      <c r="W407" t="str">
        <f t="shared" si="41"/>
        <v>Grade C</v>
      </c>
    </row>
    <row r="408" spans="1:23" x14ac:dyDescent="0.25">
      <c r="A408">
        <v>407</v>
      </c>
      <c r="B408" t="s">
        <v>51</v>
      </c>
      <c r="C408" t="s">
        <v>957</v>
      </c>
      <c r="D408" t="s">
        <v>958</v>
      </c>
      <c r="E408" t="s">
        <v>54</v>
      </c>
      <c r="F408" t="b">
        <v>0</v>
      </c>
      <c r="G408">
        <v>5</v>
      </c>
      <c r="H408" t="b">
        <v>0</v>
      </c>
      <c r="I408">
        <v>18</v>
      </c>
      <c r="J408" t="s">
        <v>147</v>
      </c>
      <c r="K408">
        <v>76</v>
      </c>
      <c r="L408">
        <v>82</v>
      </c>
      <c r="M408">
        <v>76</v>
      </c>
      <c r="N408">
        <v>71</v>
      </c>
      <c r="O408">
        <v>70</v>
      </c>
      <c r="P408">
        <v>89</v>
      </c>
      <c r="Q408">
        <v>76</v>
      </c>
      <c r="R408">
        <f t="shared" si="36"/>
        <v>540</v>
      </c>
      <c r="S408" t="str">
        <f t="shared" si="37"/>
        <v>english_score</v>
      </c>
      <c r="T408" t="str">
        <f t="shared" si="38"/>
        <v>Paul Serrano</v>
      </c>
      <c r="U408" t="str">
        <f t="shared" si="39"/>
        <v>Very Good</v>
      </c>
      <c r="V408" t="str">
        <f t="shared" si="40"/>
        <v>1</v>
      </c>
      <c r="W408" t="str">
        <f t="shared" si="41"/>
        <v>Grade C</v>
      </c>
    </row>
    <row r="409" spans="1:23" x14ac:dyDescent="0.25">
      <c r="A409">
        <v>408</v>
      </c>
      <c r="B409" t="s">
        <v>447</v>
      </c>
      <c r="C409" t="s">
        <v>129</v>
      </c>
      <c r="D409" t="s">
        <v>959</v>
      </c>
      <c r="E409" t="s">
        <v>54</v>
      </c>
      <c r="F409" t="b">
        <v>1</v>
      </c>
      <c r="G409">
        <v>1</v>
      </c>
      <c r="H409" t="b">
        <v>0</v>
      </c>
      <c r="I409">
        <v>23</v>
      </c>
      <c r="J409" t="s">
        <v>78</v>
      </c>
      <c r="K409">
        <v>96</v>
      </c>
      <c r="L409">
        <v>63</v>
      </c>
      <c r="M409">
        <v>69</v>
      </c>
      <c r="N409">
        <v>67</v>
      </c>
      <c r="O409">
        <v>69</v>
      </c>
      <c r="P409">
        <v>92</v>
      </c>
      <c r="Q409">
        <v>77</v>
      </c>
      <c r="R409">
        <f t="shared" si="36"/>
        <v>533</v>
      </c>
      <c r="S409" t="str">
        <f t="shared" si="37"/>
        <v>math_score</v>
      </c>
      <c r="T409" t="str">
        <f t="shared" si="38"/>
        <v>Matthew Griffin</v>
      </c>
      <c r="U409" t="str">
        <f t="shared" si="39"/>
        <v>Good</v>
      </c>
      <c r="V409" t="str">
        <f t="shared" si="40"/>
        <v>1</v>
      </c>
      <c r="W409" t="str">
        <f t="shared" si="41"/>
        <v>Grade C</v>
      </c>
    </row>
    <row r="410" spans="1:23" x14ac:dyDescent="0.25">
      <c r="A410">
        <v>409</v>
      </c>
      <c r="B410" t="s">
        <v>496</v>
      </c>
      <c r="C410" t="s">
        <v>701</v>
      </c>
      <c r="D410" t="s">
        <v>960</v>
      </c>
      <c r="E410" t="s">
        <v>54</v>
      </c>
      <c r="F410" t="b">
        <v>0</v>
      </c>
      <c r="G410">
        <v>4</v>
      </c>
      <c r="H410" t="b">
        <v>1</v>
      </c>
      <c r="I410">
        <v>23</v>
      </c>
      <c r="J410" t="s">
        <v>78</v>
      </c>
      <c r="K410">
        <v>100</v>
      </c>
      <c r="L410">
        <v>77</v>
      </c>
      <c r="M410">
        <v>75</v>
      </c>
      <c r="N410">
        <v>74</v>
      </c>
      <c r="O410">
        <v>80</v>
      </c>
      <c r="P410">
        <v>94</v>
      </c>
      <c r="Q410">
        <v>74</v>
      </c>
      <c r="R410">
        <f t="shared" si="36"/>
        <v>574</v>
      </c>
      <c r="S410" t="str">
        <f t="shared" si="37"/>
        <v>math_score</v>
      </c>
      <c r="T410" t="str">
        <f t="shared" si="38"/>
        <v>Evan Holmes</v>
      </c>
      <c r="U410" t="str">
        <f t="shared" si="39"/>
        <v>Good</v>
      </c>
      <c r="V410" t="str">
        <f t="shared" si="40"/>
        <v>1</v>
      </c>
      <c r="W410" t="str">
        <f t="shared" si="41"/>
        <v>Grade B</v>
      </c>
    </row>
    <row r="411" spans="1:23" x14ac:dyDescent="0.25">
      <c r="A411">
        <v>410</v>
      </c>
      <c r="B411" t="s">
        <v>154</v>
      </c>
      <c r="C411" t="s">
        <v>961</v>
      </c>
      <c r="D411" t="s">
        <v>962</v>
      </c>
      <c r="E411" t="s">
        <v>59</v>
      </c>
      <c r="F411" t="b">
        <v>0</v>
      </c>
      <c r="G411">
        <v>6</v>
      </c>
      <c r="H411" t="b">
        <v>0</v>
      </c>
      <c r="I411">
        <v>21</v>
      </c>
      <c r="J411" t="s">
        <v>78</v>
      </c>
      <c r="K411">
        <v>88</v>
      </c>
      <c r="L411">
        <v>84</v>
      </c>
      <c r="M411">
        <v>87</v>
      </c>
      <c r="N411">
        <v>97</v>
      </c>
      <c r="O411">
        <v>94</v>
      </c>
      <c r="P411">
        <v>87</v>
      </c>
      <c r="Q411">
        <v>85</v>
      </c>
      <c r="R411">
        <f t="shared" si="36"/>
        <v>622</v>
      </c>
      <c r="S411" t="str">
        <f t="shared" si="37"/>
        <v>chemistry_score</v>
      </c>
      <c r="T411" t="str">
        <f t="shared" si="38"/>
        <v>Cynthia Baker</v>
      </c>
      <c r="U411" t="str">
        <f t="shared" si="39"/>
        <v>Very Good</v>
      </c>
      <c r="V411" t="str">
        <f t="shared" si="40"/>
        <v>1</v>
      </c>
      <c r="W411" t="str">
        <f t="shared" si="41"/>
        <v>Grade B</v>
      </c>
    </row>
    <row r="412" spans="1:23" x14ac:dyDescent="0.25">
      <c r="A412">
        <v>411</v>
      </c>
      <c r="B412" t="s">
        <v>214</v>
      </c>
      <c r="C412" t="s">
        <v>963</v>
      </c>
      <c r="D412" t="s">
        <v>964</v>
      </c>
      <c r="E412" t="s">
        <v>59</v>
      </c>
      <c r="F412" t="b">
        <v>0</v>
      </c>
      <c r="G412">
        <v>3</v>
      </c>
      <c r="H412" t="b">
        <v>0</v>
      </c>
      <c r="I412">
        <v>27</v>
      </c>
      <c r="J412" t="s">
        <v>78</v>
      </c>
      <c r="K412">
        <v>96</v>
      </c>
      <c r="L412">
        <v>76</v>
      </c>
      <c r="M412">
        <v>98</v>
      </c>
      <c r="N412">
        <v>89</v>
      </c>
      <c r="O412">
        <v>93</v>
      </c>
      <c r="P412">
        <v>85</v>
      </c>
      <c r="Q412">
        <v>75</v>
      </c>
      <c r="R412">
        <f t="shared" si="36"/>
        <v>612</v>
      </c>
      <c r="S412" t="str">
        <f t="shared" si="37"/>
        <v>physics_score</v>
      </c>
      <c r="T412" t="str">
        <f t="shared" si="38"/>
        <v>Sandra Melendez</v>
      </c>
      <c r="U412" t="str">
        <f t="shared" si="39"/>
        <v>Good</v>
      </c>
      <c r="V412" t="str">
        <f t="shared" si="40"/>
        <v>1</v>
      </c>
      <c r="W412" t="str">
        <f t="shared" si="41"/>
        <v>Grade B</v>
      </c>
    </row>
    <row r="413" spans="1:23" x14ac:dyDescent="0.25">
      <c r="A413">
        <v>412</v>
      </c>
      <c r="B413" t="s">
        <v>965</v>
      </c>
      <c r="C413" t="s">
        <v>966</v>
      </c>
      <c r="D413" t="s">
        <v>967</v>
      </c>
      <c r="E413" t="s">
        <v>59</v>
      </c>
      <c r="F413" t="b">
        <v>0</v>
      </c>
      <c r="G413">
        <v>5</v>
      </c>
      <c r="H413" t="b">
        <v>0</v>
      </c>
      <c r="I413">
        <v>14</v>
      </c>
      <c r="J413" t="s">
        <v>78</v>
      </c>
      <c r="K413">
        <v>92</v>
      </c>
      <c r="L413">
        <v>66</v>
      </c>
      <c r="M413">
        <v>96</v>
      </c>
      <c r="N413">
        <v>71</v>
      </c>
      <c r="O413">
        <v>87</v>
      </c>
      <c r="P413">
        <v>89</v>
      </c>
      <c r="Q413">
        <v>61</v>
      </c>
      <c r="R413">
        <f t="shared" si="36"/>
        <v>562</v>
      </c>
      <c r="S413" t="str">
        <f t="shared" si="37"/>
        <v>physics_score</v>
      </c>
      <c r="T413" t="str">
        <f t="shared" si="38"/>
        <v>Claudia Munoz</v>
      </c>
      <c r="U413" t="str">
        <f t="shared" si="39"/>
        <v>Good</v>
      </c>
      <c r="V413" t="str">
        <f t="shared" si="40"/>
        <v>1</v>
      </c>
      <c r="W413" t="str">
        <f t="shared" si="41"/>
        <v>Grade B</v>
      </c>
    </row>
    <row r="414" spans="1:23" x14ac:dyDescent="0.25">
      <c r="A414">
        <v>413</v>
      </c>
      <c r="B414" t="s">
        <v>179</v>
      </c>
      <c r="C414" t="s">
        <v>968</v>
      </c>
      <c r="D414" t="s">
        <v>969</v>
      </c>
      <c r="E414" t="s">
        <v>54</v>
      </c>
      <c r="F414" t="b">
        <v>0</v>
      </c>
      <c r="G414">
        <v>2</v>
      </c>
      <c r="H414" t="b">
        <v>1</v>
      </c>
      <c r="I414">
        <v>37</v>
      </c>
      <c r="J414" t="s">
        <v>60</v>
      </c>
      <c r="K414">
        <v>87</v>
      </c>
      <c r="L414">
        <v>93</v>
      </c>
      <c r="M414">
        <v>99</v>
      </c>
      <c r="N414">
        <v>100</v>
      </c>
      <c r="O414">
        <v>97</v>
      </c>
      <c r="P414">
        <v>92</v>
      </c>
      <c r="Q414">
        <v>90</v>
      </c>
      <c r="R414">
        <f t="shared" si="36"/>
        <v>658</v>
      </c>
      <c r="S414" t="str">
        <f t="shared" si="37"/>
        <v>chemistry_score</v>
      </c>
      <c r="T414" t="str">
        <f t="shared" si="38"/>
        <v>Christopher Nguyen</v>
      </c>
      <c r="U414" t="str">
        <f t="shared" si="39"/>
        <v>Very Good</v>
      </c>
      <c r="V414" t="str">
        <f t="shared" si="40"/>
        <v>1</v>
      </c>
      <c r="W414" t="str">
        <f t="shared" si="41"/>
        <v>Grade A</v>
      </c>
    </row>
    <row r="415" spans="1:23" x14ac:dyDescent="0.25">
      <c r="A415">
        <v>414</v>
      </c>
      <c r="B415" t="s">
        <v>194</v>
      </c>
      <c r="C415" t="s">
        <v>970</v>
      </c>
      <c r="D415" t="s">
        <v>971</v>
      </c>
      <c r="E415" t="s">
        <v>54</v>
      </c>
      <c r="F415" t="b">
        <v>0</v>
      </c>
      <c r="G415">
        <v>3</v>
      </c>
      <c r="H415" t="b">
        <v>0</v>
      </c>
      <c r="I415">
        <v>29</v>
      </c>
      <c r="J415" t="s">
        <v>147</v>
      </c>
      <c r="K415">
        <v>95</v>
      </c>
      <c r="L415">
        <v>82</v>
      </c>
      <c r="M415">
        <v>74</v>
      </c>
      <c r="N415">
        <v>87</v>
      </c>
      <c r="O415">
        <v>36</v>
      </c>
      <c r="P415">
        <v>61</v>
      </c>
      <c r="Q415">
        <v>88</v>
      </c>
      <c r="R415">
        <f t="shared" si="36"/>
        <v>523</v>
      </c>
      <c r="S415" t="str">
        <f t="shared" si="37"/>
        <v>math_score</v>
      </c>
      <c r="T415" t="str">
        <f t="shared" si="38"/>
        <v>David Jennings</v>
      </c>
      <c r="U415" t="str">
        <f t="shared" si="39"/>
        <v>Bad</v>
      </c>
      <c r="V415" t="str">
        <f t="shared" si="40"/>
        <v>0</v>
      </c>
      <c r="W415" t="str">
        <f t="shared" si="41"/>
        <v>Grade C</v>
      </c>
    </row>
    <row r="416" spans="1:23" x14ac:dyDescent="0.25">
      <c r="A416">
        <v>415</v>
      </c>
      <c r="B416" t="s">
        <v>792</v>
      </c>
      <c r="C416" t="s">
        <v>603</v>
      </c>
      <c r="D416" t="s">
        <v>972</v>
      </c>
      <c r="E416" t="s">
        <v>54</v>
      </c>
      <c r="F416" t="b">
        <v>1</v>
      </c>
      <c r="G416">
        <v>6</v>
      </c>
      <c r="H416" t="b">
        <v>0</v>
      </c>
      <c r="I416">
        <v>4</v>
      </c>
      <c r="J416" t="s">
        <v>98</v>
      </c>
      <c r="K416">
        <v>44</v>
      </c>
      <c r="L416">
        <v>76</v>
      </c>
      <c r="M416">
        <v>56</v>
      </c>
      <c r="N416">
        <v>71</v>
      </c>
      <c r="O416">
        <v>66</v>
      </c>
      <c r="P416">
        <v>54</v>
      </c>
      <c r="Q416">
        <v>91</v>
      </c>
      <c r="R416">
        <f t="shared" si="36"/>
        <v>458</v>
      </c>
      <c r="S416" t="str">
        <f t="shared" si="37"/>
        <v>geography_score</v>
      </c>
      <c r="T416" t="str">
        <f t="shared" si="38"/>
        <v>Joel Morris</v>
      </c>
      <c r="U416" t="str">
        <f t="shared" si="39"/>
        <v>Average</v>
      </c>
      <c r="V416" t="str">
        <f t="shared" si="40"/>
        <v>0</v>
      </c>
      <c r="W416" t="str">
        <f t="shared" si="41"/>
        <v>Grade C</v>
      </c>
    </row>
    <row r="417" spans="1:23" x14ac:dyDescent="0.25">
      <c r="A417">
        <v>416</v>
      </c>
      <c r="B417" t="s">
        <v>282</v>
      </c>
      <c r="C417" t="s">
        <v>973</v>
      </c>
      <c r="D417" t="s">
        <v>974</v>
      </c>
      <c r="E417" t="s">
        <v>59</v>
      </c>
      <c r="F417" t="b">
        <v>0</v>
      </c>
      <c r="G417">
        <v>3</v>
      </c>
      <c r="H417" t="b">
        <v>0</v>
      </c>
      <c r="I417">
        <v>16</v>
      </c>
      <c r="J417" t="s">
        <v>139</v>
      </c>
      <c r="K417">
        <v>78</v>
      </c>
      <c r="L417">
        <v>89</v>
      </c>
      <c r="M417">
        <v>68</v>
      </c>
      <c r="N417">
        <v>63</v>
      </c>
      <c r="O417">
        <v>81</v>
      </c>
      <c r="P417">
        <v>92</v>
      </c>
      <c r="Q417">
        <v>97</v>
      </c>
      <c r="R417">
        <f t="shared" si="36"/>
        <v>568</v>
      </c>
      <c r="S417" t="str">
        <f t="shared" si="37"/>
        <v>geography_score</v>
      </c>
      <c r="T417" t="str">
        <f t="shared" si="38"/>
        <v>Rhonda Bradley</v>
      </c>
      <c r="U417" t="str">
        <f t="shared" si="39"/>
        <v>Good</v>
      </c>
      <c r="V417" t="str">
        <f t="shared" si="40"/>
        <v>1</v>
      </c>
      <c r="W417" t="str">
        <f t="shared" si="41"/>
        <v>Grade B</v>
      </c>
    </row>
    <row r="418" spans="1:23" x14ac:dyDescent="0.25">
      <c r="A418">
        <v>417</v>
      </c>
      <c r="B418" t="s">
        <v>227</v>
      </c>
      <c r="C418" t="s">
        <v>315</v>
      </c>
      <c r="D418" t="s">
        <v>975</v>
      </c>
      <c r="E418" t="s">
        <v>59</v>
      </c>
      <c r="F418" t="b">
        <v>0</v>
      </c>
      <c r="G418">
        <v>4</v>
      </c>
      <c r="H418" t="b">
        <v>0</v>
      </c>
      <c r="I418">
        <v>30</v>
      </c>
      <c r="J418" t="s">
        <v>147</v>
      </c>
      <c r="K418">
        <v>95</v>
      </c>
      <c r="L418">
        <v>78</v>
      </c>
      <c r="M418">
        <v>93</v>
      </c>
      <c r="N418">
        <v>85</v>
      </c>
      <c r="O418">
        <v>48</v>
      </c>
      <c r="P418">
        <v>68</v>
      </c>
      <c r="Q418">
        <v>75</v>
      </c>
      <c r="R418">
        <f t="shared" si="36"/>
        <v>542</v>
      </c>
      <c r="S418" t="str">
        <f t="shared" si="37"/>
        <v>math_score</v>
      </c>
      <c r="T418" t="str">
        <f t="shared" si="38"/>
        <v>Melissa Brown</v>
      </c>
      <c r="U418" t="str">
        <f t="shared" si="39"/>
        <v>Average</v>
      </c>
      <c r="V418" t="str">
        <f t="shared" si="40"/>
        <v>1</v>
      </c>
      <c r="W418" t="str">
        <f t="shared" si="41"/>
        <v>Grade C</v>
      </c>
    </row>
    <row r="419" spans="1:23" x14ac:dyDescent="0.25">
      <c r="A419">
        <v>418</v>
      </c>
      <c r="B419" t="s">
        <v>447</v>
      </c>
      <c r="C419" t="s">
        <v>976</v>
      </c>
      <c r="D419" t="s">
        <v>977</v>
      </c>
      <c r="E419" t="s">
        <v>54</v>
      </c>
      <c r="F419" t="b">
        <v>1</v>
      </c>
      <c r="G419">
        <v>7</v>
      </c>
      <c r="H419" t="b">
        <v>0</v>
      </c>
      <c r="I419">
        <v>1</v>
      </c>
      <c r="J419" t="s">
        <v>98</v>
      </c>
      <c r="K419">
        <v>57</v>
      </c>
      <c r="L419">
        <v>56</v>
      </c>
      <c r="M419">
        <v>53</v>
      </c>
      <c r="N419">
        <v>75</v>
      </c>
      <c r="O419">
        <v>98</v>
      </c>
      <c r="P419">
        <v>92</v>
      </c>
      <c r="Q419">
        <v>73</v>
      </c>
      <c r="R419">
        <f t="shared" si="36"/>
        <v>504</v>
      </c>
      <c r="S419" t="str">
        <f t="shared" si="37"/>
        <v>biology_score</v>
      </c>
      <c r="T419" t="str">
        <f t="shared" si="38"/>
        <v>Matthew Kramer</v>
      </c>
      <c r="U419" t="str">
        <f t="shared" si="39"/>
        <v>Average</v>
      </c>
      <c r="V419" t="str">
        <f t="shared" si="40"/>
        <v>1</v>
      </c>
      <c r="W419" t="str">
        <f t="shared" si="41"/>
        <v>Grade C</v>
      </c>
    </row>
    <row r="420" spans="1:23" x14ac:dyDescent="0.25">
      <c r="A420">
        <v>419</v>
      </c>
      <c r="B420" t="s">
        <v>978</v>
      </c>
      <c r="C420" t="s">
        <v>979</v>
      </c>
      <c r="D420" t="s">
        <v>980</v>
      </c>
      <c r="E420" t="s">
        <v>54</v>
      </c>
      <c r="F420" t="b">
        <v>0</v>
      </c>
      <c r="G420">
        <v>3</v>
      </c>
      <c r="H420" t="b">
        <v>1</v>
      </c>
      <c r="I420">
        <v>24</v>
      </c>
      <c r="J420" t="s">
        <v>78</v>
      </c>
      <c r="K420">
        <v>86</v>
      </c>
      <c r="L420">
        <v>99</v>
      </c>
      <c r="M420">
        <v>95</v>
      </c>
      <c r="N420">
        <v>94</v>
      </c>
      <c r="O420">
        <v>92</v>
      </c>
      <c r="P420">
        <v>90</v>
      </c>
      <c r="Q420">
        <v>77</v>
      </c>
      <c r="R420">
        <f t="shared" si="36"/>
        <v>633</v>
      </c>
      <c r="S420" t="str">
        <f t="shared" si="37"/>
        <v>history_score</v>
      </c>
      <c r="T420" t="str">
        <f t="shared" si="38"/>
        <v>Austin Bass</v>
      </c>
      <c r="U420" t="str">
        <f t="shared" si="39"/>
        <v>Good</v>
      </c>
      <c r="V420" t="str">
        <f t="shared" si="40"/>
        <v>1</v>
      </c>
      <c r="W420" t="str">
        <f t="shared" si="41"/>
        <v>Grade B</v>
      </c>
    </row>
    <row r="421" spans="1:23" x14ac:dyDescent="0.25">
      <c r="A421">
        <v>420</v>
      </c>
      <c r="B421" t="s">
        <v>224</v>
      </c>
      <c r="C421" t="s">
        <v>132</v>
      </c>
      <c r="D421" t="s">
        <v>981</v>
      </c>
      <c r="E421" t="s">
        <v>59</v>
      </c>
      <c r="F421" t="b">
        <v>0</v>
      </c>
      <c r="G421">
        <v>2</v>
      </c>
      <c r="H421" t="b">
        <v>0</v>
      </c>
      <c r="I421">
        <v>35</v>
      </c>
      <c r="J421" t="s">
        <v>143</v>
      </c>
      <c r="K421">
        <v>92</v>
      </c>
      <c r="L421">
        <v>97</v>
      </c>
      <c r="M421">
        <v>100</v>
      </c>
      <c r="N421">
        <v>91</v>
      </c>
      <c r="O421">
        <v>95</v>
      </c>
      <c r="P421">
        <v>90</v>
      </c>
      <c r="Q421">
        <v>95</v>
      </c>
      <c r="R421">
        <f t="shared" si="36"/>
        <v>660</v>
      </c>
      <c r="S421" t="str">
        <f t="shared" si="37"/>
        <v>physics_score</v>
      </c>
      <c r="T421" t="str">
        <f t="shared" si="38"/>
        <v>Jennifer West</v>
      </c>
      <c r="U421" t="str">
        <f t="shared" si="39"/>
        <v>Very Good</v>
      </c>
      <c r="V421" t="str">
        <f t="shared" si="40"/>
        <v>1</v>
      </c>
      <c r="W421" t="str">
        <f t="shared" si="41"/>
        <v>Grade A</v>
      </c>
    </row>
    <row r="422" spans="1:23" x14ac:dyDescent="0.25">
      <c r="A422">
        <v>421</v>
      </c>
      <c r="B422" t="s">
        <v>95</v>
      </c>
      <c r="C422" t="s">
        <v>982</v>
      </c>
      <c r="D422" t="s">
        <v>983</v>
      </c>
      <c r="E422" t="s">
        <v>59</v>
      </c>
      <c r="F422" t="b">
        <v>0</v>
      </c>
      <c r="G422">
        <v>1</v>
      </c>
      <c r="H422" t="b">
        <v>0</v>
      </c>
      <c r="I422">
        <v>14</v>
      </c>
      <c r="J422" t="s">
        <v>88</v>
      </c>
      <c r="K422">
        <v>69</v>
      </c>
      <c r="L422">
        <v>69</v>
      </c>
      <c r="M422">
        <v>84</v>
      </c>
      <c r="N422">
        <v>100</v>
      </c>
      <c r="O422">
        <v>69</v>
      </c>
      <c r="P422">
        <v>77</v>
      </c>
      <c r="Q422">
        <v>87</v>
      </c>
      <c r="R422">
        <f t="shared" si="36"/>
        <v>555</v>
      </c>
      <c r="S422" t="str">
        <f t="shared" si="37"/>
        <v>chemistry_score</v>
      </c>
      <c r="T422" t="str">
        <f t="shared" si="38"/>
        <v>Patricia Mccormick</v>
      </c>
      <c r="U422" t="str">
        <f t="shared" si="39"/>
        <v>Good</v>
      </c>
      <c r="V422" t="str">
        <f t="shared" si="40"/>
        <v>1</v>
      </c>
      <c r="W422" t="str">
        <f t="shared" si="41"/>
        <v>Grade B</v>
      </c>
    </row>
    <row r="423" spans="1:23" x14ac:dyDescent="0.25">
      <c r="A423">
        <v>422</v>
      </c>
      <c r="B423" t="s">
        <v>214</v>
      </c>
      <c r="C423" t="s">
        <v>984</v>
      </c>
      <c r="D423" t="s">
        <v>985</v>
      </c>
      <c r="E423" t="s">
        <v>59</v>
      </c>
      <c r="F423" t="b">
        <v>0</v>
      </c>
      <c r="G423">
        <v>1</v>
      </c>
      <c r="H423" t="b">
        <v>0</v>
      </c>
      <c r="I423">
        <v>3</v>
      </c>
      <c r="J423" t="s">
        <v>157</v>
      </c>
      <c r="K423">
        <v>91</v>
      </c>
      <c r="L423">
        <v>62</v>
      </c>
      <c r="M423">
        <v>75</v>
      </c>
      <c r="N423">
        <v>60</v>
      </c>
      <c r="O423">
        <v>82</v>
      </c>
      <c r="P423">
        <v>91</v>
      </c>
      <c r="Q423">
        <v>96</v>
      </c>
      <c r="R423">
        <f t="shared" si="36"/>
        <v>557</v>
      </c>
      <c r="S423" t="str">
        <f t="shared" si="37"/>
        <v>geography_score</v>
      </c>
      <c r="T423" t="str">
        <f t="shared" si="38"/>
        <v>Sandra Jacobs</v>
      </c>
      <c r="U423" t="str">
        <f t="shared" si="39"/>
        <v>Good</v>
      </c>
      <c r="V423" t="str">
        <f t="shared" si="40"/>
        <v>1</v>
      </c>
      <c r="W423" t="str">
        <f t="shared" si="41"/>
        <v>Grade B</v>
      </c>
    </row>
    <row r="424" spans="1:23" x14ac:dyDescent="0.25">
      <c r="A424">
        <v>423</v>
      </c>
      <c r="B424" t="s">
        <v>986</v>
      </c>
      <c r="C424" t="s">
        <v>66</v>
      </c>
      <c r="D424" t="s">
        <v>987</v>
      </c>
      <c r="E424" t="s">
        <v>59</v>
      </c>
      <c r="F424" t="b">
        <v>0</v>
      </c>
      <c r="G424">
        <v>4</v>
      </c>
      <c r="H424" t="b">
        <v>0</v>
      </c>
      <c r="I424">
        <v>15</v>
      </c>
      <c r="J424" t="s">
        <v>147</v>
      </c>
      <c r="K424">
        <v>79</v>
      </c>
      <c r="L424">
        <v>79</v>
      </c>
      <c r="M424">
        <v>97</v>
      </c>
      <c r="N424">
        <v>78</v>
      </c>
      <c r="O424">
        <v>31</v>
      </c>
      <c r="P424">
        <v>99</v>
      </c>
      <c r="Q424">
        <v>84</v>
      </c>
      <c r="R424">
        <f t="shared" si="36"/>
        <v>547</v>
      </c>
      <c r="S424" t="str">
        <f t="shared" si="37"/>
        <v>english_score</v>
      </c>
      <c r="T424" t="str">
        <f t="shared" si="38"/>
        <v>Jasmine Clark</v>
      </c>
      <c r="U424" t="str">
        <f t="shared" si="39"/>
        <v>Bad</v>
      </c>
      <c r="V424" t="str">
        <f t="shared" si="40"/>
        <v>0</v>
      </c>
      <c r="W424" t="str">
        <f t="shared" si="41"/>
        <v>Grade C</v>
      </c>
    </row>
    <row r="425" spans="1:23" x14ac:dyDescent="0.25">
      <c r="A425">
        <v>424</v>
      </c>
      <c r="B425" t="s">
        <v>144</v>
      </c>
      <c r="C425" t="s">
        <v>445</v>
      </c>
      <c r="D425" t="s">
        <v>988</v>
      </c>
      <c r="E425" t="s">
        <v>54</v>
      </c>
      <c r="F425" t="b">
        <v>0</v>
      </c>
      <c r="G425">
        <v>5</v>
      </c>
      <c r="H425" t="b">
        <v>0</v>
      </c>
      <c r="I425">
        <v>23</v>
      </c>
      <c r="J425" t="s">
        <v>78</v>
      </c>
      <c r="K425">
        <v>93</v>
      </c>
      <c r="L425">
        <v>96</v>
      </c>
      <c r="M425">
        <v>80</v>
      </c>
      <c r="N425">
        <v>64</v>
      </c>
      <c r="O425">
        <v>91</v>
      </c>
      <c r="P425">
        <v>68</v>
      </c>
      <c r="Q425">
        <v>71</v>
      </c>
      <c r="R425">
        <f t="shared" si="36"/>
        <v>563</v>
      </c>
      <c r="S425" t="str">
        <f t="shared" si="37"/>
        <v>history_score</v>
      </c>
      <c r="T425" t="str">
        <f t="shared" si="38"/>
        <v>Jeffrey Young</v>
      </c>
      <c r="U425" t="str">
        <f t="shared" si="39"/>
        <v>Good</v>
      </c>
      <c r="V425" t="str">
        <f t="shared" si="40"/>
        <v>1</v>
      </c>
      <c r="W425" t="str">
        <f t="shared" si="41"/>
        <v>Grade B</v>
      </c>
    </row>
    <row r="426" spans="1:23" x14ac:dyDescent="0.25">
      <c r="A426">
        <v>425</v>
      </c>
      <c r="B426" t="s">
        <v>136</v>
      </c>
      <c r="C426" t="s">
        <v>552</v>
      </c>
      <c r="D426" t="s">
        <v>989</v>
      </c>
      <c r="E426" t="s">
        <v>54</v>
      </c>
      <c r="F426" t="b">
        <v>0</v>
      </c>
      <c r="G426">
        <v>6</v>
      </c>
      <c r="H426" t="b">
        <v>0</v>
      </c>
      <c r="I426">
        <v>19</v>
      </c>
      <c r="J426" t="s">
        <v>72</v>
      </c>
      <c r="K426">
        <v>90</v>
      </c>
      <c r="L426">
        <v>79</v>
      </c>
      <c r="M426">
        <v>90</v>
      </c>
      <c r="N426">
        <v>73</v>
      </c>
      <c r="O426">
        <v>76</v>
      </c>
      <c r="P426">
        <v>68</v>
      </c>
      <c r="Q426">
        <v>95</v>
      </c>
      <c r="R426">
        <f t="shared" si="36"/>
        <v>571</v>
      </c>
      <c r="S426" t="str">
        <f t="shared" si="37"/>
        <v>geography_score</v>
      </c>
      <c r="T426" t="str">
        <f t="shared" si="38"/>
        <v>Jason Hernandez</v>
      </c>
      <c r="U426" t="str">
        <f t="shared" si="39"/>
        <v>Good</v>
      </c>
      <c r="V426" t="str">
        <f t="shared" si="40"/>
        <v>1</v>
      </c>
      <c r="W426" t="str">
        <f t="shared" si="41"/>
        <v>Grade B</v>
      </c>
    </row>
    <row r="427" spans="1:23" x14ac:dyDescent="0.25">
      <c r="A427">
        <v>426</v>
      </c>
      <c r="B427" t="s">
        <v>179</v>
      </c>
      <c r="C427" t="s">
        <v>703</v>
      </c>
      <c r="D427" t="s">
        <v>990</v>
      </c>
      <c r="E427" t="s">
        <v>54</v>
      </c>
      <c r="F427" t="b">
        <v>0</v>
      </c>
      <c r="G427">
        <v>3</v>
      </c>
      <c r="H427" t="b">
        <v>0</v>
      </c>
      <c r="I427">
        <v>33</v>
      </c>
      <c r="J427" t="s">
        <v>60</v>
      </c>
      <c r="K427">
        <v>99</v>
      </c>
      <c r="L427">
        <v>68</v>
      </c>
      <c r="M427">
        <v>100</v>
      </c>
      <c r="N427">
        <v>95</v>
      </c>
      <c r="O427">
        <v>95</v>
      </c>
      <c r="P427">
        <v>88</v>
      </c>
      <c r="Q427">
        <v>83</v>
      </c>
      <c r="R427">
        <f t="shared" si="36"/>
        <v>628</v>
      </c>
      <c r="S427" t="str">
        <f t="shared" si="37"/>
        <v>physics_score</v>
      </c>
      <c r="T427" t="str">
        <f t="shared" si="38"/>
        <v>Christopher Hamilton</v>
      </c>
      <c r="U427" t="str">
        <f t="shared" si="39"/>
        <v>Good</v>
      </c>
      <c r="V427" t="str">
        <f t="shared" si="40"/>
        <v>1</v>
      </c>
      <c r="W427" t="str">
        <f t="shared" si="41"/>
        <v>Grade B</v>
      </c>
    </row>
    <row r="428" spans="1:23" x14ac:dyDescent="0.25">
      <c r="A428">
        <v>427</v>
      </c>
      <c r="B428" t="s">
        <v>991</v>
      </c>
      <c r="C428" t="s">
        <v>491</v>
      </c>
      <c r="D428" t="s">
        <v>992</v>
      </c>
      <c r="E428" t="s">
        <v>59</v>
      </c>
      <c r="F428" t="b">
        <v>0</v>
      </c>
      <c r="G428">
        <v>0</v>
      </c>
      <c r="H428" t="b">
        <v>0</v>
      </c>
      <c r="I428">
        <v>14</v>
      </c>
      <c r="J428" t="s">
        <v>139</v>
      </c>
      <c r="K428">
        <v>90</v>
      </c>
      <c r="L428">
        <v>69</v>
      </c>
      <c r="M428">
        <v>81</v>
      </c>
      <c r="N428">
        <v>92</v>
      </c>
      <c r="O428">
        <v>65</v>
      </c>
      <c r="P428">
        <v>89</v>
      </c>
      <c r="Q428">
        <v>69</v>
      </c>
      <c r="R428">
        <f t="shared" si="36"/>
        <v>555</v>
      </c>
      <c r="S428" t="str">
        <f t="shared" si="37"/>
        <v>chemistry_score</v>
      </c>
      <c r="T428" t="str">
        <f t="shared" si="38"/>
        <v>Monique Peterson</v>
      </c>
      <c r="U428" t="str">
        <f t="shared" si="39"/>
        <v>Good</v>
      </c>
      <c r="V428" t="str">
        <f t="shared" si="40"/>
        <v>1</v>
      </c>
      <c r="W428" t="str">
        <f t="shared" si="41"/>
        <v>Grade B</v>
      </c>
    </row>
    <row r="429" spans="1:23" x14ac:dyDescent="0.25">
      <c r="A429">
        <v>428</v>
      </c>
      <c r="B429" t="s">
        <v>264</v>
      </c>
      <c r="C429" t="s">
        <v>494</v>
      </c>
      <c r="D429" t="s">
        <v>993</v>
      </c>
      <c r="E429" t="s">
        <v>59</v>
      </c>
      <c r="F429" t="b">
        <v>0</v>
      </c>
      <c r="G429">
        <v>1</v>
      </c>
      <c r="H429" t="b">
        <v>1</v>
      </c>
      <c r="I429">
        <v>0</v>
      </c>
      <c r="J429" t="s">
        <v>68</v>
      </c>
      <c r="K429">
        <v>71</v>
      </c>
      <c r="L429">
        <v>84</v>
      </c>
      <c r="M429">
        <v>66</v>
      </c>
      <c r="N429">
        <v>75</v>
      </c>
      <c r="O429">
        <v>93</v>
      </c>
      <c r="P429">
        <v>84</v>
      </c>
      <c r="Q429">
        <v>69</v>
      </c>
      <c r="R429">
        <f t="shared" si="36"/>
        <v>542</v>
      </c>
      <c r="S429" t="str">
        <f t="shared" si="37"/>
        <v>biology_score</v>
      </c>
      <c r="T429" t="str">
        <f t="shared" si="38"/>
        <v>Jill Sexton</v>
      </c>
      <c r="U429" t="str">
        <f t="shared" si="39"/>
        <v>Good</v>
      </c>
      <c r="V429" t="str">
        <f t="shared" si="40"/>
        <v>1</v>
      </c>
      <c r="W429" t="str">
        <f t="shared" si="41"/>
        <v>Grade C</v>
      </c>
    </row>
    <row r="430" spans="1:23" x14ac:dyDescent="0.25">
      <c r="A430">
        <v>429</v>
      </c>
      <c r="B430" t="s">
        <v>224</v>
      </c>
      <c r="C430" t="s">
        <v>994</v>
      </c>
      <c r="D430" t="s">
        <v>995</v>
      </c>
      <c r="E430" t="s">
        <v>59</v>
      </c>
      <c r="F430" t="b">
        <v>0</v>
      </c>
      <c r="G430">
        <v>1</v>
      </c>
      <c r="H430" t="b">
        <v>0</v>
      </c>
      <c r="I430">
        <v>34</v>
      </c>
      <c r="J430" t="s">
        <v>55</v>
      </c>
      <c r="K430">
        <v>98</v>
      </c>
      <c r="L430">
        <v>93</v>
      </c>
      <c r="M430">
        <v>67</v>
      </c>
      <c r="N430">
        <v>74</v>
      </c>
      <c r="O430">
        <v>81</v>
      </c>
      <c r="P430">
        <v>87</v>
      </c>
      <c r="Q430">
        <v>76</v>
      </c>
      <c r="R430">
        <f t="shared" si="36"/>
        <v>576</v>
      </c>
      <c r="S430" t="str">
        <f t="shared" si="37"/>
        <v>math_score</v>
      </c>
      <c r="T430" t="str">
        <f t="shared" si="38"/>
        <v>Jennifer Kemp</v>
      </c>
      <c r="U430" t="str">
        <f t="shared" si="39"/>
        <v>Good</v>
      </c>
      <c r="V430" t="str">
        <f t="shared" si="40"/>
        <v>1</v>
      </c>
      <c r="W430" t="str">
        <f t="shared" si="41"/>
        <v>Grade B</v>
      </c>
    </row>
    <row r="431" spans="1:23" x14ac:dyDescent="0.25">
      <c r="A431">
        <v>430</v>
      </c>
      <c r="B431" t="s">
        <v>194</v>
      </c>
      <c r="C431" t="s">
        <v>293</v>
      </c>
      <c r="D431" t="s">
        <v>996</v>
      </c>
      <c r="E431" t="s">
        <v>54</v>
      </c>
      <c r="F431" t="b">
        <v>0</v>
      </c>
      <c r="G431">
        <v>5</v>
      </c>
      <c r="H431" t="b">
        <v>0</v>
      </c>
      <c r="I431">
        <v>33</v>
      </c>
      <c r="J431" t="s">
        <v>110</v>
      </c>
      <c r="K431">
        <v>94</v>
      </c>
      <c r="L431">
        <v>99</v>
      </c>
      <c r="M431">
        <v>83</v>
      </c>
      <c r="N431">
        <v>94</v>
      </c>
      <c r="O431">
        <v>93</v>
      </c>
      <c r="P431">
        <v>95</v>
      </c>
      <c r="Q431">
        <v>93</v>
      </c>
      <c r="R431">
        <f t="shared" si="36"/>
        <v>651</v>
      </c>
      <c r="S431" t="str">
        <f t="shared" si="37"/>
        <v>history_score</v>
      </c>
      <c r="T431" t="str">
        <f t="shared" si="38"/>
        <v>David Harris</v>
      </c>
      <c r="U431" t="str">
        <f t="shared" si="39"/>
        <v>Very Good</v>
      </c>
      <c r="V431" t="str">
        <f t="shared" si="40"/>
        <v>1</v>
      </c>
      <c r="W431" t="str">
        <f t="shared" si="41"/>
        <v>Grade A</v>
      </c>
    </row>
    <row r="432" spans="1:23" x14ac:dyDescent="0.25">
      <c r="A432">
        <v>431</v>
      </c>
      <c r="B432" t="s">
        <v>933</v>
      </c>
      <c r="C432" t="s">
        <v>295</v>
      </c>
      <c r="D432" t="s">
        <v>997</v>
      </c>
      <c r="E432" t="s">
        <v>59</v>
      </c>
      <c r="F432" t="b">
        <v>0</v>
      </c>
      <c r="G432">
        <v>7</v>
      </c>
      <c r="H432" t="b">
        <v>0</v>
      </c>
      <c r="I432">
        <v>7</v>
      </c>
      <c r="J432" t="s">
        <v>206</v>
      </c>
      <c r="K432">
        <v>92</v>
      </c>
      <c r="L432">
        <v>89</v>
      </c>
      <c r="M432">
        <v>79</v>
      </c>
      <c r="N432">
        <v>76</v>
      </c>
      <c r="O432">
        <v>86</v>
      </c>
      <c r="P432">
        <v>61</v>
      </c>
      <c r="Q432">
        <v>81</v>
      </c>
      <c r="R432">
        <f t="shared" si="36"/>
        <v>564</v>
      </c>
      <c r="S432" t="str">
        <f t="shared" si="37"/>
        <v>math_score</v>
      </c>
      <c r="T432" t="str">
        <f t="shared" si="38"/>
        <v>Cheryl Snyder</v>
      </c>
      <c r="U432" t="str">
        <f t="shared" si="39"/>
        <v>Good</v>
      </c>
      <c r="V432" t="str">
        <f t="shared" si="40"/>
        <v>1</v>
      </c>
      <c r="W432" t="str">
        <f t="shared" si="41"/>
        <v>Grade B</v>
      </c>
    </row>
    <row r="433" spans="1:23" x14ac:dyDescent="0.25">
      <c r="A433">
        <v>432</v>
      </c>
      <c r="B433" t="s">
        <v>675</v>
      </c>
      <c r="C433" t="s">
        <v>998</v>
      </c>
      <c r="D433" t="s">
        <v>999</v>
      </c>
      <c r="E433" t="s">
        <v>54</v>
      </c>
      <c r="F433" t="b">
        <v>0</v>
      </c>
      <c r="G433">
        <v>2</v>
      </c>
      <c r="H433" t="b">
        <v>0</v>
      </c>
      <c r="I433">
        <v>18</v>
      </c>
      <c r="J433" t="s">
        <v>78</v>
      </c>
      <c r="K433">
        <v>100</v>
      </c>
      <c r="L433">
        <v>96</v>
      </c>
      <c r="M433">
        <v>74</v>
      </c>
      <c r="N433">
        <v>61</v>
      </c>
      <c r="O433">
        <v>87</v>
      </c>
      <c r="P433">
        <v>94</v>
      </c>
      <c r="Q433">
        <v>60</v>
      </c>
      <c r="R433">
        <f t="shared" si="36"/>
        <v>572</v>
      </c>
      <c r="S433" t="str">
        <f t="shared" si="37"/>
        <v>math_score</v>
      </c>
      <c r="T433" t="str">
        <f t="shared" si="38"/>
        <v>Nathan Armstrong</v>
      </c>
      <c r="U433" t="str">
        <f t="shared" si="39"/>
        <v>Average</v>
      </c>
      <c r="V433" t="str">
        <f t="shared" si="40"/>
        <v>1</v>
      </c>
      <c r="W433" t="str">
        <f t="shared" si="41"/>
        <v>Grade B</v>
      </c>
    </row>
    <row r="434" spans="1:23" x14ac:dyDescent="0.25">
      <c r="A434">
        <v>433</v>
      </c>
      <c r="B434" t="s">
        <v>317</v>
      </c>
      <c r="C434" t="s">
        <v>169</v>
      </c>
      <c r="D434" t="s">
        <v>1000</v>
      </c>
      <c r="E434" t="s">
        <v>54</v>
      </c>
      <c r="F434" t="b">
        <v>0</v>
      </c>
      <c r="G434">
        <v>9</v>
      </c>
      <c r="H434" t="b">
        <v>0</v>
      </c>
      <c r="I434">
        <v>4</v>
      </c>
      <c r="J434" t="s">
        <v>98</v>
      </c>
      <c r="K434">
        <v>48</v>
      </c>
      <c r="L434">
        <v>55</v>
      </c>
      <c r="M434">
        <v>86</v>
      </c>
      <c r="N434">
        <v>51</v>
      </c>
      <c r="O434">
        <v>54</v>
      </c>
      <c r="P434">
        <v>94</v>
      </c>
      <c r="Q434">
        <v>61</v>
      </c>
      <c r="R434">
        <f t="shared" si="36"/>
        <v>449</v>
      </c>
      <c r="S434" t="str">
        <f t="shared" si="37"/>
        <v>english_score</v>
      </c>
      <c r="T434" t="str">
        <f t="shared" si="38"/>
        <v>Patrick Ryan</v>
      </c>
      <c r="U434" t="str">
        <f t="shared" si="39"/>
        <v>Average</v>
      </c>
      <c r="V434" t="str">
        <f t="shared" si="40"/>
        <v>1</v>
      </c>
      <c r="W434" t="str">
        <f t="shared" si="41"/>
        <v>Grade D</v>
      </c>
    </row>
    <row r="435" spans="1:23" x14ac:dyDescent="0.25">
      <c r="A435">
        <v>434</v>
      </c>
      <c r="B435" t="s">
        <v>497</v>
      </c>
      <c r="C435" t="s">
        <v>1001</v>
      </c>
      <c r="D435" t="s">
        <v>1002</v>
      </c>
      <c r="E435" t="s">
        <v>54</v>
      </c>
      <c r="F435" t="b">
        <v>0</v>
      </c>
      <c r="G435">
        <v>6</v>
      </c>
      <c r="H435" t="b">
        <v>0</v>
      </c>
      <c r="I435">
        <v>10</v>
      </c>
      <c r="J435" t="s">
        <v>258</v>
      </c>
      <c r="K435">
        <v>63</v>
      </c>
      <c r="L435">
        <v>87</v>
      </c>
      <c r="M435">
        <v>71</v>
      </c>
      <c r="N435">
        <v>68</v>
      </c>
      <c r="O435">
        <v>66</v>
      </c>
      <c r="P435">
        <v>67</v>
      </c>
      <c r="Q435">
        <v>99</v>
      </c>
      <c r="R435">
        <f t="shared" si="36"/>
        <v>521</v>
      </c>
      <c r="S435" t="str">
        <f t="shared" si="37"/>
        <v>geography_score</v>
      </c>
      <c r="T435" t="str">
        <f t="shared" si="38"/>
        <v>Christian Wilkins</v>
      </c>
      <c r="U435" t="str">
        <f t="shared" si="39"/>
        <v>Good</v>
      </c>
      <c r="V435" t="str">
        <f t="shared" si="40"/>
        <v>1</v>
      </c>
      <c r="W435" t="str">
        <f t="shared" si="41"/>
        <v>Grade C</v>
      </c>
    </row>
    <row r="436" spans="1:23" x14ac:dyDescent="0.25">
      <c r="A436">
        <v>435</v>
      </c>
      <c r="B436" t="s">
        <v>92</v>
      </c>
      <c r="C436" t="s">
        <v>201</v>
      </c>
      <c r="D436" t="s">
        <v>1003</v>
      </c>
      <c r="E436" t="s">
        <v>54</v>
      </c>
      <c r="F436" t="b">
        <v>1</v>
      </c>
      <c r="G436">
        <v>2</v>
      </c>
      <c r="H436" t="b">
        <v>0</v>
      </c>
      <c r="I436">
        <v>22</v>
      </c>
      <c r="J436" t="s">
        <v>78</v>
      </c>
      <c r="K436">
        <v>89</v>
      </c>
      <c r="L436">
        <v>83</v>
      </c>
      <c r="M436">
        <v>89</v>
      </c>
      <c r="N436">
        <v>91</v>
      </c>
      <c r="O436">
        <v>94</v>
      </c>
      <c r="P436">
        <v>93</v>
      </c>
      <c r="Q436">
        <v>69</v>
      </c>
      <c r="R436">
        <f t="shared" si="36"/>
        <v>608</v>
      </c>
      <c r="S436" t="str">
        <f t="shared" si="37"/>
        <v>biology_score</v>
      </c>
      <c r="T436" t="str">
        <f t="shared" si="38"/>
        <v>Clinton Martin</v>
      </c>
      <c r="U436" t="str">
        <f t="shared" si="39"/>
        <v>Good</v>
      </c>
      <c r="V436" t="str">
        <f t="shared" si="40"/>
        <v>1</v>
      </c>
      <c r="W436" t="str">
        <f t="shared" si="41"/>
        <v>Grade B</v>
      </c>
    </row>
    <row r="437" spans="1:23" x14ac:dyDescent="0.25">
      <c r="A437">
        <v>436</v>
      </c>
      <c r="B437" t="s">
        <v>1004</v>
      </c>
      <c r="C437" t="s">
        <v>57</v>
      </c>
      <c r="D437" t="s">
        <v>1005</v>
      </c>
      <c r="E437" t="s">
        <v>59</v>
      </c>
      <c r="F437" t="b">
        <v>0</v>
      </c>
      <c r="G437">
        <v>5</v>
      </c>
      <c r="H437" t="b">
        <v>0</v>
      </c>
      <c r="I437">
        <v>28</v>
      </c>
      <c r="J437" t="s">
        <v>206</v>
      </c>
      <c r="K437">
        <v>88</v>
      </c>
      <c r="L437">
        <v>90</v>
      </c>
      <c r="M437">
        <v>93</v>
      </c>
      <c r="N437">
        <v>81</v>
      </c>
      <c r="O437">
        <v>88</v>
      </c>
      <c r="P437">
        <v>90</v>
      </c>
      <c r="Q437">
        <v>74</v>
      </c>
      <c r="R437">
        <f t="shared" si="36"/>
        <v>604</v>
      </c>
      <c r="S437" t="str">
        <f t="shared" si="37"/>
        <v>physics_score</v>
      </c>
      <c r="T437" t="str">
        <f t="shared" si="38"/>
        <v>Adriana Sandoval</v>
      </c>
      <c r="U437" t="str">
        <f t="shared" si="39"/>
        <v>Very Good</v>
      </c>
      <c r="V437" t="str">
        <f t="shared" si="40"/>
        <v>1</v>
      </c>
      <c r="W437" t="str">
        <f t="shared" si="41"/>
        <v>Grade B</v>
      </c>
    </row>
    <row r="438" spans="1:23" x14ac:dyDescent="0.25">
      <c r="A438">
        <v>437</v>
      </c>
      <c r="B438" t="s">
        <v>510</v>
      </c>
      <c r="C438" t="s">
        <v>1006</v>
      </c>
      <c r="D438" t="s">
        <v>1007</v>
      </c>
      <c r="E438" t="s">
        <v>54</v>
      </c>
      <c r="F438" t="b">
        <v>0</v>
      </c>
      <c r="G438">
        <v>2</v>
      </c>
      <c r="H438" t="b">
        <v>0</v>
      </c>
      <c r="I438">
        <v>2</v>
      </c>
      <c r="J438" t="s">
        <v>258</v>
      </c>
      <c r="K438">
        <v>98</v>
      </c>
      <c r="L438">
        <v>87</v>
      </c>
      <c r="M438">
        <v>67</v>
      </c>
      <c r="N438">
        <v>97</v>
      </c>
      <c r="O438">
        <v>62</v>
      </c>
      <c r="P438">
        <v>60</v>
      </c>
      <c r="Q438">
        <v>79</v>
      </c>
      <c r="R438">
        <f t="shared" si="36"/>
        <v>550</v>
      </c>
      <c r="S438" t="str">
        <f t="shared" si="37"/>
        <v>math_score</v>
      </c>
      <c r="T438" t="str">
        <f t="shared" si="38"/>
        <v>Jeremy Harvey</v>
      </c>
      <c r="U438" t="str">
        <f t="shared" si="39"/>
        <v>Good</v>
      </c>
      <c r="V438" t="str">
        <f t="shared" si="40"/>
        <v>1</v>
      </c>
      <c r="W438" t="str">
        <f t="shared" si="41"/>
        <v>Grade B</v>
      </c>
    </row>
    <row r="439" spans="1:23" x14ac:dyDescent="0.25">
      <c r="A439">
        <v>438</v>
      </c>
      <c r="B439" t="s">
        <v>1008</v>
      </c>
      <c r="C439" t="s">
        <v>1009</v>
      </c>
      <c r="D439" t="s">
        <v>1010</v>
      </c>
      <c r="E439" t="s">
        <v>59</v>
      </c>
      <c r="F439" t="b">
        <v>0</v>
      </c>
      <c r="G439">
        <v>1</v>
      </c>
      <c r="H439" t="b">
        <v>0</v>
      </c>
      <c r="I439">
        <v>0</v>
      </c>
      <c r="J439" t="s">
        <v>98</v>
      </c>
      <c r="K439">
        <v>92</v>
      </c>
      <c r="L439">
        <v>86</v>
      </c>
      <c r="M439">
        <v>88</v>
      </c>
      <c r="N439">
        <v>75</v>
      </c>
      <c r="O439">
        <v>60</v>
      </c>
      <c r="P439">
        <v>50</v>
      </c>
      <c r="Q439">
        <v>79</v>
      </c>
      <c r="R439">
        <f t="shared" si="36"/>
        <v>530</v>
      </c>
      <c r="S439" t="str">
        <f t="shared" si="37"/>
        <v>math_score</v>
      </c>
      <c r="T439" t="str">
        <f t="shared" si="38"/>
        <v>Caitlin Murillo</v>
      </c>
      <c r="U439" t="str">
        <f t="shared" si="39"/>
        <v>Average</v>
      </c>
      <c r="V439" t="str">
        <f t="shared" si="40"/>
        <v>1</v>
      </c>
      <c r="W439" t="str">
        <f t="shared" si="41"/>
        <v>Grade C</v>
      </c>
    </row>
    <row r="440" spans="1:23" x14ac:dyDescent="0.25">
      <c r="A440">
        <v>439</v>
      </c>
      <c r="B440" t="s">
        <v>382</v>
      </c>
      <c r="C440" t="s">
        <v>1011</v>
      </c>
      <c r="D440" t="s">
        <v>1012</v>
      </c>
      <c r="E440" t="s">
        <v>54</v>
      </c>
      <c r="F440" t="b">
        <v>0</v>
      </c>
      <c r="G440">
        <v>3</v>
      </c>
      <c r="H440" t="b">
        <v>0</v>
      </c>
      <c r="I440">
        <v>24</v>
      </c>
      <c r="J440" t="s">
        <v>60</v>
      </c>
      <c r="K440">
        <v>80</v>
      </c>
      <c r="L440">
        <v>60</v>
      </c>
      <c r="M440">
        <v>100</v>
      </c>
      <c r="N440">
        <v>99</v>
      </c>
      <c r="O440">
        <v>98</v>
      </c>
      <c r="P440">
        <v>75</v>
      </c>
      <c r="Q440">
        <v>94</v>
      </c>
      <c r="R440">
        <f t="shared" si="36"/>
        <v>606</v>
      </c>
      <c r="S440" t="str">
        <f t="shared" si="37"/>
        <v>physics_score</v>
      </c>
      <c r="T440" t="str">
        <f t="shared" si="38"/>
        <v>Andrew Green</v>
      </c>
      <c r="U440" t="str">
        <f t="shared" si="39"/>
        <v>Average</v>
      </c>
      <c r="V440" t="str">
        <f t="shared" si="40"/>
        <v>1</v>
      </c>
      <c r="W440" t="str">
        <f t="shared" si="41"/>
        <v>Grade B</v>
      </c>
    </row>
    <row r="441" spans="1:23" x14ac:dyDescent="0.25">
      <c r="A441">
        <v>440</v>
      </c>
      <c r="B441" t="s">
        <v>1013</v>
      </c>
      <c r="C441" t="s">
        <v>389</v>
      </c>
      <c r="D441" t="s">
        <v>1014</v>
      </c>
      <c r="E441" t="s">
        <v>54</v>
      </c>
      <c r="F441" t="b">
        <v>0</v>
      </c>
      <c r="G441">
        <v>2</v>
      </c>
      <c r="H441" t="b">
        <v>0</v>
      </c>
      <c r="I441">
        <v>15</v>
      </c>
      <c r="J441" t="s">
        <v>172</v>
      </c>
      <c r="K441">
        <v>92</v>
      </c>
      <c r="L441">
        <v>63</v>
      </c>
      <c r="M441">
        <v>91</v>
      </c>
      <c r="N441">
        <v>65</v>
      </c>
      <c r="O441">
        <v>69</v>
      </c>
      <c r="P441">
        <v>94</v>
      </c>
      <c r="Q441">
        <v>98</v>
      </c>
      <c r="R441">
        <f t="shared" si="36"/>
        <v>572</v>
      </c>
      <c r="S441" t="str">
        <f t="shared" si="37"/>
        <v>geography_score</v>
      </c>
      <c r="T441" t="str">
        <f t="shared" si="38"/>
        <v>Rodney Bennett</v>
      </c>
      <c r="U441" t="str">
        <f t="shared" si="39"/>
        <v>Good</v>
      </c>
      <c r="V441" t="str">
        <f t="shared" si="40"/>
        <v>1</v>
      </c>
      <c r="W441" t="str">
        <f t="shared" si="41"/>
        <v>Grade B</v>
      </c>
    </row>
    <row r="442" spans="1:23" x14ac:dyDescent="0.25">
      <c r="A442">
        <v>441</v>
      </c>
      <c r="B442" t="s">
        <v>1015</v>
      </c>
      <c r="C442" t="s">
        <v>1016</v>
      </c>
      <c r="D442" t="s">
        <v>1017</v>
      </c>
      <c r="E442" t="s">
        <v>59</v>
      </c>
      <c r="F442" t="b">
        <v>1</v>
      </c>
      <c r="G442">
        <v>2</v>
      </c>
      <c r="H442" t="b">
        <v>0</v>
      </c>
      <c r="I442">
        <v>1</v>
      </c>
      <c r="J442" t="s">
        <v>68</v>
      </c>
      <c r="K442">
        <v>82</v>
      </c>
      <c r="L442">
        <v>95</v>
      </c>
      <c r="M442">
        <v>68</v>
      </c>
      <c r="N442">
        <v>64</v>
      </c>
      <c r="O442">
        <v>97</v>
      </c>
      <c r="P442">
        <v>99</v>
      </c>
      <c r="Q442">
        <v>60</v>
      </c>
      <c r="R442">
        <f t="shared" si="36"/>
        <v>565</v>
      </c>
      <c r="S442" t="str">
        <f t="shared" si="37"/>
        <v>english_score</v>
      </c>
      <c r="T442" t="str">
        <f t="shared" si="38"/>
        <v>Megan Moyer</v>
      </c>
      <c r="U442" t="str">
        <f t="shared" si="39"/>
        <v>Good</v>
      </c>
      <c r="V442" t="str">
        <f t="shared" si="40"/>
        <v>1</v>
      </c>
      <c r="W442" t="str">
        <f t="shared" si="41"/>
        <v>Grade B</v>
      </c>
    </row>
    <row r="443" spans="1:23" x14ac:dyDescent="0.25">
      <c r="A443">
        <v>442</v>
      </c>
      <c r="B443" t="s">
        <v>1018</v>
      </c>
      <c r="C443" t="s">
        <v>165</v>
      </c>
      <c r="D443" t="s">
        <v>1019</v>
      </c>
      <c r="E443" t="s">
        <v>54</v>
      </c>
      <c r="F443" t="b">
        <v>0</v>
      </c>
      <c r="G443">
        <v>1</v>
      </c>
      <c r="H443" t="b">
        <v>0</v>
      </c>
      <c r="I443">
        <v>8</v>
      </c>
      <c r="J443" t="s">
        <v>206</v>
      </c>
      <c r="K443">
        <v>84</v>
      </c>
      <c r="L443">
        <v>74</v>
      </c>
      <c r="M443">
        <v>74</v>
      </c>
      <c r="N443">
        <v>75</v>
      </c>
      <c r="O443">
        <v>99</v>
      </c>
      <c r="P443">
        <v>99</v>
      </c>
      <c r="Q443">
        <v>85</v>
      </c>
      <c r="R443">
        <f t="shared" si="36"/>
        <v>590</v>
      </c>
      <c r="S443" t="str">
        <f t="shared" si="37"/>
        <v>biology_score</v>
      </c>
      <c r="T443" t="str">
        <f t="shared" si="38"/>
        <v>Mathew Burns</v>
      </c>
      <c r="U443" t="str">
        <f t="shared" si="39"/>
        <v>Good</v>
      </c>
      <c r="V443" t="str">
        <f t="shared" si="40"/>
        <v>1</v>
      </c>
      <c r="W443" t="str">
        <f t="shared" si="41"/>
        <v>Grade B</v>
      </c>
    </row>
    <row r="444" spans="1:23" x14ac:dyDescent="0.25">
      <c r="A444">
        <v>443</v>
      </c>
      <c r="B444" t="s">
        <v>1020</v>
      </c>
      <c r="C444" t="s">
        <v>82</v>
      </c>
      <c r="D444" t="s">
        <v>1021</v>
      </c>
      <c r="E444" t="s">
        <v>59</v>
      </c>
      <c r="F444" t="b">
        <v>0</v>
      </c>
      <c r="G444">
        <v>7</v>
      </c>
      <c r="H444" t="b">
        <v>0</v>
      </c>
      <c r="I444">
        <v>9</v>
      </c>
      <c r="J444" t="s">
        <v>88</v>
      </c>
      <c r="K444">
        <v>61</v>
      </c>
      <c r="L444">
        <v>70</v>
      </c>
      <c r="M444">
        <v>65</v>
      </c>
      <c r="N444">
        <v>67</v>
      </c>
      <c r="O444">
        <v>93</v>
      </c>
      <c r="P444">
        <v>81</v>
      </c>
      <c r="Q444">
        <v>63</v>
      </c>
      <c r="R444">
        <f t="shared" si="36"/>
        <v>500</v>
      </c>
      <c r="S444" t="str">
        <f t="shared" si="37"/>
        <v>biology_score</v>
      </c>
      <c r="T444" t="str">
        <f t="shared" si="38"/>
        <v>Tammie Stanley</v>
      </c>
      <c r="U444" t="str">
        <f t="shared" si="39"/>
        <v>Good</v>
      </c>
      <c r="V444" t="str">
        <f t="shared" si="40"/>
        <v>1</v>
      </c>
      <c r="W444" t="str">
        <f t="shared" si="41"/>
        <v>Grade C</v>
      </c>
    </row>
    <row r="445" spans="1:23" x14ac:dyDescent="0.25">
      <c r="A445">
        <v>444</v>
      </c>
      <c r="B445" t="s">
        <v>300</v>
      </c>
      <c r="C445" t="s">
        <v>1022</v>
      </c>
      <c r="D445" t="s">
        <v>1023</v>
      </c>
      <c r="E445" t="s">
        <v>54</v>
      </c>
      <c r="F445" t="b">
        <v>0</v>
      </c>
      <c r="G445">
        <v>4</v>
      </c>
      <c r="H445" t="b">
        <v>0</v>
      </c>
      <c r="I445">
        <v>33</v>
      </c>
      <c r="J445" t="s">
        <v>78</v>
      </c>
      <c r="K445">
        <v>99</v>
      </c>
      <c r="L445">
        <v>87</v>
      </c>
      <c r="M445">
        <v>98</v>
      </c>
      <c r="N445">
        <v>76</v>
      </c>
      <c r="O445">
        <v>65</v>
      </c>
      <c r="P445">
        <v>94</v>
      </c>
      <c r="Q445">
        <v>67</v>
      </c>
      <c r="R445">
        <f t="shared" si="36"/>
        <v>586</v>
      </c>
      <c r="S445" t="str">
        <f t="shared" si="37"/>
        <v>math_score</v>
      </c>
      <c r="T445" t="str">
        <f t="shared" si="38"/>
        <v>James Glover</v>
      </c>
      <c r="U445" t="str">
        <f t="shared" si="39"/>
        <v>Good</v>
      </c>
      <c r="V445" t="str">
        <f t="shared" si="40"/>
        <v>1</v>
      </c>
      <c r="W445" t="str">
        <f t="shared" si="41"/>
        <v>Grade B</v>
      </c>
    </row>
    <row r="446" spans="1:23" x14ac:dyDescent="0.25">
      <c r="A446">
        <v>445</v>
      </c>
      <c r="B446" t="s">
        <v>236</v>
      </c>
      <c r="C446" t="s">
        <v>1024</v>
      </c>
      <c r="D446" t="s">
        <v>1025</v>
      </c>
      <c r="E446" t="s">
        <v>59</v>
      </c>
      <c r="F446" t="b">
        <v>0</v>
      </c>
      <c r="G446">
        <v>3</v>
      </c>
      <c r="H446" t="b">
        <v>0</v>
      </c>
      <c r="I446">
        <v>32</v>
      </c>
      <c r="J446" t="s">
        <v>147</v>
      </c>
      <c r="K446">
        <v>83</v>
      </c>
      <c r="L446">
        <v>69</v>
      </c>
      <c r="M446">
        <v>90</v>
      </c>
      <c r="N446">
        <v>78</v>
      </c>
      <c r="O446">
        <v>39</v>
      </c>
      <c r="P446">
        <v>95</v>
      </c>
      <c r="Q446">
        <v>82</v>
      </c>
      <c r="R446">
        <f t="shared" si="36"/>
        <v>536</v>
      </c>
      <c r="S446" t="str">
        <f t="shared" si="37"/>
        <v>english_score</v>
      </c>
      <c r="T446" t="str">
        <f t="shared" si="38"/>
        <v>Michelle Reeves</v>
      </c>
      <c r="U446" t="str">
        <f t="shared" si="39"/>
        <v>Bad</v>
      </c>
      <c r="V446" t="str">
        <f t="shared" si="40"/>
        <v>0</v>
      </c>
      <c r="W446" t="str">
        <f t="shared" si="41"/>
        <v>Grade C</v>
      </c>
    </row>
    <row r="447" spans="1:23" x14ac:dyDescent="0.25">
      <c r="A447">
        <v>446</v>
      </c>
      <c r="B447" t="s">
        <v>282</v>
      </c>
      <c r="C447" t="s">
        <v>776</v>
      </c>
      <c r="D447" t="s">
        <v>1026</v>
      </c>
      <c r="E447" t="s">
        <v>59</v>
      </c>
      <c r="F447" t="b">
        <v>1</v>
      </c>
      <c r="G447">
        <v>9</v>
      </c>
      <c r="H447" t="b">
        <v>0</v>
      </c>
      <c r="I447">
        <v>4</v>
      </c>
      <c r="J447" t="s">
        <v>98</v>
      </c>
      <c r="K447">
        <v>56</v>
      </c>
      <c r="L447">
        <v>90</v>
      </c>
      <c r="M447">
        <v>95</v>
      </c>
      <c r="N447">
        <v>59</v>
      </c>
      <c r="O447">
        <v>91</v>
      </c>
      <c r="P447">
        <v>77</v>
      </c>
      <c r="Q447">
        <v>99</v>
      </c>
      <c r="R447">
        <f t="shared" si="36"/>
        <v>567</v>
      </c>
      <c r="S447" t="str">
        <f t="shared" si="37"/>
        <v>geography_score</v>
      </c>
      <c r="T447" t="str">
        <f t="shared" si="38"/>
        <v>Rhonda Hall</v>
      </c>
      <c r="U447" t="str">
        <f t="shared" si="39"/>
        <v>Average</v>
      </c>
      <c r="V447" t="str">
        <f t="shared" si="40"/>
        <v>1</v>
      </c>
      <c r="W447" t="str">
        <f t="shared" si="41"/>
        <v>Grade B</v>
      </c>
    </row>
    <row r="448" spans="1:23" x14ac:dyDescent="0.25">
      <c r="A448">
        <v>447</v>
      </c>
      <c r="B448" t="s">
        <v>447</v>
      </c>
      <c r="C448" t="s">
        <v>1027</v>
      </c>
      <c r="D448" t="s">
        <v>1028</v>
      </c>
      <c r="E448" t="s">
        <v>54</v>
      </c>
      <c r="F448" t="b">
        <v>0</v>
      </c>
      <c r="G448">
        <v>2</v>
      </c>
      <c r="H448" t="b">
        <v>0</v>
      </c>
      <c r="I448">
        <v>2</v>
      </c>
      <c r="J448" t="s">
        <v>98</v>
      </c>
      <c r="K448">
        <v>65</v>
      </c>
      <c r="L448">
        <v>64</v>
      </c>
      <c r="M448">
        <v>52</v>
      </c>
      <c r="N448">
        <v>56</v>
      </c>
      <c r="O448">
        <v>63</v>
      </c>
      <c r="P448">
        <v>82</v>
      </c>
      <c r="Q448">
        <v>83</v>
      </c>
      <c r="R448">
        <f t="shared" si="36"/>
        <v>465</v>
      </c>
      <c r="S448" t="str">
        <f t="shared" si="37"/>
        <v>geography_score</v>
      </c>
      <c r="T448" t="str">
        <f t="shared" si="38"/>
        <v>Matthew Kidd</v>
      </c>
      <c r="U448" t="str">
        <f t="shared" si="39"/>
        <v>Good</v>
      </c>
      <c r="V448" t="str">
        <f t="shared" si="40"/>
        <v>1</v>
      </c>
      <c r="W448" t="str">
        <f t="shared" si="41"/>
        <v>Grade C</v>
      </c>
    </row>
    <row r="449" spans="1:23" x14ac:dyDescent="0.25">
      <c r="A449">
        <v>448</v>
      </c>
      <c r="B449" t="s">
        <v>602</v>
      </c>
      <c r="C449" t="s">
        <v>1029</v>
      </c>
      <c r="D449" t="s">
        <v>1030</v>
      </c>
      <c r="E449" t="s">
        <v>54</v>
      </c>
      <c r="F449" t="b">
        <v>0</v>
      </c>
      <c r="G449">
        <v>3</v>
      </c>
      <c r="H449" t="b">
        <v>0</v>
      </c>
      <c r="I449">
        <v>20</v>
      </c>
      <c r="J449" t="s">
        <v>157</v>
      </c>
      <c r="K449">
        <v>94</v>
      </c>
      <c r="L449">
        <v>61</v>
      </c>
      <c r="M449">
        <v>77</v>
      </c>
      <c r="N449">
        <v>73</v>
      </c>
      <c r="O449">
        <v>79</v>
      </c>
      <c r="P449">
        <v>65</v>
      </c>
      <c r="Q449">
        <v>89</v>
      </c>
      <c r="R449">
        <f t="shared" si="36"/>
        <v>538</v>
      </c>
      <c r="S449" t="str">
        <f t="shared" si="37"/>
        <v>math_score</v>
      </c>
      <c r="T449" t="str">
        <f t="shared" si="38"/>
        <v>Joseph Stone</v>
      </c>
      <c r="U449" t="str">
        <f t="shared" si="39"/>
        <v>Good</v>
      </c>
      <c r="V449" t="str">
        <f t="shared" si="40"/>
        <v>1</v>
      </c>
      <c r="W449" t="str">
        <f t="shared" si="41"/>
        <v>Grade C</v>
      </c>
    </row>
    <row r="450" spans="1:23" x14ac:dyDescent="0.25">
      <c r="A450">
        <v>449</v>
      </c>
      <c r="B450" t="s">
        <v>422</v>
      </c>
      <c r="C450" t="s">
        <v>1031</v>
      </c>
      <c r="D450" t="s">
        <v>1032</v>
      </c>
      <c r="E450" t="s">
        <v>59</v>
      </c>
      <c r="F450" t="b">
        <v>0</v>
      </c>
      <c r="G450">
        <v>1</v>
      </c>
      <c r="H450" t="b">
        <v>0</v>
      </c>
      <c r="I450">
        <v>21</v>
      </c>
      <c r="J450" t="s">
        <v>78</v>
      </c>
      <c r="K450">
        <v>90</v>
      </c>
      <c r="L450">
        <v>96</v>
      </c>
      <c r="M450">
        <v>73</v>
      </c>
      <c r="N450">
        <v>89</v>
      </c>
      <c r="O450">
        <v>93</v>
      </c>
      <c r="P450">
        <v>87</v>
      </c>
      <c r="Q450">
        <v>96</v>
      </c>
      <c r="R450">
        <f t="shared" ref="R450:R513" si="42">SUM((K450:Q450))</f>
        <v>624</v>
      </c>
      <c r="S450" t="str">
        <f t="shared" si="37"/>
        <v>history_score</v>
      </c>
      <c r="T450" t="str">
        <f t="shared" si="38"/>
        <v>Jessica Mendoza</v>
      </c>
      <c r="U450" t="str">
        <f t="shared" si="39"/>
        <v>Good</v>
      </c>
      <c r="V450" t="str">
        <f t="shared" si="40"/>
        <v>1</v>
      </c>
      <c r="W450" t="str">
        <f t="shared" si="41"/>
        <v>Grade B</v>
      </c>
    </row>
    <row r="451" spans="1:23" x14ac:dyDescent="0.25">
      <c r="A451">
        <v>450</v>
      </c>
      <c r="B451" t="s">
        <v>1033</v>
      </c>
      <c r="C451" t="s">
        <v>315</v>
      </c>
      <c r="D451" t="s">
        <v>1034</v>
      </c>
      <c r="E451" t="s">
        <v>59</v>
      </c>
      <c r="F451" t="b">
        <v>0</v>
      </c>
      <c r="G451">
        <v>3</v>
      </c>
      <c r="H451" t="b">
        <v>0</v>
      </c>
      <c r="I451">
        <v>29</v>
      </c>
      <c r="J451" t="s">
        <v>55</v>
      </c>
      <c r="K451">
        <v>94</v>
      </c>
      <c r="L451">
        <v>82</v>
      </c>
      <c r="M451">
        <v>81</v>
      </c>
      <c r="N451">
        <v>90</v>
      </c>
      <c r="O451">
        <v>76</v>
      </c>
      <c r="P451">
        <v>97</v>
      </c>
      <c r="Q451">
        <v>86</v>
      </c>
      <c r="R451">
        <f t="shared" si="42"/>
        <v>606</v>
      </c>
      <c r="S451" t="str">
        <f t="shared" ref="S451:S514" si="43">INDEX($K$1:$Q$1,MATCH(MAX(K451:Q451),K451:Q451,0))</f>
        <v>english_score</v>
      </c>
      <c r="T451" t="str">
        <f t="shared" ref="T451:T514" si="44">_xlfn.CONCAT(B451," ",C451)</f>
        <v>Susan Brown</v>
      </c>
      <c r="U451" t="str">
        <f t="shared" ref="U451:U514" si="45">IF((MAX(K451:Q451)-MIN(K451:Q451))&lt;20,"Very Good",IF(AND((MAX(K451:Q451)-MIN(K451:Q451))&gt;=20,(MAX(K451:Q451)-MIN(K451:Q451))&lt;40),"Good",IF(AND((MAX(K451:Q451)-MIN(K451:Q451))&gt;=40,(MAX(K451:Q451)-MIN(K451:Q451))&lt;50),"Average","Bad")))</f>
        <v>Good</v>
      </c>
      <c r="V451" t="str">
        <f t="shared" ref="V451:V514" si="46">IF(AND(MAX(K451:Q451)&gt;85,MIN(K451:Q451)&lt;45),"0","1")</f>
        <v>1</v>
      </c>
      <c r="W451" t="str">
        <f t="shared" ref="W451:W514" si="47">IF(R451&gt;=650,"Grade A",IF(AND(R451&gt;=550,R451&lt;650),"Grade B",IF(AND(R451&gt;=450,R451&lt;550),"Grade C",IF(AND(R451&gt;=350,R451&lt;450),"Grade D","Fail"))))</f>
        <v>Grade B</v>
      </c>
    </row>
    <row r="452" spans="1:23" x14ac:dyDescent="0.25">
      <c r="A452">
        <v>451</v>
      </c>
      <c r="B452" t="s">
        <v>1035</v>
      </c>
      <c r="C452" t="s">
        <v>169</v>
      </c>
      <c r="D452" t="s">
        <v>1036</v>
      </c>
      <c r="E452" t="s">
        <v>59</v>
      </c>
      <c r="F452" t="b">
        <v>0</v>
      </c>
      <c r="G452">
        <v>3</v>
      </c>
      <c r="H452" t="b">
        <v>0</v>
      </c>
      <c r="I452">
        <v>13</v>
      </c>
      <c r="J452" t="s">
        <v>72</v>
      </c>
      <c r="K452">
        <v>89</v>
      </c>
      <c r="L452">
        <v>87</v>
      </c>
      <c r="M452">
        <v>63</v>
      </c>
      <c r="N452">
        <v>83</v>
      </c>
      <c r="O452">
        <v>64</v>
      </c>
      <c r="P452">
        <v>85</v>
      </c>
      <c r="Q452">
        <v>72</v>
      </c>
      <c r="R452">
        <f t="shared" si="42"/>
        <v>543</v>
      </c>
      <c r="S452" t="str">
        <f t="shared" si="43"/>
        <v>math_score</v>
      </c>
      <c r="T452" t="str">
        <f t="shared" si="44"/>
        <v>Lori Ryan</v>
      </c>
      <c r="U452" t="str">
        <f t="shared" si="45"/>
        <v>Good</v>
      </c>
      <c r="V452" t="str">
        <f t="shared" si="46"/>
        <v>1</v>
      </c>
      <c r="W452" t="str">
        <f t="shared" si="47"/>
        <v>Grade C</v>
      </c>
    </row>
    <row r="453" spans="1:23" x14ac:dyDescent="0.25">
      <c r="A453">
        <v>452</v>
      </c>
      <c r="B453" t="s">
        <v>169</v>
      </c>
      <c r="C453" t="s">
        <v>585</v>
      </c>
      <c r="D453" t="s">
        <v>1037</v>
      </c>
      <c r="E453" t="s">
        <v>54</v>
      </c>
      <c r="F453" t="b">
        <v>0</v>
      </c>
      <c r="G453">
        <v>1</v>
      </c>
      <c r="H453" t="b">
        <v>0</v>
      </c>
      <c r="I453">
        <v>24</v>
      </c>
      <c r="J453" t="s">
        <v>147</v>
      </c>
      <c r="K453">
        <v>89</v>
      </c>
      <c r="L453">
        <v>67</v>
      </c>
      <c r="M453">
        <v>68</v>
      </c>
      <c r="N453">
        <v>93</v>
      </c>
      <c r="O453">
        <v>98</v>
      </c>
      <c r="P453">
        <v>75</v>
      </c>
      <c r="Q453">
        <v>88</v>
      </c>
      <c r="R453">
        <f t="shared" si="42"/>
        <v>578</v>
      </c>
      <c r="S453" t="str">
        <f t="shared" si="43"/>
        <v>biology_score</v>
      </c>
      <c r="T453" t="str">
        <f t="shared" si="44"/>
        <v>Ryan Cruz</v>
      </c>
      <c r="U453" t="str">
        <f t="shared" si="45"/>
        <v>Good</v>
      </c>
      <c r="V453" t="str">
        <f t="shared" si="46"/>
        <v>1</v>
      </c>
      <c r="W453" t="str">
        <f t="shared" si="47"/>
        <v>Grade B</v>
      </c>
    </row>
    <row r="454" spans="1:23" x14ac:dyDescent="0.25">
      <c r="A454">
        <v>453</v>
      </c>
      <c r="B454" t="s">
        <v>480</v>
      </c>
      <c r="C454" t="s">
        <v>549</v>
      </c>
      <c r="D454" t="s">
        <v>1038</v>
      </c>
      <c r="E454" t="s">
        <v>54</v>
      </c>
      <c r="F454" t="b">
        <v>0</v>
      </c>
      <c r="G454">
        <v>7</v>
      </c>
      <c r="H454" t="b">
        <v>0</v>
      </c>
      <c r="I454">
        <v>30</v>
      </c>
      <c r="J454" t="s">
        <v>60</v>
      </c>
      <c r="K454">
        <v>88</v>
      </c>
      <c r="L454">
        <v>98</v>
      </c>
      <c r="M454">
        <v>87</v>
      </c>
      <c r="N454">
        <v>85</v>
      </c>
      <c r="O454">
        <v>96</v>
      </c>
      <c r="P454">
        <v>77</v>
      </c>
      <c r="Q454">
        <v>96</v>
      </c>
      <c r="R454">
        <f t="shared" si="42"/>
        <v>627</v>
      </c>
      <c r="S454" t="str">
        <f t="shared" si="43"/>
        <v>history_score</v>
      </c>
      <c r="T454" t="str">
        <f t="shared" si="44"/>
        <v>Nicholas Johnson</v>
      </c>
      <c r="U454" t="str">
        <f t="shared" si="45"/>
        <v>Good</v>
      </c>
      <c r="V454" t="str">
        <f t="shared" si="46"/>
        <v>1</v>
      </c>
      <c r="W454" t="str">
        <f t="shared" si="47"/>
        <v>Grade B</v>
      </c>
    </row>
    <row r="455" spans="1:23" x14ac:dyDescent="0.25">
      <c r="A455">
        <v>454</v>
      </c>
      <c r="B455" t="s">
        <v>602</v>
      </c>
      <c r="C455" t="s">
        <v>1039</v>
      </c>
      <c r="D455" t="s">
        <v>1040</v>
      </c>
      <c r="E455" t="s">
        <v>54</v>
      </c>
      <c r="F455" t="b">
        <v>0</v>
      </c>
      <c r="G455">
        <v>1</v>
      </c>
      <c r="H455" t="b">
        <v>0</v>
      </c>
      <c r="I455">
        <v>25</v>
      </c>
      <c r="J455" t="s">
        <v>206</v>
      </c>
      <c r="K455">
        <v>76</v>
      </c>
      <c r="L455">
        <v>94</v>
      </c>
      <c r="M455">
        <v>90</v>
      </c>
      <c r="N455">
        <v>75</v>
      </c>
      <c r="O455">
        <v>92</v>
      </c>
      <c r="P455">
        <v>86</v>
      </c>
      <c r="Q455">
        <v>87</v>
      </c>
      <c r="R455">
        <f t="shared" si="42"/>
        <v>600</v>
      </c>
      <c r="S455" t="str">
        <f t="shared" si="43"/>
        <v>history_score</v>
      </c>
      <c r="T455" t="str">
        <f t="shared" si="44"/>
        <v>Joseph Schmidt</v>
      </c>
      <c r="U455" t="str">
        <f t="shared" si="45"/>
        <v>Very Good</v>
      </c>
      <c r="V455" t="str">
        <f t="shared" si="46"/>
        <v>1</v>
      </c>
      <c r="W455" t="str">
        <f t="shared" si="47"/>
        <v>Grade B</v>
      </c>
    </row>
    <row r="456" spans="1:23" x14ac:dyDescent="0.25">
      <c r="A456">
        <v>455</v>
      </c>
      <c r="B456" t="s">
        <v>1041</v>
      </c>
      <c r="C456" t="s">
        <v>315</v>
      </c>
      <c r="D456" t="s">
        <v>1042</v>
      </c>
      <c r="E456" t="s">
        <v>54</v>
      </c>
      <c r="F456" t="b">
        <v>0</v>
      </c>
      <c r="G456">
        <v>1</v>
      </c>
      <c r="H456" t="b">
        <v>0</v>
      </c>
      <c r="I456">
        <v>1</v>
      </c>
      <c r="J456" t="s">
        <v>157</v>
      </c>
      <c r="K456">
        <v>88</v>
      </c>
      <c r="L456">
        <v>78</v>
      </c>
      <c r="M456">
        <v>84</v>
      </c>
      <c r="N456">
        <v>96</v>
      </c>
      <c r="O456">
        <v>92</v>
      </c>
      <c r="P456">
        <v>99</v>
      </c>
      <c r="Q456">
        <v>97</v>
      </c>
      <c r="R456">
        <f t="shared" si="42"/>
        <v>634</v>
      </c>
      <c r="S456" t="str">
        <f t="shared" si="43"/>
        <v>english_score</v>
      </c>
      <c r="T456" t="str">
        <f t="shared" si="44"/>
        <v>Daniel Brown</v>
      </c>
      <c r="U456" t="str">
        <f t="shared" si="45"/>
        <v>Good</v>
      </c>
      <c r="V456" t="str">
        <f t="shared" si="46"/>
        <v>1</v>
      </c>
      <c r="W456" t="str">
        <f t="shared" si="47"/>
        <v>Grade B</v>
      </c>
    </row>
    <row r="457" spans="1:23" x14ac:dyDescent="0.25">
      <c r="A457">
        <v>456</v>
      </c>
      <c r="B457" t="s">
        <v>1043</v>
      </c>
      <c r="C457" t="s">
        <v>716</v>
      </c>
      <c r="D457" t="s">
        <v>1044</v>
      </c>
      <c r="E457" t="s">
        <v>54</v>
      </c>
      <c r="F457" t="b">
        <v>0</v>
      </c>
      <c r="G457">
        <v>4</v>
      </c>
      <c r="H457" t="b">
        <v>0</v>
      </c>
      <c r="I457">
        <v>27</v>
      </c>
      <c r="J457" t="s">
        <v>78</v>
      </c>
      <c r="K457">
        <v>88</v>
      </c>
      <c r="L457">
        <v>76</v>
      </c>
      <c r="M457">
        <v>80</v>
      </c>
      <c r="N457">
        <v>72</v>
      </c>
      <c r="O457">
        <v>100</v>
      </c>
      <c r="P457">
        <v>69</v>
      </c>
      <c r="Q457">
        <v>71</v>
      </c>
      <c r="R457">
        <f t="shared" si="42"/>
        <v>556</v>
      </c>
      <c r="S457" t="str">
        <f t="shared" si="43"/>
        <v>biology_score</v>
      </c>
      <c r="T457" t="str">
        <f t="shared" si="44"/>
        <v>Harold Vazquez</v>
      </c>
      <c r="U457" t="str">
        <f t="shared" si="45"/>
        <v>Good</v>
      </c>
      <c r="V457" t="str">
        <f t="shared" si="46"/>
        <v>1</v>
      </c>
      <c r="W457" t="str">
        <f t="shared" si="47"/>
        <v>Grade B</v>
      </c>
    </row>
    <row r="458" spans="1:23" x14ac:dyDescent="0.25">
      <c r="A458">
        <v>457</v>
      </c>
      <c r="B458" t="s">
        <v>915</v>
      </c>
      <c r="C458" t="s">
        <v>322</v>
      </c>
      <c r="D458" t="s">
        <v>1045</v>
      </c>
      <c r="E458" t="s">
        <v>54</v>
      </c>
      <c r="F458" t="b">
        <v>0</v>
      </c>
      <c r="G458">
        <v>0</v>
      </c>
      <c r="H458" t="b">
        <v>1</v>
      </c>
      <c r="I458">
        <v>4</v>
      </c>
      <c r="J458" t="s">
        <v>258</v>
      </c>
      <c r="K458">
        <v>54</v>
      </c>
      <c r="L458">
        <v>88</v>
      </c>
      <c r="M458">
        <v>82</v>
      </c>
      <c r="N458">
        <v>89</v>
      </c>
      <c r="O458">
        <v>72</v>
      </c>
      <c r="P458">
        <v>60</v>
      </c>
      <c r="Q458">
        <v>69</v>
      </c>
      <c r="R458">
        <f t="shared" si="42"/>
        <v>514</v>
      </c>
      <c r="S458" t="str">
        <f t="shared" si="43"/>
        <v>chemistry_score</v>
      </c>
      <c r="T458" t="str">
        <f t="shared" si="44"/>
        <v>Lance Parsons</v>
      </c>
      <c r="U458" t="str">
        <f t="shared" si="45"/>
        <v>Good</v>
      </c>
      <c r="V458" t="str">
        <f t="shared" si="46"/>
        <v>1</v>
      </c>
      <c r="W458" t="str">
        <f t="shared" si="47"/>
        <v>Grade C</v>
      </c>
    </row>
    <row r="459" spans="1:23" x14ac:dyDescent="0.25">
      <c r="A459">
        <v>458</v>
      </c>
      <c r="B459" t="s">
        <v>264</v>
      </c>
      <c r="C459" t="s">
        <v>1046</v>
      </c>
      <c r="D459" t="s">
        <v>1047</v>
      </c>
      <c r="E459" t="s">
        <v>59</v>
      </c>
      <c r="F459" t="b">
        <v>0</v>
      </c>
      <c r="G459">
        <v>2</v>
      </c>
      <c r="H459" t="b">
        <v>1</v>
      </c>
      <c r="I459">
        <v>32</v>
      </c>
      <c r="J459" t="s">
        <v>139</v>
      </c>
      <c r="K459">
        <v>87</v>
      </c>
      <c r="L459">
        <v>87</v>
      </c>
      <c r="M459">
        <v>76</v>
      </c>
      <c r="N459">
        <v>67</v>
      </c>
      <c r="O459">
        <v>68</v>
      </c>
      <c r="P459">
        <v>89</v>
      </c>
      <c r="Q459">
        <v>77</v>
      </c>
      <c r="R459">
        <f t="shared" si="42"/>
        <v>551</v>
      </c>
      <c r="S459" t="str">
        <f t="shared" si="43"/>
        <v>english_score</v>
      </c>
      <c r="T459" t="str">
        <f t="shared" si="44"/>
        <v>Jill Mathews</v>
      </c>
      <c r="U459" t="str">
        <f t="shared" si="45"/>
        <v>Good</v>
      </c>
      <c r="V459" t="str">
        <f t="shared" si="46"/>
        <v>1</v>
      </c>
      <c r="W459" t="str">
        <f t="shared" si="47"/>
        <v>Grade B</v>
      </c>
    </row>
    <row r="460" spans="1:23" x14ac:dyDescent="0.25">
      <c r="A460">
        <v>459</v>
      </c>
      <c r="B460" t="s">
        <v>385</v>
      </c>
      <c r="C460" t="s">
        <v>968</v>
      </c>
      <c r="D460" t="s">
        <v>1048</v>
      </c>
      <c r="E460" t="s">
        <v>59</v>
      </c>
      <c r="F460" t="b">
        <v>0</v>
      </c>
      <c r="G460">
        <v>1</v>
      </c>
      <c r="H460" t="b">
        <v>0</v>
      </c>
      <c r="I460">
        <v>1</v>
      </c>
      <c r="J460" t="s">
        <v>68</v>
      </c>
      <c r="K460">
        <v>95</v>
      </c>
      <c r="L460">
        <v>73</v>
      </c>
      <c r="M460">
        <v>79</v>
      </c>
      <c r="N460">
        <v>81</v>
      </c>
      <c r="O460">
        <v>82</v>
      </c>
      <c r="P460">
        <v>69</v>
      </c>
      <c r="Q460">
        <v>100</v>
      </c>
      <c r="R460">
        <f t="shared" si="42"/>
        <v>579</v>
      </c>
      <c r="S460" t="str">
        <f t="shared" si="43"/>
        <v>geography_score</v>
      </c>
      <c r="T460" t="str">
        <f t="shared" si="44"/>
        <v>Crystal Nguyen</v>
      </c>
      <c r="U460" t="str">
        <f t="shared" si="45"/>
        <v>Good</v>
      </c>
      <c r="V460" t="str">
        <f t="shared" si="46"/>
        <v>1</v>
      </c>
      <c r="W460" t="str">
        <f t="shared" si="47"/>
        <v>Grade B</v>
      </c>
    </row>
    <row r="461" spans="1:23" x14ac:dyDescent="0.25">
      <c r="A461">
        <v>460</v>
      </c>
      <c r="B461" t="s">
        <v>1033</v>
      </c>
      <c r="C461" t="s">
        <v>265</v>
      </c>
      <c r="D461" t="s">
        <v>1049</v>
      </c>
      <c r="E461" t="s">
        <v>59</v>
      </c>
      <c r="F461" t="b">
        <v>0</v>
      </c>
      <c r="G461">
        <v>2</v>
      </c>
      <c r="H461" t="b">
        <v>0</v>
      </c>
      <c r="I461">
        <v>32</v>
      </c>
      <c r="J461" t="s">
        <v>157</v>
      </c>
      <c r="K461">
        <v>72</v>
      </c>
      <c r="L461">
        <v>72</v>
      </c>
      <c r="M461">
        <v>68</v>
      </c>
      <c r="N461">
        <v>81</v>
      </c>
      <c r="O461">
        <v>95</v>
      </c>
      <c r="P461">
        <v>90</v>
      </c>
      <c r="Q461">
        <v>99</v>
      </c>
      <c r="R461">
        <f t="shared" si="42"/>
        <v>577</v>
      </c>
      <c r="S461" t="str">
        <f t="shared" si="43"/>
        <v>geography_score</v>
      </c>
      <c r="T461" t="str">
        <f t="shared" si="44"/>
        <v>Susan Perez</v>
      </c>
      <c r="U461" t="str">
        <f t="shared" si="45"/>
        <v>Good</v>
      </c>
      <c r="V461" t="str">
        <f t="shared" si="46"/>
        <v>1</v>
      </c>
      <c r="W461" t="str">
        <f t="shared" si="47"/>
        <v>Grade B</v>
      </c>
    </row>
    <row r="462" spans="1:23" x14ac:dyDescent="0.25">
      <c r="A462">
        <v>461</v>
      </c>
      <c r="B462" t="s">
        <v>749</v>
      </c>
      <c r="C462" t="s">
        <v>1050</v>
      </c>
      <c r="D462" t="s">
        <v>1051</v>
      </c>
      <c r="E462" t="s">
        <v>59</v>
      </c>
      <c r="F462" t="b">
        <v>0</v>
      </c>
      <c r="G462">
        <v>1</v>
      </c>
      <c r="H462" t="b">
        <v>1</v>
      </c>
      <c r="I462">
        <v>4</v>
      </c>
      <c r="J462" t="s">
        <v>258</v>
      </c>
      <c r="K462">
        <v>95</v>
      </c>
      <c r="L462">
        <v>76</v>
      </c>
      <c r="M462">
        <v>70</v>
      </c>
      <c r="N462">
        <v>89</v>
      </c>
      <c r="O462">
        <v>88</v>
      </c>
      <c r="P462">
        <v>87</v>
      </c>
      <c r="Q462">
        <v>62</v>
      </c>
      <c r="R462">
        <f t="shared" si="42"/>
        <v>567</v>
      </c>
      <c r="S462" t="str">
        <f t="shared" si="43"/>
        <v>math_score</v>
      </c>
      <c r="T462" t="str">
        <f t="shared" si="44"/>
        <v>Brenda Powers</v>
      </c>
      <c r="U462" t="str">
        <f t="shared" si="45"/>
        <v>Good</v>
      </c>
      <c r="V462" t="str">
        <f t="shared" si="46"/>
        <v>1</v>
      </c>
      <c r="W462" t="str">
        <f t="shared" si="47"/>
        <v>Grade B</v>
      </c>
    </row>
    <row r="463" spans="1:23" x14ac:dyDescent="0.25">
      <c r="A463">
        <v>462</v>
      </c>
      <c r="B463" t="s">
        <v>864</v>
      </c>
      <c r="C463" t="s">
        <v>108</v>
      </c>
      <c r="D463" t="s">
        <v>1052</v>
      </c>
      <c r="E463" t="s">
        <v>54</v>
      </c>
      <c r="F463" t="b">
        <v>0</v>
      </c>
      <c r="G463">
        <v>4</v>
      </c>
      <c r="H463" t="b">
        <v>0</v>
      </c>
      <c r="I463">
        <v>28</v>
      </c>
      <c r="J463" t="s">
        <v>78</v>
      </c>
      <c r="K463">
        <v>91</v>
      </c>
      <c r="L463">
        <v>97</v>
      </c>
      <c r="M463">
        <v>86</v>
      </c>
      <c r="N463">
        <v>77</v>
      </c>
      <c r="O463">
        <v>83</v>
      </c>
      <c r="P463">
        <v>79</v>
      </c>
      <c r="Q463">
        <v>62</v>
      </c>
      <c r="R463">
        <f t="shared" si="42"/>
        <v>575</v>
      </c>
      <c r="S463" t="str">
        <f t="shared" si="43"/>
        <v>history_score</v>
      </c>
      <c r="T463" t="str">
        <f t="shared" si="44"/>
        <v>Samuel Thompson</v>
      </c>
      <c r="U463" t="str">
        <f t="shared" si="45"/>
        <v>Good</v>
      </c>
      <c r="V463" t="str">
        <f t="shared" si="46"/>
        <v>1</v>
      </c>
      <c r="W463" t="str">
        <f t="shared" si="47"/>
        <v>Grade B</v>
      </c>
    </row>
    <row r="464" spans="1:23" x14ac:dyDescent="0.25">
      <c r="A464">
        <v>463</v>
      </c>
      <c r="B464" t="s">
        <v>180</v>
      </c>
      <c r="C464" t="s">
        <v>741</v>
      </c>
      <c r="D464" t="s">
        <v>1053</v>
      </c>
      <c r="E464" t="s">
        <v>59</v>
      </c>
      <c r="F464" t="b">
        <v>0</v>
      </c>
      <c r="G464">
        <v>3</v>
      </c>
      <c r="H464" t="b">
        <v>1</v>
      </c>
      <c r="I464">
        <v>32</v>
      </c>
      <c r="J464" t="s">
        <v>55</v>
      </c>
      <c r="K464">
        <v>79</v>
      </c>
      <c r="L464">
        <v>81</v>
      </c>
      <c r="M464">
        <v>63</v>
      </c>
      <c r="N464">
        <v>79</v>
      </c>
      <c r="O464">
        <v>96</v>
      </c>
      <c r="P464">
        <v>96</v>
      </c>
      <c r="Q464">
        <v>89</v>
      </c>
      <c r="R464">
        <f t="shared" si="42"/>
        <v>583</v>
      </c>
      <c r="S464" t="str">
        <f t="shared" si="43"/>
        <v>biology_score</v>
      </c>
      <c r="T464" t="str">
        <f t="shared" si="44"/>
        <v>Taylor Nelson</v>
      </c>
      <c r="U464" t="str">
        <f t="shared" si="45"/>
        <v>Good</v>
      </c>
      <c r="V464" t="str">
        <f t="shared" si="46"/>
        <v>1</v>
      </c>
      <c r="W464" t="str">
        <f t="shared" si="47"/>
        <v>Grade B</v>
      </c>
    </row>
    <row r="465" spans="1:23" x14ac:dyDescent="0.25">
      <c r="A465">
        <v>464</v>
      </c>
      <c r="B465" t="s">
        <v>207</v>
      </c>
      <c r="C465" t="s">
        <v>132</v>
      </c>
      <c r="D465" t="s">
        <v>1054</v>
      </c>
      <c r="E465" t="s">
        <v>59</v>
      </c>
      <c r="F465" t="b">
        <v>0</v>
      </c>
      <c r="G465">
        <v>1</v>
      </c>
      <c r="H465" t="b">
        <v>0</v>
      </c>
      <c r="I465">
        <v>33</v>
      </c>
      <c r="J465" t="s">
        <v>60</v>
      </c>
      <c r="K465">
        <v>80</v>
      </c>
      <c r="L465">
        <v>71</v>
      </c>
      <c r="M465">
        <v>94</v>
      </c>
      <c r="N465">
        <v>92</v>
      </c>
      <c r="O465">
        <v>92</v>
      </c>
      <c r="P465">
        <v>60</v>
      </c>
      <c r="Q465">
        <v>78</v>
      </c>
      <c r="R465">
        <f t="shared" si="42"/>
        <v>567</v>
      </c>
      <c r="S465" t="str">
        <f t="shared" si="43"/>
        <v>physics_score</v>
      </c>
      <c r="T465" t="str">
        <f t="shared" si="44"/>
        <v>Kimberly West</v>
      </c>
      <c r="U465" t="str">
        <f t="shared" si="45"/>
        <v>Good</v>
      </c>
      <c r="V465" t="str">
        <f t="shared" si="46"/>
        <v>1</v>
      </c>
      <c r="W465" t="str">
        <f t="shared" si="47"/>
        <v>Grade B</v>
      </c>
    </row>
    <row r="466" spans="1:23" x14ac:dyDescent="0.25">
      <c r="A466">
        <v>465</v>
      </c>
      <c r="B466" t="s">
        <v>1055</v>
      </c>
      <c r="C466" t="s">
        <v>170</v>
      </c>
      <c r="D466" t="s">
        <v>1056</v>
      </c>
      <c r="E466" t="s">
        <v>54</v>
      </c>
      <c r="F466" t="b">
        <v>1</v>
      </c>
      <c r="G466">
        <v>2</v>
      </c>
      <c r="H466" t="b">
        <v>0</v>
      </c>
      <c r="I466">
        <v>4</v>
      </c>
      <c r="J466" t="s">
        <v>98</v>
      </c>
      <c r="K466">
        <v>86</v>
      </c>
      <c r="L466">
        <v>90</v>
      </c>
      <c r="M466">
        <v>88</v>
      </c>
      <c r="N466">
        <v>73</v>
      </c>
      <c r="O466">
        <v>50</v>
      </c>
      <c r="P466">
        <v>93</v>
      </c>
      <c r="Q466">
        <v>71</v>
      </c>
      <c r="R466">
        <f t="shared" si="42"/>
        <v>551</v>
      </c>
      <c r="S466" t="str">
        <f t="shared" si="43"/>
        <v>english_score</v>
      </c>
      <c r="T466" t="str">
        <f t="shared" si="44"/>
        <v>Brad Lee</v>
      </c>
      <c r="U466" t="str">
        <f t="shared" si="45"/>
        <v>Average</v>
      </c>
      <c r="V466" t="str">
        <f t="shared" si="46"/>
        <v>1</v>
      </c>
      <c r="W466" t="str">
        <f t="shared" si="47"/>
        <v>Grade B</v>
      </c>
    </row>
    <row r="467" spans="1:23" x14ac:dyDescent="0.25">
      <c r="A467">
        <v>466</v>
      </c>
      <c r="B467" t="s">
        <v>481</v>
      </c>
      <c r="C467" t="s">
        <v>1011</v>
      </c>
      <c r="D467" t="s">
        <v>1057</v>
      </c>
      <c r="E467" t="s">
        <v>54</v>
      </c>
      <c r="F467" t="b">
        <v>0</v>
      </c>
      <c r="G467">
        <v>1</v>
      </c>
      <c r="H467" t="b">
        <v>0</v>
      </c>
      <c r="I467">
        <v>31</v>
      </c>
      <c r="J467" t="s">
        <v>78</v>
      </c>
      <c r="K467">
        <v>88</v>
      </c>
      <c r="L467">
        <v>88</v>
      </c>
      <c r="M467">
        <v>90</v>
      </c>
      <c r="N467">
        <v>67</v>
      </c>
      <c r="O467">
        <v>77</v>
      </c>
      <c r="P467">
        <v>83</v>
      </c>
      <c r="Q467">
        <v>64</v>
      </c>
      <c r="R467">
        <f t="shared" si="42"/>
        <v>557</v>
      </c>
      <c r="S467" t="str">
        <f t="shared" si="43"/>
        <v>physics_score</v>
      </c>
      <c r="T467" t="str">
        <f t="shared" si="44"/>
        <v>Clayton Green</v>
      </c>
      <c r="U467" t="str">
        <f t="shared" si="45"/>
        <v>Good</v>
      </c>
      <c r="V467" t="str">
        <f t="shared" si="46"/>
        <v>1</v>
      </c>
      <c r="W467" t="str">
        <f t="shared" si="47"/>
        <v>Grade B</v>
      </c>
    </row>
    <row r="468" spans="1:23" x14ac:dyDescent="0.25">
      <c r="A468">
        <v>467</v>
      </c>
      <c r="B468" t="s">
        <v>1058</v>
      </c>
      <c r="C468" t="s">
        <v>816</v>
      </c>
      <c r="D468" t="s">
        <v>1059</v>
      </c>
      <c r="E468" t="s">
        <v>54</v>
      </c>
      <c r="F468" t="b">
        <v>0</v>
      </c>
      <c r="G468">
        <v>5</v>
      </c>
      <c r="H468" t="b">
        <v>0</v>
      </c>
      <c r="I468">
        <v>17</v>
      </c>
      <c r="J468" t="s">
        <v>172</v>
      </c>
      <c r="K468">
        <v>83</v>
      </c>
      <c r="L468">
        <v>95</v>
      </c>
      <c r="M468">
        <v>86</v>
      </c>
      <c r="N468">
        <v>80</v>
      </c>
      <c r="O468">
        <v>64</v>
      </c>
      <c r="P468">
        <v>66</v>
      </c>
      <c r="Q468">
        <v>97</v>
      </c>
      <c r="R468">
        <f t="shared" si="42"/>
        <v>571</v>
      </c>
      <c r="S468" t="str">
        <f t="shared" si="43"/>
        <v>geography_score</v>
      </c>
      <c r="T468" t="str">
        <f t="shared" si="44"/>
        <v>Richard Anderson</v>
      </c>
      <c r="U468" t="str">
        <f t="shared" si="45"/>
        <v>Good</v>
      </c>
      <c r="V468" t="str">
        <f t="shared" si="46"/>
        <v>1</v>
      </c>
      <c r="W468" t="str">
        <f t="shared" si="47"/>
        <v>Grade B</v>
      </c>
    </row>
    <row r="469" spans="1:23" x14ac:dyDescent="0.25">
      <c r="A469">
        <v>468</v>
      </c>
      <c r="B469" t="s">
        <v>391</v>
      </c>
      <c r="C469" t="s">
        <v>718</v>
      </c>
      <c r="D469" t="s">
        <v>1060</v>
      </c>
      <c r="E469" t="s">
        <v>54</v>
      </c>
      <c r="F469" t="b">
        <v>0</v>
      </c>
      <c r="G469">
        <v>2</v>
      </c>
      <c r="H469" t="b">
        <v>0</v>
      </c>
      <c r="I469">
        <v>23</v>
      </c>
      <c r="J469" t="s">
        <v>60</v>
      </c>
      <c r="K469">
        <v>84</v>
      </c>
      <c r="L469">
        <v>84</v>
      </c>
      <c r="M469">
        <v>80</v>
      </c>
      <c r="N469">
        <v>97</v>
      </c>
      <c r="O469">
        <v>87</v>
      </c>
      <c r="P469">
        <v>97</v>
      </c>
      <c r="Q469">
        <v>91</v>
      </c>
      <c r="R469">
        <f t="shared" si="42"/>
        <v>620</v>
      </c>
      <c r="S469" t="str">
        <f t="shared" si="43"/>
        <v>chemistry_score</v>
      </c>
      <c r="T469" t="str">
        <f t="shared" si="44"/>
        <v>Antonio Flores</v>
      </c>
      <c r="U469" t="str">
        <f t="shared" si="45"/>
        <v>Very Good</v>
      </c>
      <c r="V469" t="str">
        <f t="shared" si="46"/>
        <v>1</v>
      </c>
      <c r="W469" t="str">
        <f t="shared" si="47"/>
        <v>Grade B</v>
      </c>
    </row>
    <row r="470" spans="1:23" x14ac:dyDescent="0.25">
      <c r="A470">
        <v>469</v>
      </c>
      <c r="B470" t="s">
        <v>1061</v>
      </c>
      <c r="C470" t="s">
        <v>1062</v>
      </c>
      <c r="D470" t="s">
        <v>1063</v>
      </c>
      <c r="E470" t="s">
        <v>59</v>
      </c>
      <c r="F470" t="b">
        <v>0</v>
      </c>
      <c r="G470">
        <v>0</v>
      </c>
      <c r="H470" t="b">
        <v>0</v>
      </c>
      <c r="I470">
        <v>29</v>
      </c>
      <c r="J470" t="s">
        <v>78</v>
      </c>
      <c r="K470">
        <v>85</v>
      </c>
      <c r="L470">
        <v>82</v>
      </c>
      <c r="M470">
        <v>81</v>
      </c>
      <c r="N470">
        <v>85</v>
      </c>
      <c r="O470">
        <v>72</v>
      </c>
      <c r="P470">
        <v>90</v>
      </c>
      <c r="Q470">
        <v>71</v>
      </c>
      <c r="R470">
        <f t="shared" si="42"/>
        <v>566</v>
      </c>
      <c r="S470" t="str">
        <f t="shared" si="43"/>
        <v>english_score</v>
      </c>
      <c r="T470" t="str">
        <f t="shared" si="44"/>
        <v>Margaret Mullins</v>
      </c>
      <c r="U470" t="str">
        <f t="shared" si="45"/>
        <v>Very Good</v>
      </c>
      <c r="V470" t="str">
        <f t="shared" si="46"/>
        <v>1</v>
      </c>
      <c r="W470" t="str">
        <f t="shared" si="47"/>
        <v>Grade B</v>
      </c>
    </row>
    <row r="471" spans="1:23" x14ac:dyDescent="0.25">
      <c r="A471">
        <v>470</v>
      </c>
      <c r="B471" t="s">
        <v>173</v>
      </c>
      <c r="C471" t="s">
        <v>1064</v>
      </c>
      <c r="D471" t="s">
        <v>1065</v>
      </c>
      <c r="E471" t="s">
        <v>54</v>
      </c>
      <c r="F471" t="b">
        <v>0</v>
      </c>
      <c r="G471">
        <v>2</v>
      </c>
      <c r="H471" t="b">
        <v>0</v>
      </c>
      <c r="I471">
        <v>19</v>
      </c>
      <c r="J471" t="s">
        <v>78</v>
      </c>
      <c r="K471">
        <v>91</v>
      </c>
      <c r="L471">
        <v>85</v>
      </c>
      <c r="M471">
        <v>96</v>
      </c>
      <c r="N471">
        <v>83</v>
      </c>
      <c r="O471">
        <v>74</v>
      </c>
      <c r="P471">
        <v>87</v>
      </c>
      <c r="Q471">
        <v>74</v>
      </c>
      <c r="R471">
        <f t="shared" si="42"/>
        <v>590</v>
      </c>
      <c r="S471" t="str">
        <f t="shared" si="43"/>
        <v>physics_score</v>
      </c>
      <c r="T471" t="str">
        <f t="shared" si="44"/>
        <v>Michael Ball</v>
      </c>
      <c r="U471" t="str">
        <f t="shared" si="45"/>
        <v>Good</v>
      </c>
      <c r="V471" t="str">
        <f t="shared" si="46"/>
        <v>1</v>
      </c>
      <c r="W471" t="str">
        <f t="shared" si="47"/>
        <v>Grade B</v>
      </c>
    </row>
    <row r="472" spans="1:23" x14ac:dyDescent="0.25">
      <c r="A472">
        <v>471</v>
      </c>
      <c r="B472" t="s">
        <v>363</v>
      </c>
      <c r="C472" t="s">
        <v>1066</v>
      </c>
      <c r="D472" t="s">
        <v>1067</v>
      </c>
      <c r="E472" t="s">
        <v>54</v>
      </c>
      <c r="F472" t="b">
        <v>1</v>
      </c>
      <c r="G472">
        <v>4</v>
      </c>
      <c r="H472" t="b">
        <v>1</v>
      </c>
      <c r="I472">
        <v>26</v>
      </c>
      <c r="J472" t="s">
        <v>139</v>
      </c>
      <c r="K472">
        <v>83</v>
      </c>
      <c r="L472">
        <v>71</v>
      </c>
      <c r="M472">
        <v>94</v>
      </c>
      <c r="N472">
        <v>60</v>
      </c>
      <c r="O472">
        <v>63</v>
      </c>
      <c r="P472">
        <v>93</v>
      </c>
      <c r="Q472">
        <v>67</v>
      </c>
      <c r="R472">
        <f t="shared" si="42"/>
        <v>531</v>
      </c>
      <c r="S472" t="str">
        <f t="shared" si="43"/>
        <v>physics_score</v>
      </c>
      <c r="T472" t="str">
        <f t="shared" si="44"/>
        <v>Allen Booth</v>
      </c>
      <c r="U472" t="str">
        <f t="shared" si="45"/>
        <v>Good</v>
      </c>
      <c r="V472" t="str">
        <f t="shared" si="46"/>
        <v>1</v>
      </c>
      <c r="W472" t="str">
        <f t="shared" si="47"/>
        <v>Grade C</v>
      </c>
    </row>
    <row r="473" spans="1:23" x14ac:dyDescent="0.25">
      <c r="A473">
        <v>472</v>
      </c>
      <c r="B473" t="s">
        <v>1068</v>
      </c>
      <c r="C473" t="s">
        <v>66</v>
      </c>
      <c r="D473" t="s">
        <v>1069</v>
      </c>
      <c r="E473" t="s">
        <v>59</v>
      </c>
      <c r="F473" t="b">
        <v>0</v>
      </c>
      <c r="G473">
        <v>7</v>
      </c>
      <c r="H473" t="b">
        <v>0</v>
      </c>
      <c r="I473">
        <v>7</v>
      </c>
      <c r="J473" t="s">
        <v>258</v>
      </c>
      <c r="K473">
        <v>97</v>
      </c>
      <c r="L473">
        <v>93</v>
      </c>
      <c r="M473">
        <v>99</v>
      </c>
      <c r="N473">
        <v>98</v>
      </c>
      <c r="O473">
        <v>96</v>
      </c>
      <c r="P473">
        <v>79</v>
      </c>
      <c r="Q473">
        <v>88</v>
      </c>
      <c r="R473">
        <f t="shared" si="42"/>
        <v>650</v>
      </c>
      <c r="S473" t="str">
        <f t="shared" si="43"/>
        <v>physics_score</v>
      </c>
      <c r="T473" t="str">
        <f t="shared" si="44"/>
        <v>Stephanie Clark</v>
      </c>
      <c r="U473" t="str">
        <f t="shared" si="45"/>
        <v>Good</v>
      </c>
      <c r="V473" t="str">
        <f t="shared" si="46"/>
        <v>1</v>
      </c>
      <c r="W473" t="str">
        <f t="shared" si="47"/>
        <v>Grade A</v>
      </c>
    </row>
    <row r="474" spans="1:23" x14ac:dyDescent="0.25">
      <c r="A474">
        <v>473</v>
      </c>
      <c r="B474" t="s">
        <v>1070</v>
      </c>
      <c r="C474" t="s">
        <v>741</v>
      </c>
      <c r="D474" t="s">
        <v>1071</v>
      </c>
      <c r="E474" t="s">
        <v>59</v>
      </c>
      <c r="F474" t="b">
        <v>0</v>
      </c>
      <c r="G474">
        <v>6</v>
      </c>
      <c r="H474" t="b">
        <v>0</v>
      </c>
      <c r="I474">
        <v>4</v>
      </c>
      <c r="J474" t="s">
        <v>258</v>
      </c>
      <c r="K474">
        <v>63</v>
      </c>
      <c r="L474">
        <v>68</v>
      </c>
      <c r="M474">
        <v>92</v>
      </c>
      <c r="N474">
        <v>73</v>
      </c>
      <c r="O474">
        <v>66</v>
      </c>
      <c r="P474">
        <v>69</v>
      </c>
      <c r="Q474">
        <v>87</v>
      </c>
      <c r="R474">
        <f t="shared" si="42"/>
        <v>518</v>
      </c>
      <c r="S474" t="str">
        <f t="shared" si="43"/>
        <v>physics_score</v>
      </c>
      <c r="T474" t="str">
        <f t="shared" si="44"/>
        <v>Sharon Nelson</v>
      </c>
      <c r="U474" t="str">
        <f t="shared" si="45"/>
        <v>Good</v>
      </c>
      <c r="V474" t="str">
        <f t="shared" si="46"/>
        <v>1</v>
      </c>
      <c r="W474" t="str">
        <f t="shared" si="47"/>
        <v>Grade C</v>
      </c>
    </row>
    <row r="475" spans="1:23" x14ac:dyDescent="0.25">
      <c r="A475">
        <v>474</v>
      </c>
      <c r="B475" t="s">
        <v>1072</v>
      </c>
      <c r="C475" t="s">
        <v>66</v>
      </c>
      <c r="D475" t="s">
        <v>1073</v>
      </c>
      <c r="E475" t="s">
        <v>54</v>
      </c>
      <c r="F475" t="b">
        <v>0</v>
      </c>
      <c r="G475">
        <v>6</v>
      </c>
      <c r="H475" t="b">
        <v>0</v>
      </c>
      <c r="I475">
        <v>22</v>
      </c>
      <c r="J475" t="s">
        <v>60</v>
      </c>
      <c r="K475">
        <v>92</v>
      </c>
      <c r="L475">
        <v>98</v>
      </c>
      <c r="M475">
        <v>90</v>
      </c>
      <c r="N475">
        <v>82</v>
      </c>
      <c r="O475">
        <v>86</v>
      </c>
      <c r="P475">
        <v>86</v>
      </c>
      <c r="Q475">
        <v>89</v>
      </c>
      <c r="R475">
        <f t="shared" si="42"/>
        <v>623</v>
      </c>
      <c r="S475" t="str">
        <f t="shared" si="43"/>
        <v>history_score</v>
      </c>
      <c r="T475" t="str">
        <f t="shared" si="44"/>
        <v>Marco Clark</v>
      </c>
      <c r="U475" t="str">
        <f t="shared" si="45"/>
        <v>Very Good</v>
      </c>
      <c r="V475" t="str">
        <f t="shared" si="46"/>
        <v>1</v>
      </c>
      <c r="W475" t="str">
        <f t="shared" si="47"/>
        <v>Grade B</v>
      </c>
    </row>
    <row r="476" spans="1:23" x14ac:dyDescent="0.25">
      <c r="A476">
        <v>475</v>
      </c>
      <c r="B476" t="s">
        <v>442</v>
      </c>
      <c r="C476" t="s">
        <v>76</v>
      </c>
      <c r="D476" t="s">
        <v>1074</v>
      </c>
      <c r="E476" t="s">
        <v>54</v>
      </c>
      <c r="F476" t="b">
        <v>1</v>
      </c>
      <c r="G476">
        <v>6</v>
      </c>
      <c r="H476" t="b">
        <v>1</v>
      </c>
      <c r="I476">
        <v>4</v>
      </c>
      <c r="J476" t="s">
        <v>98</v>
      </c>
      <c r="K476">
        <v>78</v>
      </c>
      <c r="L476">
        <v>78</v>
      </c>
      <c r="M476">
        <v>64</v>
      </c>
      <c r="N476">
        <v>94</v>
      </c>
      <c r="O476">
        <v>79</v>
      </c>
      <c r="P476">
        <v>92</v>
      </c>
      <c r="Q476">
        <v>63</v>
      </c>
      <c r="R476">
        <f t="shared" si="42"/>
        <v>548</v>
      </c>
      <c r="S476" t="str">
        <f t="shared" si="43"/>
        <v>chemistry_score</v>
      </c>
      <c r="T476" t="str">
        <f t="shared" si="44"/>
        <v>Victor Smith</v>
      </c>
      <c r="U476" t="str">
        <f t="shared" si="45"/>
        <v>Good</v>
      </c>
      <c r="V476" t="str">
        <f t="shared" si="46"/>
        <v>1</v>
      </c>
      <c r="W476" t="str">
        <f t="shared" si="47"/>
        <v>Grade C</v>
      </c>
    </row>
    <row r="477" spans="1:23" x14ac:dyDescent="0.25">
      <c r="A477">
        <v>476</v>
      </c>
      <c r="B477" t="s">
        <v>568</v>
      </c>
      <c r="C477" t="s">
        <v>1075</v>
      </c>
      <c r="D477" t="s">
        <v>1076</v>
      </c>
      <c r="E477" t="s">
        <v>59</v>
      </c>
      <c r="F477" t="b">
        <v>0</v>
      </c>
      <c r="G477">
        <v>3</v>
      </c>
      <c r="H477" t="b">
        <v>0</v>
      </c>
      <c r="I477">
        <v>29</v>
      </c>
      <c r="J477" t="s">
        <v>55</v>
      </c>
      <c r="K477">
        <v>78</v>
      </c>
      <c r="L477">
        <v>90</v>
      </c>
      <c r="M477">
        <v>69</v>
      </c>
      <c r="N477">
        <v>100</v>
      </c>
      <c r="O477">
        <v>90</v>
      </c>
      <c r="P477">
        <v>91</v>
      </c>
      <c r="Q477">
        <v>90</v>
      </c>
      <c r="R477">
        <f t="shared" si="42"/>
        <v>608</v>
      </c>
      <c r="S477" t="str">
        <f t="shared" si="43"/>
        <v>chemistry_score</v>
      </c>
      <c r="T477" t="str">
        <f t="shared" si="44"/>
        <v>Christina Patterson</v>
      </c>
      <c r="U477" t="str">
        <f t="shared" si="45"/>
        <v>Good</v>
      </c>
      <c r="V477" t="str">
        <f t="shared" si="46"/>
        <v>1</v>
      </c>
      <c r="W477" t="str">
        <f t="shared" si="47"/>
        <v>Grade B</v>
      </c>
    </row>
    <row r="478" spans="1:23" x14ac:dyDescent="0.25">
      <c r="A478">
        <v>477</v>
      </c>
      <c r="B478" t="s">
        <v>1077</v>
      </c>
      <c r="C478" t="s">
        <v>1078</v>
      </c>
      <c r="D478" t="s">
        <v>1079</v>
      </c>
      <c r="E478" t="s">
        <v>54</v>
      </c>
      <c r="F478" t="b">
        <v>0</v>
      </c>
      <c r="G478">
        <v>8</v>
      </c>
      <c r="H478" t="b">
        <v>1</v>
      </c>
      <c r="I478">
        <v>21</v>
      </c>
      <c r="J478" t="s">
        <v>206</v>
      </c>
      <c r="K478">
        <v>89</v>
      </c>
      <c r="L478">
        <v>60</v>
      </c>
      <c r="M478">
        <v>93</v>
      </c>
      <c r="N478">
        <v>79</v>
      </c>
      <c r="O478">
        <v>72</v>
      </c>
      <c r="P478">
        <v>76</v>
      </c>
      <c r="Q478">
        <v>85</v>
      </c>
      <c r="R478">
        <f t="shared" si="42"/>
        <v>554</v>
      </c>
      <c r="S478" t="str">
        <f t="shared" si="43"/>
        <v>physics_score</v>
      </c>
      <c r="T478" t="str">
        <f t="shared" si="44"/>
        <v>Jerry Knight</v>
      </c>
      <c r="U478" t="str">
        <f t="shared" si="45"/>
        <v>Good</v>
      </c>
      <c r="V478" t="str">
        <f t="shared" si="46"/>
        <v>1</v>
      </c>
      <c r="W478" t="str">
        <f t="shared" si="47"/>
        <v>Grade B</v>
      </c>
    </row>
    <row r="479" spans="1:23" x14ac:dyDescent="0.25">
      <c r="A479">
        <v>478</v>
      </c>
      <c r="B479" t="s">
        <v>1080</v>
      </c>
      <c r="C479" t="s">
        <v>984</v>
      </c>
      <c r="D479" t="s">
        <v>1081</v>
      </c>
      <c r="E479" t="s">
        <v>59</v>
      </c>
      <c r="F479" t="b">
        <v>0</v>
      </c>
      <c r="G479">
        <v>3</v>
      </c>
      <c r="H479" t="b">
        <v>0</v>
      </c>
      <c r="I479">
        <v>5</v>
      </c>
      <c r="J479" t="s">
        <v>258</v>
      </c>
      <c r="K479">
        <v>53</v>
      </c>
      <c r="L479">
        <v>87</v>
      </c>
      <c r="M479">
        <v>100</v>
      </c>
      <c r="N479">
        <v>84</v>
      </c>
      <c r="O479">
        <v>63</v>
      </c>
      <c r="P479">
        <v>62</v>
      </c>
      <c r="Q479">
        <v>95</v>
      </c>
      <c r="R479">
        <f t="shared" si="42"/>
        <v>544</v>
      </c>
      <c r="S479" t="str">
        <f t="shared" si="43"/>
        <v>physics_score</v>
      </c>
      <c r="T479" t="str">
        <f t="shared" si="44"/>
        <v>Madison Jacobs</v>
      </c>
      <c r="U479" t="str">
        <f t="shared" si="45"/>
        <v>Average</v>
      </c>
      <c r="V479" t="str">
        <f t="shared" si="46"/>
        <v>1</v>
      </c>
      <c r="W479" t="str">
        <f t="shared" si="47"/>
        <v>Grade C</v>
      </c>
    </row>
    <row r="480" spans="1:23" x14ac:dyDescent="0.25">
      <c r="A480">
        <v>479</v>
      </c>
      <c r="B480" t="s">
        <v>646</v>
      </c>
      <c r="C480" t="s">
        <v>559</v>
      </c>
      <c r="D480" t="s">
        <v>1082</v>
      </c>
      <c r="E480" t="s">
        <v>54</v>
      </c>
      <c r="F480" t="b">
        <v>0</v>
      </c>
      <c r="G480">
        <v>5</v>
      </c>
      <c r="H480" t="b">
        <v>0</v>
      </c>
      <c r="I480">
        <v>15</v>
      </c>
      <c r="J480" t="s">
        <v>72</v>
      </c>
      <c r="K480">
        <v>63</v>
      </c>
      <c r="L480">
        <v>84</v>
      </c>
      <c r="M480">
        <v>60</v>
      </c>
      <c r="N480">
        <v>85</v>
      </c>
      <c r="O480">
        <v>91</v>
      </c>
      <c r="P480">
        <v>83</v>
      </c>
      <c r="Q480">
        <v>84</v>
      </c>
      <c r="R480">
        <f t="shared" si="42"/>
        <v>550</v>
      </c>
      <c r="S480" t="str">
        <f t="shared" si="43"/>
        <v>biology_score</v>
      </c>
      <c r="T480" t="str">
        <f t="shared" si="44"/>
        <v>Douglas Watson</v>
      </c>
      <c r="U480" t="str">
        <f t="shared" si="45"/>
        <v>Good</v>
      </c>
      <c r="V480" t="str">
        <f t="shared" si="46"/>
        <v>1</v>
      </c>
      <c r="W480" t="str">
        <f t="shared" si="47"/>
        <v>Grade B</v>
      </c>
    </row>
    <row r="481" spans="1:23" x14ac:dyDescent="0.25">
      <c r="A481">
        <v>480</v>
      </c>
      <c r="B481" t="s">
        <v>1083</v>
      </c>
      <c r="C481" t="s">
        <v>812</v>
      </c>
      <c r="D481" t="s">
        <v>1084</v>
      </c>
      <c r="E481" t="s">
        <v>54</v>
      </c>
      <c r="F481" t="b">
        <v>0</v>
      </c>
      <c r="G481">
        <v>3</v>
      </c>
      <c r="H481" t="b">
        <v>1</v>
      </c>
      <c r="I481">
        <v>10</v>
      </c>
      <c r="J481" t="s">
        <v>72</v>
      </c>
      <c r="K481">
        <v>100</v>
      </c>
      <c r="L481">
        <v>98</v>
      </c>
      <c r="M481">
        <v>71</v>
      </c>
      <c r="N481">
        <v>100</v>
      </c>
      <c r="O481">
        <v>71</v>
      </c>
      <c r="P481">
        <v>92</v>
      </c>
      <c r="Q481">
        <v>63</v>
      </c>
      <c r="R481">
        <f t="shared" si="42"/>
        <v>595</v>
      </c>
      <c r="S481" t="str">
        <f t="shared" si="43"/>
        <v>math_score</v>
      </c>
      <c r="T481" t="str">
        <f t="shared" si="44"/>
        <v>Manuel Barrett</v>
      </c>
      <c r="U481" t="str">
        <f t="shared" si="45"/>
        <v>Good</v>
      </c>
      <c r="V481" t="str">
        <f t="shared" si="46"/>
        <v>1</v>
      </c>
      <c r="W481" t="str">
        <f t="shared" si="47"/>
        <v>Grade B</v>
      </c>
    </row>
    <row r="482" spans="1:23" x14ac:dyDescent="0.25">
      <c r="A482">
        <v>481</v>
      </c>
      <c r="B482" t="s">
        <v>1085</v>
      </c>
      <c r="C482" t="s">
        <v>201</v>
      </c>
      <c r="D482" t="s">
        <v>1086</v>
      </c>
      <c r="E482" t="s">
        <v>59</v>
      </c>
      <c r="F482" t="b">
        <v>1</v>
      </c>
      <c r="G482">
        <v>7</v>
      </c>
      <c r="H482" t="b">
        <v>0</v>
      </c>
      <c r="I482">
        <v>2</v>
      </c>
      <c r="J482" t="s">
        <v>98</v>
      </c>
      <c r="K482">
        <v>79</v>
      </c>
      <c r="L482">
        <v>54</v>
      </c>
      <c r="M482">
        <v>81</v>
      </c>
      <c r="N482">
        <v>87</v>
      </c>
      <c r="O482">
        <v>67</v>
      </c>
      <c r="P482">
        <v>74</v>
      </c>
      <c r="Q482">
        <v>85</v>
      </c>
      <c r="R482">
        <f t="shared" si="42"/>
        <v>527</v>
      </c>
      <c r="S482" t="str">
        <f t="shared" si="43"/>
        <v>chemistry_score</v>
      </c>
      <c r="T482" t="str">
        <f t="shared" si="44"/>
        <v>Janet Martin</v>
      </c>
      <c r="U482" t="str">
        <f t="shared" si="45"/>
        <v>Good</v>
      </c>
      <c r="V482" t="str">
        <f t="shared" si="46"/>
        <v>1</v>
      </c>
      <c r="W482" t="str">
        <f t="shared" si="47"/>
        <v>Grade C</v>
      </c>
    </row>
    <row r="483" spans="1:23" x14ac:dyDescent="0.25">
      <c r="A483">
        <v>482</v>
      </c>
      <c r="B483" t="s">
        <v>947</v>
      </c>
      <c r="C483" t="s">
        <v>718</v>
      </c>
      <c r="D483" t="s">
        <v>1087</v>
      </c>
      <c r="E483" t="s">
        <v>59</v>
      </c>
      <c r="F483" t="b">
        <v>0</v>
      </c>
      <c r="G483">
        <v>4</v>
      </c>
      <c r="H483" t="b">
        <v>1</v>
      </c>
      <c r="I483">
        <v>0</v>
      </c>
      <c r="J483" t="s">
        <v>258</v>
      </c>
      <c r="K483">
        <v>93</v>
      </c>
      <c r="L483">
        <v>77</v>
      </c>
      <c r="M483">
        <v>71</v>
      </c>
      <c r="N483">
        <v>62</v>
      </c>
      <c r="O483">
        <v>94</v>
      </c>
      <c r="P483">
        <v>69</v>
      </c>
      <c r="Q483">
        <v>72</v>
      </c>
      <c r="R483">
        <f t="shared" si="42"/>
        <v>538</v>
      </c>
      <c r="S483" t="str">
        <f t="shared" si="43"/>
        <v>biology_score</v>
      </c>
      <c r="T483" t="str">
        <f t="shared" si="44"/>
        <v>Teresa Flores</v>
      </c>
      <c r="U483" t="str">
        <f t="shared" si="45"/>
        <v>Good</v>
      </c>
      <c r="V483" t="str">
        <f t="shared" si="46"/>
        <v>1</v>
      </c>
      <c r="W483" t="str">
        <f t="shared" si="47"/>
        <v>Grade C</v>
      </c>
    </row>
    <row r="484" spans="1:23" x14ac:dyDescent="0.25">
      <c r="A484">
        <v>483</v>
      </c>
      <c r="B484" t="s">
        <v>69</v>
      </c>
      <c r="C484" t="s">
        <v>1062</v>
      </c>
      <c r="D484" t="s">
        <v>1088</v>
      </c>
      <c r="E484" t="s">
        <v>54</v>
      </c>
      <c r="F484" t="b">
        <v>0</v>
      </c>
      <c r="G484">
        <v>5</v>
      </c>
      <c r="H484" t="b">
        <v>1</v>
      </c>
      <c r="I484">
        <v>3</v>
      </c>
      <c r="J484" t="s">
        <v>68</v>
      </c>
      <c r="K484">
        <v>97</v>
      </c>
      <c r="L484">
        <v>88</v>
      </c>
      <c r="M484">
        <v>67</v>
      </c>
      <c r="N484">
        <v>72</v>
      </c>
      <c r="O484">
        <v>83</v>
      </c>
      <c r="P484">
        <v>87</v>
      </c>
      <c r="Q484">
        <v>62</v>
      </c>
      <c r="R484">
        <f t="shared" si="42"/>
        <v>556</v>
      </c>
      <c r="S484" t="str">
        <f t="shared" si="43"/>
        <v>math_score</v>
      </c>
      <c r="T484" t="str">
        <f t="shared" si="44"/>
        <v>Anthony Mullins</v>
      </c>
      <c r="U484" t="str">
        <f t="shared" si="45"/>
        <v>Good</v>
      </c>
      <c r="V484" t="str">
        <f t="shared" si="46"/>
        <v>1</v>
      </c>
      <c r="W484" t="str">
        <f t="shared" si="47"/>
        <v>Grade B</v>
      </c>
    </row>
    <row r="485" spans="1:23" x14ac:dyDescent="0.25">
      <c r="A485">
        <v>484</v>
      </c>
      <c r="B485" t="s">
        <v>451</v>
      </c>
      <c r="C485" t="s">
        <v>1089</v>
      </c>
      <c r="D485" t="s">
        <v>1090</v>
      </c>
      <c r="E485" t="s">
        <v>59</v>
      </c>
      <c r="F485" t="b">
        <v>0</v>
      </c>
      <c r="G485">
        <v>6</v>
      </c>
      <c r="H485" t="b">
        <v>1</v>
      </c>
      <c r="I485">
        <v>1</v>
      </c>
      <c r="J485" t="s">
        <v>72</v>
      </c>
      <c r="K485">
        <v>76</v>
      </c>
      <c r="L485">
        <v>82</v>
      </c>
      <c r="M485">
        <v>93</v>
      </c>
      <c r="N485">
        <v>98</v>
      </c>
      <c r="O485">
        <v>98</v>
      </c>
      <c r="P485">
        <v>60</v>
      </c>
      <c r="Q485">
        <v>65</v>
      </c>
      <c r="R485">
        <f t="shared" si="42"/>
        <v>572</v>
      </c>
      <c r="S485" t="str">
        <f t="shared" si="43"/>
        <v>chemistry_score</v>
      </c>
      <c r="T485" t="str">
        <f t="shared" si="44"/>
        <v>Julie Zamora</v>
      </c>
      <c r="U485" t="str">
        <f t="shared" si="45"/>
        <v>Good</v>
      </c>
      <c r="V485" t="str">
        <f t="shared" si="46"/>
        <v>1</v>
      </c>
      <c r="W485" t="str">
        <f t="shared" si="47"/>
        <v>Grade B</v>
      </c>
    </row>
    <row r="486" spans="1:23" x14ac:dyDescent="0.25">
      <c r="A486">
        <v>485</v>
      </c>
      <c r="B486" t="s">
        <v>1091</v>
      </c>
      <c r="C486" t="s">
        <v>968</v>
      </c>
      <c r="D486" t="s">
        <v>1092</v>
      </c>
      <c r="E486" t="s">
        <v>59</v>
      </c>
      <c r="F486" t="b">
        <v>0</v>
      </c>
      <c r="G486">
        <v>3</v>
      </c>
      <c r="H486" t="b">
        <v>1</v>
      </c>
      <c r="I486">
        <v>26</v>
      </c>
      <c r="J486" t="s">
        <v>147</v>
      </c>
      <c r="K486">
        <v>84</v>
      </c>
      <c r="L486">
        <v>83</v>
      </c>
      <c r="M486">
        <v>80</v>
      </c>
      <c r="N486">
        <v>91</v>
      </c>
      <c r="O486">
        <v>88</v>
      </c>
      <c r="P486">
        <v>61</v>
      </c>
      <c r="Q486">
        <v>61</v>
      </c>
      <c r="R486">
        <f t="shared" si="42"/>
        <v>548</v>
      </c>
      <c r="S486" t="str">
        <f t="shared" si="43"/>
        <v>chemistry_score</v>
      </c>
      <c r="T486" t="str">
        <f t="shared" si="44"/>
        <v>Maria Nguyen</v>
      </c>
      <c r="U486" t="str">
        <f t="shared" si="45"/>
        <v>Good</v>
      </c>
      <c r="V486" t="str">
        <f t="shared" si="46"/>
        <v>1</v>
      </c>
      <c r="W486" t="str">
        <f t="shared" si="47"/>
        <v>Grade C</v>
      </c>
    </row>
    <row r="487" spans="1:23" x14ac:dyDescent="0.25">
      <c r="A487">
        <v>486</v>
      </c>
      <c r="B487" t="s">
        <v>1093</v>
      </c>
      <c r="C487" t="s">
        <v>918</v>
      </c>
      <c r="D487" t="s">
        <v>1094</v>
      </c>
      <c r="E487" t="s">
        <v>59</v>
      </c>
      <c r="F487" t="b">
        <v>1</v>
      </c>
      <c r="G487">
        <v>5</v>
      </c>
      <c r="H487" t="b">
        <v>0</v>
      </c>
      <c r="I487">
        <v>2</v>
      </c>
      <c r="J487" t="s">
        <v>98</v>
      </c>
      <c r="K487">
        <v>56</v>
      </c>
      <c r="L487">
        <v>96</v>
      </c>
      <c r="M487">
        <v>65</v>
      </c>
      <c r="N487">
        <v>61</v>
      </c>
      <c r="O487">
        <v>78</v>
      </c>
      <c r="P487">
        <v>77</v>
      </c>
      <c r="Q487">
        <v>95</v>
      </c>
      <c r="R487">
        <f t="shared" si="42"/>
        <v>528</v>
      </c>
      <c r="S487" t="str">
        <f t="shared" si="43"/>
        <v>history_score</v>
      </c>
      <c r="T487" t="str">
        <f t="shared" si="44"/>
        <v>Selena Castro</v>
      </c>
      <c r="U487" t="str">
        <f t="shared" si="45"/>
        <v>Average</v>
      </c>
      <c r="V487" t="str">
        <f t="shared" si="46"/>
        <v>1</v>
      </c>
      <c r="W487" t="str">
        <f t="shared" si="47"/>
        <v>Grade C</v>
      </c>
    </row>
    <row r="488" spans="1:23" x14ac:dyDescent="0.25">
      <c r="A488">
        <v>487</v>
      </c>
      <c r="B488" t="s">
        <v>700</v>
      </c>
      <c r="C488" t="s">
        <v>152</v>
      </c>
      <c r="D488" t="s">
        <v>1095</v>
      </c>
      <c r="E488" t="s">
        <v>59</v>
      </c>
      <c r="F488" t="b">
        <v>0</v>
      </c>
      <c r="G488">
        <v>3</v>
      </c>
      <c r="H488" t="b">
        <v>0</v>
      </c>
      <c r="I488">
        <v>21</v>
      </c>
      <c r="J488" t="s">
        <v>72</v>
      </c>
      <c r="K488">
        <v>97</v>
      </c>
      <c r="L488">
        <v>89</v>
      </c>
      <c r="M488">
        <v>94</v>
      </c>
      <c r="N488">
        <v>91</v>
      </c>
      <c r="O488">
        <v>95</v>
      </c>
      <c r="P488">
        <v>70</v>
      </c>
      <c r="Q488">
        <v>75</v>
      </c>
      <c r="R488">
        <f t="shared" si="42"/>
        <v>611</v>
      </c>
      <c r="S488" t="str">
        <f t="shared" si="43"/>
        <v>math_score</v>
      </c>
      <c r="T488" t="str">
        <f t="shared" si="44"/>
        <v>Whitney Miller</v>
      </c>
      <c r="U488" t="str">
        <f t="shared" si="45"/>
        <v>Good</v>
      </c>
      <c r="V488" t="str">
        <f t="shared" si="46"/>
        <v>1</v>
      </c>
      <c r="W488" t="str">
        <f t="shared" si="47"/>
        <v>Grade B</v>
      </c>
    </row>
    <row r="489" spans="1:23" x14ac:dyDescent="0.25">
      <c r="A489">
        <v>488</v>
      </c>
      <c r="B489" t="s">
        <v>749</v>
      </c>
      <c r="C489" t="s">
        <v>1096</v>
      </c>
      <c r="D489" t="s">
        <v>1097</v>
      </c>
      <c r="E489" t="s">
        <v>59</v>
      </c>
      <c r="F489" t="b">
        <v>0</v>
      </c>
      <c r="G489">
        <v>10</v>
      </c>
      <c r="H489" t="b">
        <v>0</v>
      </c>
      <c r="I489">
        <v>5</v>
      </c>
      <c r="J489" t="s">
        <v>98</v>
      </c>
      <c r="K489">
        <v>67</v>
      </c>
      <c r="L489">
        <v>60</v>
      </c>
      <c r="M489">
        <v>97</v>
      </c>
      <c r="N489">
        <v>53</v>
      </c>
      <c r="O489">
        <v>93</v>
      </c>
      <c r="P489">
        <v>78</v>
      </c>
      <c r="Q489">
        <v>81</v>
      </c>
      <c r="R489">
        <f t="shared" si="42"/>
        <v>529</v>
      </c>
      <c r="S489" t="str">
        <f t="shared" si="43"/>
        <v>physics_score</v>
      </c>
      <c r="T489" t="str">
        <f t="shared" si="44"/>
        <v>Brenda Mooney</v>
      </c>
      <c r="U489" t="str">
        <f t="shared" si="45"/>
        <v>Average</v>
      </c>
      <c r="V489" t="str">
        <f t="shared" si="46"/>
        <v>1</v>
      </c>
      <c r="W489" t="str">
        <f t="shared" si="47"/>
        <v>Grade C</v>
      </c>
    </row>
    <row r="490" spans="1:23" x14ac:dyDescent="0.25">
      <c r="A490">
        <v>489</v>
      </c>
      <c r="B490" t="s">
        <v>117</v>
      </c>
      <c r="C490" t="s">
        <v>363</v>
      </c>
      <c r="D490" t="s">
        <v>1098</v>
      </c>
      <c r="E490" t="s">
        <v>59</v>
      </c>
      <c r="F490" t="b">
        <v>1</v>
      </c>
      <c r="G490">
        <v>10</v>
      </c>
      <c r="H490" t="b">
        <v>0</v>
      </c>
      <c r="I490">
        <v>5</v>
      </c>
      <c r="J490" t="s">
        <v>98</v>
      </c>
      <c r="K490">
        <v>97</v>
      </c>
      <c r="L490">
        <v>93</v>
      </c>
      <c r="M490">
        <v>64</v>
      </c>
      <c r="N490">
        <v>74</v>
      </c>
      <c r="O490">
        <v>94</v>
      </c>
      <c r="P490">
        <v>74</v>
      </c>
      <c r="Q490">
        <v>76</v>
      </c>
      <c r="R490">
        <f t="shared" si="42"/>
        <v>572</v>
      </c>
      <c r="S490" t="str">
        <f t="shared" si="43"/>
        <v>math_score</v>
      </c>
      <c r="T490" t="str">
        <f t="shared" si="44"/>
        <v>Angela Allen</v>
      </c>
      <c r="U490" t="str">
        <f t="shared" si="45"/>
        <v>Good</v>
      </c>
      <c r="V490" t="str">
        <f t="shared" si="46"/>
        <v>1</v>
      </c>
      <c r="W490" t="str">
        <f t="shared" si="47"/>
        <v>Grade B</v>
      </c>
    </row>
    <row r="491" spans="1:23" x14ac:dyDescent="0.25">
      <c r="A491">
        <v>490</v>
      </c>
      <c r="B491" t="s">
        <v>502</v>
      </c>
      <c r="C491" t="s">
        <v>533</v>
      </c>
      <c r="D491" t="s">
        <v>1099</v>
      </c>
      <c r="E491" t="s">
        <v>59</v>
      </c>
      <c r="F491" t="b">
        <v>0</v>
      </c>
      <c r="G491">
        <v>5</v>
      </c>
      <c r="H491" t="b">
        <v>0</v>
      </c>
      <c r="I491">
        <v>0</v>
      </c>
      <c r="J491" t="s">
        <v>98</v>
      </c>
      <c r="K491">
        <v>100</v>
      </c>
      <c r="L491">
        <v>67</v>
      </c>
      <c r="M491">
        <v>50</v>
      </c>
      <c r="N491">
        <v>78</v>
      </c>
      <c r="O491">
        <v>73</v>
      </c>
      <c r="P491">
        <v>90</v>
      </c>
      <c r="Q491">
        <v>91</v>
      </c>
      <c r="R491">
        <f t="shared" si="42"/>
        <v>549</v>
      </c>
      <c r="S491" t="str">
        <f t="shared" si="43"/>
        <v>math_score</v>
      </c>
      <c r="T491" t="str">
        <f t="shared" si="44"/>
        <v>Erica Cohen</v>
      </c>
      <c r="U491" t="str">
        <f t="shared" si="45"/>
        <v>Bad</v>
      </c>
      <c r="V491" t="str">
        <f t="shared" si="46"/>
        <v>1</v>
      </c>
      <c r="W491" t="str">
        <f t="shared" si="47"/>
        <v>Grade C</v>
      </c>
    </row>
    <row r="492" spans="1:23" x14ac:dyDescent="0.25">
      <c r="A492">
        <v>491</v>
      </c>
      <c r="B492" t="s">
        <v>73</v>
      </c>
      <c r="C492" t="s">
        <v>692</v>
      </c>
      <c r="D492" t="s">
        <v>1100</v>
      </c>
      <c r="E492" t="s">
        <v>59</v>
      </c>
      <c r="F492" t="b">
        <v>0</v>
      </c>
      <c r="G492">
        <v>5</v>
      </c>
      <c r="H492" t="b">
        <v>1</v>
      </c>
      <c r="I492">
        <v>10</v>
      </c>
      <c r="J492" t="s">
        <v>88</v>
      </c>
      <c r="K492">
        <v>83</v>
      </c>
      <c r="L492">
        <v>61</v>
      </c>
      <c r="M492">
        <v>76</v>
      </c>
      <c r="N492">
        <v>75</v>
      </c>
      <c r="O492">
        <v>62</v>
      </c>
      <c r="P492">
        <v>79</v>
      </c>
      <c r="Q492">
        <v>94</v>
      </c>
      <c r="R492">
        <f t="shared" si="42"/>
        <v>530</v>
      </c>
      <c r="S492" t="str">
        <f t="shared" si="43"/>
        <v>geography_score</v>
      </c>
      <c r="T492" t="str">
        <f t="shared" si="44"/>
        <v>Kelly Sanders</v>
      </c>
      <c r="U492" t="str">
        <f t="shared" si="45"/>
        <v>Good</v>
      </c>
      <c r="V492" t="str">
        <f t="shared" si="46"/>
        <v>1</v>
      </c>
      <c r="W492" t="str">
        <f t="shared" si="47"/>
        <v>Grade C</v>
      </c>
    </row>
    <row r="493" spans="1:23" x14ac:dyDescent="0.25">
      <c r="A493">
        <v>492</v>
      </c>
      <c r="B493" t="s">
        <v>173</v>
      </c>
      <c r="C493" t="s">
        <v>66</v>
      </c>
      <c r="D493" t="s">
        <v>1101</v>
      </c>
      <c r="E493" t="s">
        <v>54</v>
      </c>
      <c r="F493" t="b">
        <v>0</v>
      </c>
      <c r="G493">
        <v>5</v>
      </c>
      <c r="H493" t="b">
        <v>0</v>
      </c>
      <c r="I493">
        <v>2</v>
      </c>
      <c r="J493" t="s">
        <v>68</v>
      </c>
      <c r="K493">
        <v>85</v>
      </c>
      <c r="L493">
        <v>63</v>
      </c>
      <c r="M493">
        <v>83</v>
      </c>
      <c r="N493">
        <v>83</v>
      </c>
      <c r="O493">
        <v>69</v>
      </c>
      <c r="P493">
        <v>94</v>
      </c>
      <c r="Q493">
        <v>80</v>
      </c>
      <c r="R493">
        <f t="shared" si="42"/>
        <v>557</v>
      </c>
      <c r="S493" t="str">
        <f t="shared" si="43"/>
        <v>english_score</v>
      </c>
      <c r="T493" t="str">
        <f t="shared" si="44"/>
        <v>Michael Clark</v>
      </c>
      <c r="U493" t="str">
        <f t="shared" si="45"/>
        <v>Good</v>
      </c>
      <c r="V493" t="str">
        <f t="shared" si="46"/>
        <v>1</v>
      </c>
      <c r="W493" t="str">
        <f t="shared" si="47"/>
        <v>Grade B</v>
      </c>
    </row>
    <row r="494" spans="1:23" x14ac:dyDescent="0.25">
      <c r="A494">
        <v>493</v>
      </c>
      <c r="B494" t="s">
        <v>589</v>
      </c>
      <c r="C494" t="s">
        <v>1102</v>
      </c>
      <c r="D494" t="s">
        <v>1103</v>
      </c>
      <c r="E494" t="s">
        <v>59</v>
      </c>
      <c r="F494" t="b">
        <v>0</v>
      </c>
      <c r="G494">
        <v>5</v>
      </c>
      <c r="H494" t="b">
        <v>1</v>
      </c>
      <c r="I494">
        <v>24</v>
      </c>
      <c r="J494" t="s">
        <v>139</v>
      </c>
      <c r="K494">
        <v>100</v>
      </c>
      <c r="L494">
        <v>96</v>
      </c>
      <c r="M494">
        <v>97</v>
      </c>
      <c r="N494">
        <v>64</v>
      </c>
      <c r="O494">
        <v>76</v>
      </c>
      <c r="P494">
        <v>77</v>
      </c>
      <c r="Q494">
        <v>61</v>
      </c>
      <c r="R494">
        <f t="shared" si="42"/>
        <v>571</v>
      </c>
      <c r="S494" t="str">
        <f t="shared" si="43"/>
        <v>math_score</v>
      </c>
      <c r="T494" t="str">
        <f t="shared" si="44"/>
        <v>Tammy Fields</v>
      </c>
      <c r="U494" t="str">
        <f t="shared" si="45"/>
        <v>Good</v>
      </c>
      <c r="V494" t="str">
        <f t="shared" si="46"/>
        <v>1</v>
      </c>
      <c r="W494" t="str">
        <f t="shared" si="47"/>
        <v>Grade B</v>
      </c>
    </row>
    <row r="495" spans="1:23" x14ac:dyDescent="0.25">
      <c r="A495">
        <v>494</v>
      </c>
      <c r="B495" t="s">
        <v>255</v>
      </c>
      <c r="C495" t="s">
        <v>1104</v>
      </c>
      <c r="D495" t="s">
        <v>1105</v>
      </c>
      <c r="E495" t="s">
        <v>54</v>
      </c>
      <c r="F495" t="b">
        <v>0</v>
      </c>
      <c r="G495">
        <v>4</v>
      </c>
      <c r="H495" t="b">
        <v>0</v>
      </c>
      <c r="I495">
        <v>46</v>
      </c>
      <c r="J495" t="s">
        <v>60</v>
      </c>
      <c r="K495">
        <v>92</v>
      </c>
      <c r="L495">
        <v>98</v>
      </c>
      <c r="M495">
        <v>99</v>
      </c>
      <c r="N495">
        <v>86</v>
      </c>
      <c r="O495">
        <v>100</v>
      </c>
      <c r="P495">
        <v>86</v>
      </c>
      <c r="Q495">
        <v>87</v>
      </c>
      <c r="R495">
        <f t="shared" si="42"/>
        <v>648</v>
      </c>
      <c r="S495" t="str">
        <f t="shared" si="43"/>
        <v>biology_score</v>
      </c>
      <c r="T495" t="str">
        <f t="shared" si="44"/>
        <v>Steven Pennington</v>
      </c>
      <c r="U495" t="str">
        <f t="shared" si="45"/>
        <v>Very Good</v>
      </c>
      <c r="V495" t="str">
        <f t="shared" si="46"/>
        <v>1</v>
      </c>
      <c r="W495" t="str">
        <f t="shared" si="47"/>
        <v>Grade B</v>
      </c>
    </row>
    <row r="496" spans="1:23" x14ac:dyDescent="0.25">
      <c r="A496">
        <v>495</v>
      </c>
      <c r="B496" t="s">
        <v>447</v>
      </c>
      <c r="C496" t="s">
        <v>134</v>
      </c>
      <c r="D496" t="s">
        <v>1106</v>
      </c>
      <c r="E496" t="s">
        <v>54</v>
      </c>
      <c r="F496" t="b">
        <v>0</v>
      </c>
      <c r="G496">
        <v>3</v>
      </c>
      <c r="H496" t="b">
        <v>0</v>
      </c>
      <c r="I496">
        <v>31</v>
      </c>
      <c r="J496" t="s">
        <v>143</v>
      </c>
      <c r="K496">
        <v>88</v>
      </c>
      <c r="L496">
        <v>98</v>
      </c>
      <c r="M496">
        <v>65</v>
      </c>
      <c r="N496">
        <v>68</v>
      </c>
      <c r="O496">
        <v>99</v>
      </c>
      <c r="P496">
        <v>94</v>
      </c>
      <c r="Q496">
        <v>79</v>
      </c>
      <c r="R496">
        <f t="shared" si="42"/>
        <v>591</v>
      </c>
      <c r="S496" t="str">
        <f t="shared" si="43"/>
        <v>biology_score</v>
      </c>
      <c r="T496" t="str">
        <f t="shared" si="44"/>
        <v>Matthew Chavez</v>
      </c>
      <c r="U496" t="str">
        <f t="shared" si="45"/>
        <v>Good</v>
      </c>
      <c r="V496" t="str">
        <f t="shared" si="46"/>
        <v>1</v>
      </c>
      <c r="W496" t="str">
        <f t="shared" si="47"/>
        <v>Grade B</v>
      </c>
    </row>
    <row r="497" spans="1:23" x14ac:dyDescent="0.25">
      <c r="A497">
        <v>496</v>
      </c>
      <c r="B497" t="s">
        <v>346</v>
      </c>
      <c r="C497" t="s">
        <v>1107</v>
      </c>
      <c r="D497" t="s">
        <v>1108</v>
      </c>
      <c r="E497" t="s">
        <v>54</v>
      </c>
      <c r="F497" t="b">
        <v>0</v>
      </c>
      <c r="G497">
        <v>1</v>
      </c>
      <c r="H497" t="b">
        <v>0</v>
      </c>
      <c r="I497">
        <v>33</v>
      </c>
      <c r="J497" t="s">
        <v>55</v>
      </c>
      <c r="K497">
        <v>95</v>
      </c>
      <c r="L497">
        <v>82</v>
      </c>
      <c r="M497">
        <v>62</v>
      </c>
      <c r="N497">
        <v>76</v>
      </c>
      <c r="O497">
        <v>64</v>
      </c>
      <c r="P497">
        <v>91</v>
      </c>
      <c r="Q497">
        <v>79</v>
      </c>
      <c r="R497">
        <f t="shared" si="42"/>
        <v>549</v>
      </c>
      <c r="S497" t="str">
        <f t="shared" si="43"/>
        <v>math_score</v>
      </c>
      <c r="T497" t="str">
        <f t="shared" si="44"/>
        <v>Stephen Gallagher</v>
      </c>
      <c r="U497" t="str">
        <f t="shared" si="45"/>
        <v>Good</v>
      </c>
      <c r="V497" t="str">
        <f t="shared" si="46"/>
        <v>1</v>
      </c>
      <c r="W497" t="str">
        <f t="shared" si="47"/>
        <v>Grade C</v>
      </c>
    </row>
    <row r="498" spans="1:23" x14ac:dyDescent="0.25">
      <c r="A498">
        <v>497</v>
      </c>
      <c r="B498" t="s">
        <v>328</v>
      </c>
      <c r="C498" t="s">
        <v>816</v>
      </c>
      <c r="D498" t="s">
        <v>1109</v>
      </c>
      <c r="E498" t="s">
        <v>59</v>
      </c>
      <c r="F498" t="b">
        <v>0</v>
      </c>
      <c r="G498">
        <v>5</v>
      </c>
      <c r="H498" t="b">
        <v>0</v>
      </c>
      <c r="I498">
        <v>26</v>
      </c>
      <c r="J498" t="s">
        <v>206</v>
      </c>
      <c r="K498">
        <v>76</v>
      </c>
      <c r="L498">
        <v>81</v>
      </c>
      <c r="M498">
        <v>84</v>
      </c>
      <c r="N498">
        <v>80</v>
      </c>
      <c r="O498">
        <v>80</v>
      </c>
      <c r="P498">
        <v>84</v>
      </c>
      <c r="Q498">
        <v>70</v>
      </c>
      <c r="R498">
        <f t="shared" si="42"/>
        <v>555</v>
      </c>
      <c r="S498" t="str">
        <f t="shared" si="43"/>
        <v>physics_score</v>
      </c>
      <c r="T498" t="str">
        <f t="shared" si="44"/>
        <v>Victoria Anderson</v>
      </c>
      <c r="U498" t="str">
        <f t="shared" si="45"/>
        <v>Very Good</v>
      </c>
      <c r="V498" t="str">
        <f t="shared" si="46"/>
        <v>1</v>
      </c>
      <c r="W498" t="str">
        <f t="shared" si="47"/>
        <v>Grade B</v>
      </c>
    </row>
    <row r="499" spans="1:23" x14ac:dyDescent="0.25">
      <c r="A499">
        <v>498</v>
      </c>
      <c r="B499" t="s">
        <v>334</v>
      </c>
      <c r="C499" t="s">
        <v>1110</v>
      </c>
      <c r="D499" t="s">
        <v>1111</v>
      </c>
      <c r="E499" t="s">
        <v>54</v>
      </c>
      <c r="F499" t="b">
        <v>0</v>
      </c>
      <c r="G499">
        <v>2</v>
      </c>
      <c r="H499" t="b">
        <v>0</v>
      </c>
      <c r="I499">
        <v>19</v>
      </c>
      <c r="J499" t="s">
        <v>147</v>
      </c>
      <c r="K499">
        <v>79</v>
      </c>
      <c r="L499">
        <v>93</v>
      </c>
      <c r="M499">
        <v>72</v>
      </c>
      <c r="N499">
        <v>97</v>
      </c>
      <c r="O499">
        <v>69</v>
      </c>
      <c r="P499">
        <v>78</v>
      </c>
      <c r="Q499">
        <v>87</v>
      </c>
      <c r="R499">
        <f t="shared" si="42"/>
        <v>575</v>
      </c>
      <c r="S499" t="str">
        <f t="shared" si="43"/>
        <v>chemistry_score</v>
      </c>
      <c r="T499" t="str">
        <f t="shared" si="44"/>
        <v>Thomas Schroeder</v>
      </c>
      <c r="U499" t="str">
        <f t="shared" si="45"/>
        <v>Good</v>
      </c>
      <c r="V499" t="str">
        <f t="shared" si="46"/>
        <v>1</v>
      </c>
      <c r="W499" t="str">
        <f t="shared" si="47"/>
        <v>Grade B</v>
      </c>
    </row>
    <row r="500" spans="1:23" x14ac:dyDescent="0.25">
      <c r="A500">
        <v>499</v>
      </c>
      <c r="B500" t="s">
        <v>444</v>
      </c>
      <c r="C500" t="s">
        <v>469</v>
      </c>
      <c r="D500" t="s">
        <v>1112</v>
      </c>
      <c r="E500" t="s">
        <v>54</v>
      </c>
      <c r="F500" t="b">
        <v>0</v>
      </c>
      <c r="G500">
        <v>3</v>
      </c>
      <c r="H500" t="b">
        <v>0</v>
      </c>
      <c r="I500">
        <v>25</v>
      </c>
      <c r="J500" t="s">
        <v>78</v>
      </c>
      <c r="K500">
        <v>93</v>
      </c>
      <c r="L500">
        <v>70</v>
      </c>
      <c r="M500">
        <v>84</v>
      </c>
      <c r="N500">
        <v>68</v>
      </c>
      <c r="O500">
        <v>71</v>
      </c>
      <c r="P500">
        <v>85</v>
      </c>
      <c r="Q500">
        <v>70</v>
      </c>
      <c r="R500">
        <f t="shared" si="42"/>
        <v>541</v>
      </c>
      <c r="S500" t="str">
        <f t="shared" si="43"/>
        <v>math_score</v>
      </c>
      <c r="T500" t="str">
        <f t="shared" si="44"/>
        <v>Mark Sanchez</v>
      </c>
      <c r="U500" t="str">
        <f t="shared" si="45"/>
        <v>Good</v>
      </c>
      <c r="V500" t="str">
        <f t="shared" si="46"/>
        <v>1</v>
      </c>
      <c r="W500" t="str">
        <f t="shared" si="47"/>
        <v>Grade C</v>
      </c>
    </row>
    <row r="501" spans="1:23" x14ac:dyDescent="0.25">
      <c r="A501">
        <v>500</v>
      </c>
      <c r="B501" t="s">
        <v>1113</v>
      </c>
      <c r="C501" t="s">
        <v>1114</v>
      </c>
      <c r="D501" t="s">
        <v>1115</v>
      </c>
      <c r="E501" t="s">
        <v>59</v>
      </c>
      <c r="F501" t="b">
        <v>0</v>
      </c>
      <c r="G501">
        <v>3</v>
      </c>
      <c r="H501" t="b">
        <v>0</v>
      </c>
      <c r="I501">
        <v>24</v>
      </c>
      <c r="J501" t="s">
        <v>147</v>
      </c>
      <c r="K501">
        <v>79</v>
      </c>
      <c r="L501">
        <v>96</v>
      </c>
      <c r="M501">
        <v>78</v>
      </c>
      <c r="N501">
        <v>90</v>
      </c>
      <c r="O501">
        <v>94</v>
      </c>
      <c r="P501">
        <v>76</v>
      </c>
      <c r="Q501">
        <v>88</v>
      </c>
      <c r="R501">
        <f t="shared" si="42"/>
        <v>601</v>
      </c>
      <c r="S501" t="str">
        <f t="shared" si="43"/>
        <v>history_score</v>
      </c>
      <c r="T501" t="str">
        <f t="shared" si="44"/>
        <v>Katelyn Moses</v>
      </c>
      <c r="U501" t="str">
        <f t="shared" si="45"/>
        <v>Good</v>
      </c>
      <c r="V501" t="str">
        <f t="shared" si="46"/>
        <v>1</v>
      </c>
      <c r="W501" t="str">
        <f t="shared" si="47"/>
        <v>Grade B</v>
      </c>
    </row>
    <row r="502" spans="1:23" x14ac:dyDescent="0.25">
      <c r="A502">
        <v>501</v>
      </c>
      <c r="B502" t="s">
        <v>1116</v>
      </c>
      <c r="C502" t="s">
        <v>198</v>
      </c>
      <c r="D502" t="s">
        <v>1117</v>
      </c>
      <c r="E502" t="s">
        <v>54</v>
      </c>
      <c r="F502" t="b">
        <v>0</v>
      </c>
      <c r="G502">
        <v>1</v>
      </c>
      <c r="H502" t="b">
        <v>0</v>
      </c>
      <c r="I502">
        <v>21</v>
      </c>
      <c r="J502" t="s">
        <v>206</v>
      </c>
      <c r="K502">
        <v>98</v>
      </c>
      <c r="L502">
        <v>99</v>
      </c>
      <c r="M502">
        <v>72</v>
      </c>
      <c r="N502">
        <v>100</v>
      </c>
      <c r="O502">
        <v>94</v>
      </c>
      <c r="P502">
        <v>77</v>
      </c>
      <c r="Q502">
        <v>84</v>
      </c>
      <c r="R502">
        <f t="shared" si="42"/>
        <v>624</v>
      </c>
      <c r="S502" t="str">
        <f t="shared" si="43"/>
        <v>chemistry_score</v>
      </c>
      <c r="T502" t="str">
        <f t="shared" si="44"/>
        <v>Corey Davis</v>
      </c>
      <c r="U502" t="str">
        <f t="shared" si="45"/>
        <v>Good</v>
      </c>
      <c r="V502" t="str">
        <f t="shared" si="46"/>
        <v>1</v>
      </c>
      <c r="W502" t="str">
        <f t="shared" si="47"/>
        <v>Grade B</v>
      </c>
    </row>
    <row r="503" spans="1:23" x14ac:dyDescent="0.25">
      <c r="A503">
        <v>502</v>
      </c>
      <c r="B503" t="s">
        <v>1033</v>
      </c>
      <c r="C503" t="s">
        <v>802</v>
      </c>
      <c r="D503" t="s">
        <v>1118</v>
      </c>
      <c r="E503" t="s">
        <v>59</v>
      </c>
      <c r="F503" t="b">
        <v>1</v>
      </c>
      <c r="G503">
        <v>8</v>
      </c>
      <c r="H503" t="b">
        <v>1</v>
      </c>
      <c r="I503">
        <v>0</v>
      </c>
      <c r="J503" t="s">
        <v>98</v>
      </c>
      <c r="K503">
        <v>93</v>
      </c>
      <c r="L503">
        <v>99</v>
      </c>
      <c r="M503">
        <v>81</v>
      </c>
      <c r="N503">
        <v>67</v>
      </c>
      <c r="O503">
        <v>87</v>
      </c>
      <c r="P503">
        <v>76</v>
      </c>
      <c r="Q503">
        <v>60</v>
      </c>
      <c r="R503">
        <f t="shared" si="42"/>
        <v>563</v>
      </c>
      <c r="S503" t="str">
        <f t="shared" si="43"/>
        <v>history_score</v>
      </c>
      <c r="T503" t="str">
        <f t="shared" si="44"/>
        <v>Susan Klein</v>
      </c>
      <c r="U503" t="str">
        <f t="shared" si="45"/>
        <v>Good</v>
      </c>
      <c r="V503" t="str">
        <f t="shared" si="46"/>
        <v>1</v>
      </c>
      <c r="W503" t="str">
        <f t="shared" si="47"/>
        <v>Grade B</v>
      </c>
    </row>
    <row r="504" spans="1:23" x14ac:dyDescent="0.25">
      <c r="A504">
        <v>503</v>
      </c>
      <c r="B504" t="s">
        <v>507</v>
      </c>
      <c r="C504" t="s">
        <v>177</v>
      </c>
      <c r="D504" t="s">
        <v>1119</v>
      </c>
      <c r="E504" t="s">
        <v>54</v>
      </c>
      <c r="F504" t="b">
        <v>0</v>
      </c>
      <c r="G504">
        <v>4</v>
      </c>
      <c r="H504" t="b">
        <v>0</v>
      </c>
      <c r="I504">
        <v>30</v>
      </c>
      <c r="J504" t="s">
        <v>139</v>
      </c>
      <c r="K504">
        <v>91</v>
      </c>
      <c r="L504">
        <v>79</v>
      </c>
      <c r="M504">
        <v>78</v>
      </c>
      <c r="N504">
        <v>95</v>
      </c>
      <c r="O504">
        <v>86</v>
      </c>
      <c r="P504">
        <v>89</v>
      </c>
      <c r="Q504">
        <v>100</v>
      </c>
      <c r="R504">
        <f t="shared" si="42"/>
        <v>618</v>
      </c>
      <c r="S504" t="str">
        <f t="shared" si="43"/>
        <v>geography_score</v>
      </c>
      <c r="T504" t="str">
        <f t="shared" si="44"/>
        <v>John Martinez</v>
      </c>
      <c r="U504" t="str">
        <f t="shared" si="45"/>
        <v>Good</v>
      </c>
      <c r="V504" t="str">
        <f t="shared" si="46"/>
        <v>1</v>
      </c>
      <c r="W504" t="str">
        <f t="shared" si="47"/>
        <v>Grade B</v>
      </c>
    </row>
    <row r="505" spans="1:23" x14ac:dyDescent="0.25">
      <c r="A505">
        <v>504</v>
      </c>
      <c r="B505" t="s">
        <v>1120</v>
      </c>
      <c r="C505" t="s">
        <v>608</v>
      </c>
      <c r="D505" t="s">
        <v>1121</v>
      </c>
      <c r="E505" t="s">
        <v>59</v>
      </c>
      <c r="F505" t="b">
        <v>0</v>
      </c>
      <c r="G505">
        <v>4</v>
      </c>
      <c r="H505" t="b">
        <v>0</v>
      </c>
      <c r="I505">
        <v>32</v>
      </c>
      <c r="J505" t="s">
        <v>78</v>
      </c>
      <c r="K505">
        <v>86</v>
      </c>
      <c r="L505">
        <v>99</v>
      </c>
      <c r="M505">
        <v>77</v>
      </c>
      <c r="N505">
        <v>61</v>
      </c>
      <c r="O505">
        <v>72</v>
      </c>
      <c r="P505">
        <v>92</v>
      </c>
      <c r="Q505">
        <v>70</v>
      </c>
      <c r="R505">
        <f t="shared" si="42"/>
        <v>557</v>
      </c>
      <c r="S505" t="str">
        <f t="shared" si="43"/>
        <v>history_score</v>
      </c>
      <c r="T505" t="str">
        <f t="shared" si="44"/>
        <v>Kendra Robertson</v>
      </c>
      <c r="U505" t="str">
        <f t="shared" si="45"/>
        <v>Good</v>
      </c>
      <c r="V505" t="str">
        <f t="shared" si="46"/>
        <v>1</v>
      </c>
      <c r="W505" t="str">
        <f t="shared" si="47"/>
        <v>Grade B</v>
      </c>
    </row>
    <row r="506" spans="1:23" x14ac:dyDescent="0.25">
      <c r="A506">
        <v>505</v>
      </c>
      <c r="B506" t="s">
        <v>1122</v>
      </c>
      <c r="C506" t="s">
        <v>1123</v>
      </c>
      <c r="D506" t="s">
        <v>1124</v>
      </c>
      <c r="E506" t="s">
        <v>59</v>
      </c>
      <c r="F506" t="b">
        <v>0</v>
      </c>
      <c r="G506">
        <v>8</v>
      </c>
      <c r="H506" t="b">
        <v>0</v>
      </c>
      <c r="I506">
        <v>15</v>
      </c>
      <c r="J506" t="s">
        <v>72</v>
      </c>
      <c r="K506">
        <v>81</v>
      </c>
      <c r="L506">
        <v>80</v>
      </c>
      <c r="M506">
        <v>85</v>
      </c>
      <c r="N506">
        <v>93</v>
      </c>
      <c r="O506">
        <v>68</v>
      </c>
      <c r="P506">
        <v>75</v>
      </c>
      <c r="Q506">
        <v>90</v>
      </c>
      <c r="R506">
        <f t="shared" si="42"/>
        <v>572</v>
      </c>
      <c r="S506" t="str">
        <f t="shared" si="43"/>
        <v>chemistry_score</v>
      </c>
      <c r="T506" t="str">
        <f t="shared" si="44"/>
        <v>Tamara Olson</v>
      </c>
      <c r="U506" t="str">
        <f t="shared" si="45"/>
        <v>Good</v>
      </c>
      <c r="V506" t="str">
        <f t="shared" si="46"/>
        <v>1</v>
      </c>
      <c r="W506" t="str">
        <f t="shared" si="47"/>
        <v>Grade B</v>
      </c>
    </row>
    <row r="507" spans="1:23" x14ac:dyDescent="0.25">
      <c r="A507">
        <v>506</v>
      </c>
      <c r="B507" t="s">
        <v>926</v>
      </c>
      <c r="C507" t="s">
        <v>562</v>
      </c>
      <c r="D507" t="s">
        <v>1125</v>
      </c>
      <c r="E507" t="s">
        <v>59</v>
      </c>
      <c r="F507" t="b">
        <v>0</v>
      </c>
      <c r="G507">
        <v>6</v>
      </c>
      <c r="H507" t="b">
        <v>0</v>
      </c>
      <c r="I507">
        <v>15</v>
      </c>
      <c r="J507" t="s">
        <v>64</v>
      </c>
      <c r="K507">
        <v>97</v>
      </c>
      <c r="L507">
        <v>94</v>
      </c>
      <c r="M507">
        <v>94</v>
      </c>
      <c r="N507">
        <v>83</v>
      </c>
      <c r="O507">
        <v>91</v>
      </c>
      <c r="P507">
        <v>65</v>
      </c>
      <c r="Q507">
        <v>96</v>
      </c>
      <c r="R507">
        <f t="shared" si="42"/>
        <v>620</v>
      </c>
      <c r="S507" t="str">
        <f t="shared" si="43"/>
        <v>math_score</v>
      </c>
      <c r="T507" t="str">
        <f t="shared" si="44"/>
        <v>Sara Frazier</v>
      </c>
      <c r="U507" t="str">
        <f t="shared" si="45"/>
        <v>Good</v>
      </c>
      <c r="V507" t="str">
        <f t="shared" si="46"/>
        <v>1</v>
      </c>
      <c r="W507" t="str">
        <f t="shared" si="47"/>
        <v>Grade B</v>
      </c>
    </row>
    <row r="508" spans="1:23" x14ac:dyDescent="0.25">
      <c r="A508">
        <v>507</v>
      </c>
      <c r="B508" t="s">
        <v>592</v>
      </c>
      <c r="C508" t="s">
        <v>463</v>
      </c>
      <c r="D508" t="s">
        <v>1126</v>
      </c>
      <c r="E508" t="s">
        <v>59</v>
      </c>
      <c r="F508" t="b">
        <v>0</v>
      </c>
      <c r="G508">
        <v>3</v>
      </c>
      <c r="H508" t="b">
        <v>1</v>
      </c>
      <c r="I508">
        <v>4</v>
      </c>
      <c r="J508" t="s">
        <v>193</v>
      </c>
      <c r="K508">
        <v>90</v>
      </c>
      <c r="L508">
        <v>95</v>
      </c>
      <c r="M508">
        <v>89</v>
      </c>
      <c r="N508">
        <v>93</v>
      </c>
      <c r="O508">
        <v>92</v>
      </c>
      <c r="P508">
        <v>99</v>
      </c>
      <c r="Q508">
        <v>88</v>
      </c>
      <c r="R508">
        <f t="shared" si="42"/>
        <v>646</v>
      </c>
      <c r="S508" t="str">
        <f t="shared" si="43"/>
        <v>english_score</v>
      </c>
      <c r="T508" t="str">
        <f t="shared" si="44"/>
        <v>Morgan Moore</v>
      </c>
      <c r="U508" t="str">
        <f t="shared" si="45"/>
        <v>Very Good</v>
      </c>
      <c r="V508" t="str">
        <f t="shared" si="46"/>
        <v>1</v>
      </c>
      <c r="W508" t="str">
        <f t="shared" si="47"/>
        <v>Grade B</v>
      </c>
    </row>
    <row r="509" spans="1:23" x14ac:dyDescent="0.25">
      <c r="A509">
        <v>508</v>
      </c>
      <c r="B509" t="s">
        <v>248</v>
      </c>
      <c r="C509" t="s">
        <v>295</v>
      </c>
      <c r="D509" t="s">
        <v>1127</v>
      </c>
      <c r="E509" t="s">
        <v>54</v>
      </c>
      <c r="F509" t="b">
        <v>0</v>
      </c>
      <c r="G509">
        <v>1</v>
      </c>
      <c r="H509" t="b">
        <v>1</v>
      </c>
      <c r="I509">
        <v>27</v>
      </c>
      <c r="J509" t="s">
        <v>78</v>
      </c>
      <c r="K509">
        <v>90</v>
      </c>
      <c r="L509">
        <v>91</v>
      </c>
      <c r="M509">
        <v>62</v>
      </c>
      <c r="N509">
        <v>82</v>
      </c>
      <c r="O509">
        <v>76</v>
      </c>
      <c r="P509">
        <v>70</v>
      </c>
      <c r="Q509">
        <v>64</v>
      </c>
      <c r="R509">
        <f t="shared" si="42"/>
        <v>535</v>
      </c>
      <c r="S509" t="str">
        <f t="shared" si="43"/>
        <v>history_score</v>
      </c>
      <c r="T509" t="str">
        <f t="shared" si="44"/>
        <v>Eric Snyder</v>
      </c>
      <c r="U509" t="str">
        <f t="shared" si="45"/>
        <v>Good</v>
      </c>
      <c r="V509" t="str">
        <f t="shared" si="46"/>
        <v>1</v>
      </c>
      <c r="W509" t="str">
        <f t="shared" si="47"/>
        <v>Grade C</v>
      </c>
    </row>
    <row r="510" spans="1:23" x14ac:dyDescent="0.25">
      <c r="A510">
        <v>509</v>
      </c>
      <c r="B510" t="s">
        <v>51</v>
      </c>
      <c r="C510" t="s">
        <v>1128</v>
      </c>
      <c r="D510" t="s">
        <v>1129</v>
      </c>
      <c r="E510" t="s">
        <v>54</v>
      </c>
      <c r="F510" t="b">
        <v>0</v>
      </c>
      <c r="G510">
        <v>5</v>
      </c>
      <c r="H510" t="b">
        <v>0</v>
      </c>
      <c r="I510">
        <v>33</v>
      </c>
      <c r="J510" t="s">
        <v>172</v>
      </c>
      <c r="K510">
        <v>82</v>
      </c>
      <c r="L510">
        <v>92</v>
      </c>
      <c r="M510">
        <v>95</v>
      </c>
      <c r="N510">
        <v>61</v>
      </c>
      <c r="O510">
        <v>84</v>
      </c>
      <c r="P510">
        <v>81</v>
      </c>
      <c r="Q510">
        <v>82</v>
      </c>
      <c r="R510">
        <f t="shared" si="42"/>
        <v>577</v>
      </c>
      <c r="S510" t="str">
        <f t="shared" si="43"/>
        <v>physics_score</v>
      </c>
      <c r="T510" t="str">
        <f t="shared" si="44"/>
        <v>Paul Hale</v>
      </c>
      <c r="U510" t="str">
        <f t="shared" si="45"/>
        <v>Good</v>
      </c>
      <c r="V510" t="str">
        <f t="shared" si="46"/>
        <v>1</v>
      </c>
      <c r="W510" t="str">
        <f t="shared" si="47"/>
        <v>Grade B</v>
      </c>
    </row>
    <row r="511" spans="1:23" x14ac:dyDescent="0.25">
      <c r="A511">
        <v>510</v>
      </c>
      <c r="B511" t="s">
        <v>1130</v>
      </c>
      <c r="C511" t="s">
        <v>177</v>
      </c>
      <c r="D511" t="s">
        <v>1131</v>
      </c>
      <c r="E511" t="s">
        <v>54</v>
      </c>
      <c r="F511" t="b">
        <v>0</v>
      </c>
      <c r="G511">
        <v>7</v>
      </c>
      <c r="H511" t="b">
        <v>0</v>
      </c>
      <c r="I511">
        <v>25</v>
      </c>
      <c r="J511" t="s">
        <v>78</v>
      </c>
      <c r="K511">
        <v>91</v>
      </c>
      <c r="L511">
        <v>94</v>
      </c>
      <c r="M511">
        <v>89</v>
      </c>
      <c r="N511">
        <v>74</v>
      </c>
      <c r="O511">
        <v>60</v>
      </c>
      <c r="P511">
        <v>77</v>
      </c>
      <c r="Q511">
        <v>77</v>
      </c>
      <c r="R511">
        <f t="shared" si="42"/>
        <v>562</v>
      </c>
      <c r="S511" t="str">
        <f t="shared" si="43"/>
        <v>history_score</v>
      </c>
      <c r="T511" t="str">
        <f t="shared" si="44"/>
        <v>Dale Martinez</v>
      </c>
      <c r="U511" t="str">
        <f t="shared" si="45"/>
        <v>Good</v>
      </c>
      <c r="V511" t="str">
        <f t="shared" si="46"/>
        <v>1</v>
      </c>
      <c r="W511" t="str">
        <f t="shared" si="47"/>
        <v>Grade B</v>
      </c>
    </row>
    <row r="512" spans="1:23" x14ac:dyDescent="0.25">
      <c r="A512">
        <v>511</v>
      </c>
      <c r="B512" t="s">
        <v>214</v>
      </c>
      <c r="C512" t="s">
        <v>1132</v>
      </c>
      <c r="D512" t="s">
        <v>1133</v>
      </c>
      <c r="E512" t="s">
        <v>59</v>
      </c>
      <c r="F512" t="b">
        <v>0</v>
      </c>
      <c r="G512">
        <v>0</v>
      </c>
      <c r="H512" t="b">
        <v>0</v>
      </c>
      <c r="I512">
        <v>29</v>
      </c>
      <c r="J512" t="s">
        <v>55</v>
      </c>
      <c r="K512">
        <v>70</v>
      </c>
      <c r="L512">
        <v>94</v>
      </c>
      <c r="M512">
        <v>67</v>
      </c>
      <c r="N512">
        <v>74</v>
      </c>
      <c r="O512">
        <v>84</v>
      </c>
      <c r="P512">
        <v>95</v>
      </c>
      <c r="Q512">
        <v>65</v>
      </c>
      <c r="R512">
        <f t="shared" si="42"/>
        <v>549</v>
      </c>
      <c r="S512" t="str">
        <f t="shared" si="43"/>
        <v>english_score</v>
      </c>
      <c r="T512" t="str">
        <f t="shared" si="44"/>
        <v>Sandra Prince</v>
      </c>
      <c r="U512" t="str">
        <f t="shared" si="45"/>
        <v>Good</v>
      </c>
      <c r="V512" t="str">
        <f t="shared" si="46"/>
        <v>1</v>
      </c>
      <c r="W512" t="str">
        <f t="shared" si="47"/>
        <v>Grade C</v>
      </c>
    </row>
    <row r="513" spans="1:23" x14ac:dyDescent="0.25">
      <c r="A513">
        <v>512</v>
      </c>
      <c r="B513" t="s">
        <v>850</v>
      </c>
      <c r="C513" t="s">
        <v>1134</v>
      </c>
      <c r="D513" t="s">
        <v>1135</v>
      </c>
      <c r="E513" t="s">
        <v>59</v>
      </c>
      <c r="F513" t="b">
        <v>0</v>
      </c>
      <c r="G513">
        <v>2</v>
      </c>
      <c r="H513" t="b">
        <v>0</v>
      </c>
      <c r="I513">
        <v>13</v>
      </c>
      <c r="J513" t="s">
        <v>72</v>
      </c>
      <c r="K513">
        <v>60</v>
      </c>
      <c r="L513">
        <v>75</v>
      </c>
      <c r="M513">
        <v>70</v>
      </c>
      <c r="N513">
        <v>96</v>
      </c>
      <c r="O513">
        <v>63</v>
      </c>
      <c r="P513">
        <v>82</v>
      </c>
      <c r="Q513">
        <v>80</v>
      </c>
      <c r="R513">
        <f t="shared" si="42"/>
        <v>526</v>
      </c>
      <c r="S513" t="str">
        <f t="shared" si="43"/>
        <v>chemistry_score</v>
      </c>
      <c r="T513" t="str">
        <f t="shared" si="44"/>
        <v>Dawn Poole</v>
      </c>
      <c r="U513" t="str">
        <f t="shared" si="45"/>
        <v>Good</v>
      </c>
      <c r="V513" t="str">
        <f t="shared" si="46"/>
        <v>1</v>
      </c>
      <c r="W513" t="str">
        <f t="shared" si="47"/>
        <v>Grade C</v>
      </c>
    </row>
    <row r="514" spans="1:23" x14ac:dyDescent="0.25">
      <c r="A514">
        <v>513</v>
      </c>
      <c r="B514" t="s">
        <v>182</v>
      </c>
      <c r="C514" t="s">
        <v>388</v>
      </c>
      <c r="D514" t="s">
        <v>1136</v>
      </c>
      <c r="E514" t="s">
        <v>59</v>
      </c>
      <c r="F514" t="b">
        <v>0</v>
      </c>
      <c r="G514">
        <v>3</v>
      </c>
      <c r="H514" t="b">
        <v>0</v>
      </c>
      <c r="I514">
        <v>49</v>
      </c>
      <c r="J514" t="s">
        <v>60</v>
      </c>
      <c r="K514">
        <v>85</v>
      </c>
      <c r="L514">
        <v>96</v>
      </c>
      <c r="M514">
        <v>99</v>
      </c>
      <c r="N514">
        <v>94</v>
      </c>
      <c r="O514">
        <v>95</v>
      </c>
      <c r="P514">
        <v>92</v>
      </c>
      <c r="Q514">
        <v>95</v>
      </c>
      <c r="R514">
        <f t="shared" ref="R514:R577" si="48">SUM((K514:Q514))</f>
        <v>656</v>
      </c>
      <c r="S514" t="str">
        <f t="shared" si="43"/>
        <v>physics_score</v>
      </c>
      <c r="T514" t="str">
        <f t="shared" si="44"/>
        <v>Emily Jordan</v>
      </c>
      <c r="U514" t="str">
        <f t="shared" si="45"/>
        <v>Very Good</v>
      </c>
      <c r="V514" t="str">
        <f t="shared" si="46"/>
        <v>1</v>
      </c>
      <c r="W514" t="str">
        <f t="shared" si="47"/>
        <v>Grade A</v>
      </c>
    </row>
    <row r="515" spans="1:23" x14ac:dyDescent="0.25">
      <c r="A515">
        <v>514</v>
      </c>
      <c r="B515" t="s">
        <v>507</v>
      </c>
      <c r="C515" t="s">
        <v>1137</v>
      </c>
      <c r="D515" t="s">
        <v>1138</v>
      </c>
      <c r="E515" t="s">
        <v>54</v>
      </c>
      <c r="F515" t="b">
        <v>0</v>
      </c>
      <c r="G515">
        <v>6</v>
      </c>
      <c r="H515" t="b">
        <v>0</v>
      </c>
      <c r="I515">
        <v>34</v>
      </c>
      <c r="J515" t="s">
        <v>55</v>
      </c>
      <c r="K515">
        <v>82</v>
      </c>
      <c r="L515">
        <v>85</v>
      </c>
      <c r="M515">
        <v>72</v>
      </c>
      <c r="N515">
        <v>69</v>
      </c>
      <c r="O515">
        <v>63</v>
      </c>
      <c r="P515">
        <v>99</v>
      </c>
      <c r="Q515">
        <v>68</v>
      </c>
      <c r="R515">
        <f t="shared" si="48"/>
        <v>538</v>
      </c>
      <c r="S515" t="str">
        <f t="shared" ref="S515:S578" si="49">INDEX($K$1:$Q$1,MATCH(MAX(K515:Q515),K515:Q515,0))</f>
        <v>english_score</v>
      </c>
      <c r="T515" t="str">
        <f t="shared" ref="T515:T578" si="50">_xlfn.CONCAT(B515," ",C515)</f>
        <v>John Owen</v>
      </c>
      <c r="U515" t="str">
        <f t="shared" ref="U515:U578" si="51">IF((MAX(K515:Q515)-MIN(K515:Q515))&lt;20,"Very Good",IF(AND((MAX(K515:Q515)-MIN(K515:Q515))&gt;=20,(MAX(K515:Q515)-MIN(K515:Q515))&lt;40),"Good",IF(AND((MAX(K515:Q515)-MIN(K515:Q515))&gt;=40,(MAX(K515:Q515)-MIN(K515:Q515))&lt;50),"Average","Bad")))</f>
        <v>Good</v>
      </c>
      <c r="V515" t="str">
        <f t="shared" ref="V515:V578" si="52">IF(AND(MAX(K515:Q515)&gt;85,MIN(K515:Q515)&lt;45),"0","1")</f>
        <v>1</v>
      </c>
      <c r="W515" t="str">
        <f t="shared" ref="W515:W578" si="53">IF(R515&gt;=650,"Grade A",IF(AND(R515&gt;=550,R515&lt;650),"Grade B",IF(AND(R515&gt;=450,R515&lt;550),"Grade C",IF(AND(R515&gt;=350,R515&lt;450),"Grade D","Fail"))))</f>
        <v>Grade C</v>
      </c>
    </row>
    <row r="516" spans="1:23" x14ac:dyDescent="0.25">
      <c r="A516">
        <v>515</v>
      </c>
      <c r="B516" t="s">
        <v>382</v>
      </c>
      <c r="C516" t="s">
        <v>1139</v>
      </c>
      <c r="D516" t="s">
        <v>1140</v>
      </c>
      <c r="E516" t="s">
        <v>54</v>
      </c>
      <c r="F516" t="b">
        <v>1</v>
      </c>
      <c r="G516">
        <v>4</v>
      </c>
      <c r="H516" t="b">
        <v>0</v>
      </c>
      <c r="I516">
        <v>28</v>
      </c>
      <c r="J516" t="s">
        <v>172</v>
      </c>
      <c r="K516">
        <v>83</v>
      </c>
      <c r="L516">
        <v>79</v>
      </c>
      <c r="M516">
        <v>92</v>
      </c>
      <c r="N516">
        <v>69</v>
      </c>
      <c r="O516">
        <v>85</v>
      </c>
      <c r="P516">
        <v>71</v>
      </c>
      <c r="Q516">
        <v>95</v>
      </c>
      <c r="R516">
        <f t="shared" si="48"/>
        <v>574</v>
      </c>
      <c r="S516" t="str">
        <f t="shared" si="49"/>
        <v>geography_score</v>
      </c>
      <c r="T516" t="str">
        <f t="shared" si="50"/>
        <v>Andrew Best</v>
      </c>
      <c r="U516" t="str">
        <f t="shared" si="51"/>
        <v>Good</v>
      </c>
      <c r="V516" t="str">
        <f t="shared" si="52"/>
        <v>1</v>
      </c>
      <c r="W516" t="str">
        <f t="shared" si="53"/>
        <v>Grade B</v>
      </c>
    </row>
    <row r="517" spans="1:23" x14ac:dyDescent="0.25">
      <c r="A517">
        <v>516</v>
      </c>
      <c r="B517" t="s">
        <v>665</v>
      </c>
      <c r="C517" t="s">
        <v>165</v>
      </c>
      <c r="D517" t="s">
        <v>1141</v>
      </c>
      <c r="E517" t="s">
        <v>59</v>
      </c>
      <c r="F517" t="b">
        <v>0</v>
      </c>
      <c r="G517">
        <v>2</v>
      </c>
      <c r="H517" t="b">
        <v>0</v>
      </c>
      <c r="I517">
        <v>44</v>
      </c>
      <c r="J517" t="s">
        <v>60</v>
      </c>
      <c r="K517">
        <v>96</v>
      </c>
      <c r="L517">
        <v>88</v>
      </c>
      <c r="M517">
        <v>100</v>
      </c>
      <c r="N517">
        <v>95</v>
      </c>
      <c r="O517">
        <v>85</v>
      </c>
      <c r="P517">
        <v>94</v>
      </c>
      <c r="Q517">
        <v>93</v>
      </c>
      <c r="R517">
        <f t="shared" si="48"/>
        <v>651</v>
      </c>
      <c r="S517" t="str">
        <f t="shared" si="49"/>
        <v>physics_score</v>
      </c>
      <c r="T517" t="str">
        <f t="shared" si="50"/>
        <v>Holly Burns</v>
      </c>
      <c r="U517" t="str">
        <f t="shared" si="51"/>
        <v>Very Good</v>
      </c>
      <c r="V517" t="str">
        <f t="shared" si="52"/>
        <v>1</v>
      </c>
      <c r="W517" t="str">
        <f t="shared" si="53"/>
        <v>Grade A</v>
      </c>
    </row>
    <row r="518" spans="1:23" x14ac:dyDescent="0.25">
      <c r="A518">
        <v>517</v>
      </c>
      <c r="B518" t="s">
        <v>1142</v>
      </c>
      <c r="C518" t="s">
        <v>457</v>
      </c>
      <c r="D518" t="s">
        <v>1143</v>
      </c>
      <c r="E518" t="s">
        <v>59</v>
      </c>
      <c r="F518" t="b">
        <v>0</v>
      </c>
      <c r="G518">
        <v>1</v>
      </c>
      <c r="H518" t="b">
        <v>0</v>
      </c>
      <c r="I518">
        <v>14</v>
      </c>
      <c r="J518" t="s">
        <v>78</v>
      </c>
      <c r="K518">
        <v>85</v>
      </c>
      <c r="L518">
        <v>87</v>
      </c>
      <c r="M518">
        <v>78</v>
      </c>
      <c r="N518">
        <v>72</v>
      </c>
      <c r="O518">
        <v>91</v>
      </c>
      <c r="P518">
        <v>88</v>
      </c>
      <c r="Q518">
        <v>93</v>
      </c>
      <c r="R518">
        <f t="shared" si="48"/>
        <v>594</v>
      </c>
      <c r="S518" t="str">
        <f t="shared" si="49"/>
        <v>geography_score</v>
      </c>
      <c r="T518" t="str">
        <f t="shared" si="50"/>
        <v>Alicia Rodriguez</v>
      </c>
      <c r="U518" t="str">
        <f t="shared" si="51"/>
        <v>Good</v>
      </c>
      <c r="V518" t="str">
        <f t="shared" si="52"/>
        <v>1</v>
      </c>
      <c r="W518" t="str">
        <f t="shared" si="53"/>
        <v>Grade B</v>
      </c>
    </row>
    <row r="519" spans="1:23" x14ac:dyDescent="0.25">
      <c r="A519">
        <v>518</v>
      </c>
      <c r="B519" t="s">
        <v>353</v>
      </c>
      <c r="C519" t="s">
        <v>1144</v>
      </c>
      <c r="D519" t="s">
        <v>1145</v>
      </c>
      <c r="E519" t="s">
        <v>59</v>
      </c>
      <c r="F519" t="b">
        <v>0</v>
      </c>
      <c r="G519">
        <v>4</v>
      </c>
      <c r="H519" t="b">
        <v>0</v>
      </c>
      <c r="I519">
        <v>1</v>
      </c>
      <c r="J519" t="s">
        <v>258</v>
      </c>
      <c r="K519">
        <v>95</v>
      </c>
      <c r="L519">
        <v>61</v>
      </c>
      <c r="M519">
        <v>84</v>
      </c>
      <c r="N519">
        <v>98</v>
      </c>
      <c r="O519">
        <v>63</v>
      </c>
      <c r="P519">
        <v>66</v>
      </c>
      <c r="Q519">
        <v>80</v>
      </c>
      <c r="R519">
        <f t="shared" si="48"/>
        <v>547</v>
      </c>
      <c r="S519" t="str">
        <f t="shared" si="49"/>
        <v>chemistry_score</v>
      </c>
      <c r="T519" t="str">
        <f t="shared" si="50"/>
        <v>Erin Ray</v>
      </c>
      <c r="U519" t="str">
        <f t="shared" si="51"/>
        <v>Good</v>
      </c>
      <c r="V519" t="str">
        <f t="shared" si="52"/>
        <v>1</v>
      </c>
      <c r="W519" t="str">
        <f t="shared" si="53"/>
        <v>Grade C</v>
      </c>
    </row>
    <row r="520" spans="1:23" x14ac:dyDescent="0.25">
      <c r="A520">
        <v>519</v>
      </c>
      <c r="B520" t="s">
        <v>1146</v>
      </c>
      <c r="C520" t="s">
        <v>1147</v>
      </c>
      <c r="D520" t="s">
        <v>1148</v>
      </c>
      <c r="E520" t="s">
        <v>54</v>
      </c>
      <c r="F520" t="b">
        <v>0</v>
      </c>
      <c r="G520">
        <v>6</v>
      </c>
      <c r="H520" t="b">
        <v>0</v>
      </c>
      <c r="I520">
        <v>22</v>
      </c>
      <c r="J520" t="s">
        <v>78</v>
      </c>
      <c r="K520">
        <v>97</v>
      </c>
      <c r="L520">
        <v>92</v>
      </c>
      <c r="M520">
        <v>87</v>
      </c>
      <c r="N520">
        <v>61</v>
      </c>
      <c r="O520">
        <v>75</v>
      </c>
      <c r="P520">
        <v>62</v>
      </c>
      <c r="Q520">
        <v>94</v>
      </c>
      <c r="R520">
        <f t="shared" si="48"/>
        <v>568</v>
      </c>
      <c r="S520" t="str">
        <f t="shared" si="49"/>
        <v>math_score</v>
      </c>
      <c r="T520" t="str">
        <f t="shared" si="50"/>
        <v>Todd Griffith</v>
      </c>
      <c r="U520" t="str">
        <f t="shared" si="51"/>
        <v>Good</v>
      </c>
      <c r="V520" t="str">
        <f t="shared" si="52"/>
        <v>1</v>
      </c>
      <c r="W520" t="str">
        <f t="shared" si="53"/>
        <v>Grade B</v>
      </c>
    </row>
    <row r="521" spans="1:23" x14ac:dyDescent="0.25">
      <c r="A521">
        <v>520</v>
      </c>
      <c r="B521" t="s">
        <v>1149</v>
      </c>
      <c r="C521" t="s">
        <v>1150</v>
      </c>
      <c r="D521" t="s">
        <v>1151</v>
      </c>
      <c r="E521" t="s">
        <v>59</v>
      </c>
      <c r="F521" t="b">
        <v>0</v>
      </c>
      <c r="G521">
        <v>2</v>
      </c>
      <c r="H521" t="b">
        <v>0</v>
      </c>
      <c r="I521">
        <v>11</v>
      </c>
      <c r="J521" t="s">
        <v>88</v>
      </c>
      <c r="K521">
        <v>95</v>
      </c>
      <c r="L521">
        <v>69</v>
      </c>
      <c r="M521">
        <v>91</v>
      </c>
      <c r="N521">
        <v>97</v>
      </c>
      <c r="O521">
        <v>89</v>
      </c>
      <c r="P521">
        <v>84</v>
      </c>
      <c r="Q521">
        <v>66</v>
      </c>
      <c r="R521">
        <f t="shared" si="48"/>
        <v>591</v>
      </c>
      <c r="S521" t="str">
        <f t="shared" si="49"/>
        <v>chemistry_score</v>
      </c>
      <c r="T521" t="str">
        <f t="shared" si="50"/>
        <v>Melinda Payne</v>
      </c>
      <c r="U521" t="str">
        <f t="shared" si="51"/>
        <v>Good</v>
      </c>
      <c r="V521" t="str">
        <f t="shared" si="52"/>
        <v>1</v>
      </c>
      <c r="W521" t="str">
        <f t="shared" si="53"/>
        <v>Grade B</v>
      </c>
    </row>
    <row r="522" spans="1:23" x14ac:dyDescent="0.25">
      <c r="A522">
        <v>521</v>
      </c>
      <c r="B522" t="s">
        <v>154</v>
      </c>
      <c r="C522" t="s">
        <v>137</v>
      </c>
      <c r="D522" t="s">
        <v>1152</v>
      </c>
      <c r="E522" t="s">
        <v>59</v>
      </c>
      <c r="F522" t="b">
        <v>0</v>
      </c>
      <c r="G522">
        <v>3</v>
      </c>
      <c r="H522" t="b">
        <v>0</v>
      </c>
      <c r="I522">
        <v>2</v>
      </c>
      <c r="J522" t="s">
        <v>72</v>
      </c>
      <c r="K522">
        <v>69</v>
      </c>
      <c r="L522">
        <v>98</v>
      </c>
      <c r="M522">
        <v>77</v>
      </c>
      <c r="N522">
        <v>63</v>
      </c>
      <c r="O522">
        <v>88</v>
      </c>
      <c r="P522">
        <v>64</v>
      </c>
      <c r="Q522">
        <v>60</v>
      </c>
      <c r="R522">
        <f t="shared" si="48"/>
        <v>519</v>
      </c>
      <c r="S522" t="str">
        <f t="shared" si="49"/>
        <v>history_score</v>
      </c>
      <c r="T522" t="str">
        <f t="shared" si="50"/>
        <v>Cynthia Williams</v>
      </c>
      <c r="U522" t="str">
        <f t="shared" si="51"/>
        <v>Good</v>
      </c>
      <c r="V522" t="str">
        <f t="shared" si="52"/>
        <v>1</v>
      </c>
      <c r="W522" t="str">
        <f t="shared" si="53"/>
        <v>Grade C</v>
      </c>
    </row>
    <row r="523" spans="1:23" x14ac:dyDescent="0.25">
      <c r="A523">
        <v>522</v>
      </c>
      <c r="B523" t="s">
        <v>529</v>
      </c>
      <c r="C523" t="s">
        <v>1153</v>
      </c>
      <c r="D523" t="s">
        <v>1154</v>
      </c>
      <c r="E523" t="s">
        <v>59</v>
      </c>
      <c r="F523" t="b">
        <v>0</v>
      </c>
      <c r="G523">
        <v>9</v>
      </c>
      <c r="H523" t="b">
        <v>0</v>
      </c>
      <c r="I523">
        <v>3</v>
      </c>
      <c r="J523" t="s">
        <v>98</v>
      </c>
      <c r="K523">
        <v>84</v>
      </c>
      <c r="L523">
        <v>55</v>
      </c>
      <c r="M523">
        <v>65</v>
      </c>
      <c r="N523">
        <v>62</v>
      </c>
      <c r="O523">
        <v>56</v>
      </c>
      <c r="P523">
        <v>91</v>
      </c>
      <c r="Q523">
        <v>81</v>
      </c>
      <c r="R523">
        <f t="shared" si="48"/>
        <v>494</v>
      </c>
      <c r="S523" t="str">
        <f t="shared" si="49"/>
        <v>english_score</v>
      </c>
      <c r="T523" t="str">
        <f t="shared" si="50"/>
        <v>Jenny Washington</v>
      </c>
      <c r="U523" t="str">
        <f t="shared" si="51"/>
        <v>Good</v>
      </c>
      <c r="V523" t="str">
        <f t="shared" si="52"/>
        <v>1</v>
      </c>
      <c r="W523" t="str">
        <f t="shared" si="53"/>
        <v>Grade C</v>
      </c>
    </row>
    <row r="524" spans="1:23" x14ac:dyDescent="0.25">
      <c r="A524">
        <v>523</v>
      </c>
      <c r="B524" t="s">
        <v>117</v>
      </c>
      <c r="C524" t="s">
        <v>1155</v>
      </c>
      <c r="D524" t="s">
        <v>1156</v>
      </c>
      <c r="E524" t="s">
        <v>59</v>
      </c>
      <c r="F524" t="b">
        <v>0</v>
      </c>
      <c r="G524">
        <v>5</v>
      </c>
      <c r="H524" t="b">
        <v>0</v>
      </c>
      <c r="I524">
        <v>28</v>
      </c>
      <c r="J524" t="s">
        <v>139</v>
      </c>
      <c r="K524">
        <v>92</v>
      </c>
      <c r="L524">
        <v>100</v>
      </c>
      <c r="M524">
        <v>100</v>
      </c>
      <c r="N524">
        <v>98</v>
      </c>
      <c r="O524">
        <v>83</v>
      </c>
      <c r="P524">
        <v>75</v>
      </c>
      <c r="Q524">
        <v>72</v>
      </c>
      <c r="R524">
        <f t="shared" si="48"/>
        <v>620</v>
      </c>
      <c r="S524" t="str">
        <f t="shared" si="49"/>
        <v>history_score</v>
      </c>
      <c r="T524" t="str">
        <f t="shared" si="50"/>
        <v>Angela Joyce</v>
      </c>
      <c r="U524" t="str">
        <f t="shared" si="51"/>
        <v>Good</v>
      </c>
      <c r="V524" t="str">
        <f t="shared" si="52"/>
        <v>1</v>
      </c>
      <c r="W524" t="str">
        <f t="shared" si="53"/>
        <v>Grade B</v>
      </c>
    </row>
    <row r="525" spans="1:23" x14ac:dyDescent="0.25">
      <c r="A525">
        <v>524</v>
      </c>
      <c r="B525" t="s">
        <v>314</v>
      </c>
      <c r="C525" t="s">
        <v>1157</v>
      </c>
      <c r="D525" t="s">
        <v>1158</v>
      </c>
      <c r="E525" t="s">
        <v>54</v>
      </c>
      <c r="F525" t="b">
        <v>1</v>
      </c>
      <c r="G525">
        <v>2</v>
      </c>
      <c r="H525" t="b">
        <v>0</v>
      </c>
      <c r="I525">
        <v>0</v>
      </c>
      <c r="J525" t="s">
        <v>98</v>
      </c>
      <c r="K525">
        <v>87</v>
      </c>
      <c r="L525">
        <v>95</v>
      </c>
      <c r="M525">
        <v>78</v>
      </c>
      <c r="N525">
        <v>82</v>
      </c>
      <c r="O525">
        <v>53</v>
      </c>
      <c r="P525">
        <v>59</v>
      </c>
      <c r="Q525">
        <v>66</v>
      </c>
      <c r="R525">
        <f t="shared" si="48"/>
        <v>520</v>
      </c>
      <c r="S525" t="str">
        <f t="shared" si="49"/>
        <v>history_score</v>
      </c>
      <c r="T525" t="str">
        <f t="shared" si="50"/>
        <v>William Alvarado</v>
      </c>
      <c r="U525" t="str">
        <f t="shared" si="51"/>
        <v>Average</v>
      </c>
      <c r="V525" t="str">
        <f t="shared" si="52"/>
        <v>1</v>
      </c>
      <c r="W525" t="str">
        <f t="shared" si="53"/>
        <v>Grade C</v>
      </c>
    </row>
    <row r="526" spans="1:23" x14ac:dyDescent="0.25">
      <c r="A526">
        <v>525</v>
      </c>
      <c r="B526" t="s">
        <v>173</v>
      </c>
      <c r="C526" t="s">
        <v>1159</v>
      </c>
      <c r="D526" t="s">
        <v>1160</v>
      </c>
      <c r="E526" t="s">
        <v>54</v>
      </c>
      <c r="F526" t="b">
        <v>0</v>
      </c>
      <c r="G526">
        <v>5</v>
      </c>
      <c r="H526" t="b">
        <v>0</v>
      </c>
      <c r="I526">
        <v>22</v>
      </c>
      <c r="J526" t="s">
        <v>139</v>
      </c>
      <c r="K526">
        <v>97</v>
      </c>
      <c r="L526">
        <v>87</v>
      </c>
      <c r="M526">
        <v>90</v>
      </c>
      <c r="N526">
        <v>70</v>
      </c>
      <c r="O526">
        <v>96</v>
      </c>
      <c r="P526">
        <v>75</v>
      </c>
      <c r="Q526">
        <v>93</v>
      </c>
      <c r="R526">
        <f t="shared" si="48"/>
        <v>608</v>
      </c>
      <c r="S526" t="str">
        <f t="shared" si="49"/>
        <v>math_score</v>
      </c>
      <c r="T526" t="str">
        <f t="shared" si="50"/>
        <v>Michael Mercer</v>
      </c>
      <c r="U526" t="str">
        <f t="shared" si="51"/>
        <v>Good</v>
      </c>
      <c r="V526" t="str">
        <f t="shared" si="52"/>
        <v>1</v>
      </c>
      <c r="W526" t="str">
        <f t="shared" si="53"/>
        <v>Grade B</v>
      </c>
    </row>
    <row r="527" spans="1:23" x14ac:dyDescent="0.25">
      <c r="A527">
        <v>526</v>
      </c>
      <c r="B527" t="s">
        <v>353</v>
      </c>
      <c r="C527" t="s">
        <v>152</v>
      </c>
      <c r="D527" t="s">
        <v>1161</v>
      </c>
      <c r="E527" t="s">
        <v>59</v>
      </c>
      <c r="F527" t="b">
        <v>1</v>
      </c>
      <c r="G527">
        <v>8</v>
      </c>
      <c r="H527" t="b">
        <v>0</v>
      </c>
      <c r="I527">
        <v>3</v>
      </c>
      <c r="J527" t="s">
        <v>98</v>
      </c>
      <c r="K527">
        <v>92</v>
      </c>
      <c r="L527">
        <v>96</v>
      </c>
      <c r="M527">
        <v>77</v>
      </c>
      <c r="N527">
        <v>95</v>
      </c>
      <c r="O527">
        <v>63</v>
      </c>
      <c r="P527">
        <v>57</v>
      </c>
      <c r="Q527">
        <v>90</v>
      </c>
      <c r="R527">
        <f t="shared" si="48"/>
        <v>570</v>
      </c>
      <c r="S527" t="str">
        <f t="shared" si="49"/>
        <v>history_score</v>
      </c>
      <c r="T527" t="str">
        <f t="shared" si="50"/>
        <v>Erin Miller</v>
      </c>
      <c r="U527" t="str">
        <f t="shared" si="51"/>
        <v>Good</v>
      </c>
      <c r="V527" t="str">
        <f t="shared" si="52"/>
        <v>1</v>
      </c>
      <c r="W527" t="str">
        <f t="shared" si="53"/>
        <v>Grade B</v>
      </c>
    </row>
    <row r="528" spans="1:23" x14ac:dyDescent="0.25">
      <c r="A528">
        <v>527</v>
      </c>
      <c r="B528" t="s">
        <v>311</v>
      </c>
      <c r="C528" t="s">
        <v>1162</v>
      </c>
      <c r="D528" t="s">
        <v>1163</v>
      </c>
      <c r="E528" t="s">
        <v>54</v>
      </c>
      <c r="F528" t="b">
        <v>0</v>
      </c>
      <c r="G528">
        <v>2</v>
      </c>
      <c r="H528" t="b">
        <v>0</v>
      </c>
      <c r="I528">
        <v>25</v>
      </c>
      <c r="J528" t="s">
        <v>72</v>
      </c>
      <c r="K528">
        <v>72</v>
      </c>
      <c r="L528">
        <v>91</v>
      </c>
      <c r="M528">
        <v>68</v>
      </c>
      <c r="N528">
        <v>79</v>
      </c>
      <c r="O528">
        <v>98</v>
      </c>
      <c r="P528">
        <v>71</v>
      </c>
      <c r="Q528">
        <v>89</v>
      </c>
      <c r="R528">
        <f t="shared" si="48"/>
        <v>568</v>
      </c>
      <c r="S528" t="str">
        <f t="shared" si="49"/>
        <v>biology_score</v>
      </c>
      <c r="T528" t="str">
        <f t="shared" si="50"/>
        <v>Robert Heath</v>
      </c>
      <c r="U528" t="str">
        <f t="shared" si="51"/>
        <v>Good</v>
      </c>
      <c r="V528" t="str">
        <f t="shared" si="52"/>
        <v>1</v>
      </c>
      <c r="W528" t="str">
        <f t="shared" si="53"/>
        <v>Grade B</v>
      </c>
    </row>
    <row r="529" spans="1:23" x14ac:dyDescent="0.25">
      <c r="A529">
        <v>528</v>
      </c>
      <c r="B529" t="s">
        <v>953</v>
      </c>
      <c r="C529" t="s">
        <v>1164</v>
      </c>
      <c r="D529" t="s">
        <v>1165</v>
      </c>
      <c r="E529" t="s">
        <v>59</v>
      </c>
      <c r="F529" t="b">
        <v>0</v>
      </c>
      <c r="G529">
        <v>3</v>
      </c>
      <c r="H529" t="b">
        <v>1</v>
      </c>
      <c r="I529">
        <v>1</v>
      </c>
      <c r="J529" t="s">
        <v>98</v>
      </c>
      <c r="K529">
        <v>50</v>
      </c>
      <c r="L529">
        <v>55</v>
      </c>
      <c r="M529">
        <v>96</v>
      </c>
      <c r="N529">
        <v>72</v>
      </c>
      <c r="O529">
        <v>55</v>
      </c>
      <c r="P529">
        <v>50</v>
      </c>
      <c r="Q529">
        <v>64</v>
      </c>
      <c r="R529">
        <f t="shared" si="48"/>
        <v>442</v>
      </c>
      <c r="S529" t="str">
        <f t="shared" si="49"/>
        <v>physics_score</v>
      </c>
      <c r="T529" t="str">
        <f t="shared" si="50"/>
        <v>Deborah Rojas</v>
      </c>
      <c r="U529" t="str">
        <f t="shared" si="51"/>
        <v>Average</v>
      </c>
      <c r="V529" t="str">
        <f t="shared" si="52"/>
        <v>1</v>
      </c>
      <c r="W529" t="str">
        <f t="shared" si="53"/>
        <v>Grade D</v>
      </c>
    </row>
    <row r="530" spans="1:23" x14ac:dyDescent="0.25">
      <c r="A530">
        <v>529</v>
      </c>
      <c r="B530" t="s">
        <v>872</v>
      </c>
      <c r="C530" t="s">
        <v>329</v>
      </c>
      <c r="D530" t="s">
        <v>1166</v>
      </c>
      <c r="E530" t="s">
        <v>59</v>
      </c>
      <c r="F530" t="b">
        <v>0</v>
      </c>
      <c r="G530">
        <v>7</v>
      </c>
      <c r="H530" t="b">
        <v>0</v>
      </c>
      <c r="I530">
        <v>37</v>
      </c>
      <c r="J530" t="s">
        <v>60</v>
      </c>
      <c r="K530">
        <v>97</v>
      </c>
      <c r="L530">
        <v>96</v>
      </c>
      <c r="M530">
        <v>93</v>
      </c>
      <c r="N530">
        <v>94</v>
      </c>
      <c r="O530">
        <v>91</v>
      </c>
      <c r="P530">
        <v>96</v>
      </c>
      <c r="Q530">
        <v>87</v>
      </c>
      <c r="R530">
        <f t="shared" si="48"/>
        <v>654</v>
      </c>
      <c r="S530" t="str">
        <f t="shared" si="49"/>
        <v>math_score</v>
      </c>
      <c r="T530" t="str">
        <f t="shared" si="50"/>
        <v>Diana Jones</v>
      </c>
      <c r="U530" t="str">
        <f t="shared" si="51"/>
        <v>Very Good</v>
      </c>
      <c r="V530" t="str">
        <f t="shared" si="52"/>
        <v>1</v>
      </c>
      <c r="W530" t="str">
        <f t="shared" si="53"/>
        <v>Grade A</v>
      </c>
    </row>
    <row r="531" spans="1:23" x14ac:dyDescent="0.25">
      <c r="A531">
        <v>530</v>
      </c>
      <c r="B531" t="s">
        <v>1167</v>
      </c>
      <c r="C531" t="s">
        <v>66</v>
      </c>
      <c r="D531" t="s">
        <v>1168</v>
      </c>
      <c r="E531" t="s">
        <v>59</v>
      </c>
      <c r="F531" t="b">
        <v>0</v>
      </c>
      <c r="G531">
        <v>3</v>
      </c>
      <c r="H531" t="b">
        <v>1</v>
      </c>
      <c r="I531">
        <v>28</v>
      </c>
      <c r="J531" t="s">
        <v>78</v>
      </c>
      <c r="K531">
        <v>89</v>
      </c>
      <c r="L531">
        <v>77</v>
      </c>
      <c r="M531">
        <v>69</v>
      </c>
      <c r="N531">
        <v>72</v>
      </c>
      <c r="O531">
        <v>63</v>
      </c>
      <c r="P531">
        <v>84</v>
      </c>
      <c r="Q531">
        <v>99</v>
      </c>
      <c r="R531">
        <f t="shared" si="48"/>
        <v>553</v>
      </c>
      <c r="S531" t="str">
        <f t="shared" si="49"/>
        <v>geography_score</v>
      </c>
      <c r="T531" t="str">
        <f t="shared" si="50"/>
        <v>Meredith Clark</v>
      </c>
      <c r="U531" t="str">
        <f t="shared" si="51"/>
        <v>Good</v>
      </c>
      <c r="V531" t="str">
        <f t="shared" si="52"/>
        <v>1</v>
      </c>
      <c r="W531" t="str">
        <f t="shared" si="53"/>
        <v>Grade B</v>
      </c>
    </row>
    <row r="532" spans="1:23" x14ac:dyDescent="0.25">
      <c r="A532">
        <v>531</v>
      </c>
      <c r="B532" t="s">
        <v>568</v>
      </c>
      <c r="C532" t="s">
        <v>1169</v>
      </c>
      <c r="D532" t="s">
        <v>1170</v>
      </c>
      <c r="E532" t="s">
        <v>59</v>
      </c>
      <c r="F532" t="b">
        <v>0</v>
      </c>
      <c r="G532">
        <v>3</v>
      </c>
      <c r="H532" t="b">
        <v>0</v>
      </c>
      <c r="I532">
        <v>30</v>
      </c>
      <c r="J532" t="s">
        <v>110</v>
      </c>
      <c r="K532">
        <v>77</v>
      </c>
      <c r="L532">
        <v>76</v>
      </c>
      <c r="M532">
        <v>90</v>
      </c>
      <c r="N532">
        <v>95</v>
      </c>
      <c r="O532">
        <v>94</v>
      </c>
      <c r="P532">
        <v>99</v>
      </c>
      <c r="Q532">
        <v>94</v>
      </c>
      <c r="R532">
        <f t="shared" si="48"/>
        <v>625</v>
      </c>
      <c r="S532" t="str">
        <f t="shared" si="49"/>
        <v>english_score</v>
      </c>
      <c r="T532" t="str">
        <f t="shared" si="50"/>
        <v>Christina Garrett</v>
      </c>
      <c r="U532" t="str">
        <f t="shared" si="51"/>
        <v>Good</v>
      </c>
      <c r="V532" t="str">
        <f t="shared" si="52"/>
        <v>1</v>
      </c>
      <c r="W532" t="str">
        <f t="shared" si="53"/>
        <v>Grade B</v>
      </c>
    </row>
    <row r="533" spans="1:23" x14ac:dyDescent="0.25">
      <c r="A533">
        <v>532</v>
      </c>
      <c r="B533" t="s">
        <v>1041</v>
      </c>
      <c r="C533" t="s">
        <v>100</v>
      </c>
      <c r="D533" t="s">
        <v>1171</v>
      </c>
      <c r="E533" t="s">
        <v>54</v>
      </c>
      <c r="F533" t="b">
        <v>0</v>
      </c>
      <c r="G533">
        <v>1</v>
      </c>
      <c r="H533" t="b">
        <v>0</v>
      </c>
      <c r="I533">
        <v>19</v>
      </c>
      <c r="J533" t="s">
        <v>206</v>
      </c>
      <c r="K533">
        <v>91</v>
      </c>
      <c r="L533">
        <v>89</v>
      </c>
      <c r="M533">
        <v>66</v>
      </c>
      <c r="N533">
        <v>69</v>
      </c>
      <c r="O533">
        <v>100</v>
      </c>
      <c r="P533">
        <v>88</v>
      </c>
      <c r="Q533">
        <v>79</v>
      </c>
      <c r="R533">
        <f t="shared" si="48"/>
        <v>582</v>
      </c>
      <c r="S533" t="str">
        <f t="shared" si="49"/>
        <v>biology_score</v>
      </c>
      <c r="T533" t="str">
        <f t="shared" si="50"/>
        <v>Daniel Jackson</v>
      </c>
      <c r="U533" t="str">
        <f t="shared" si="51"/>
        <v>Good</v>
      </c>
      <c r="V533" t="str">
        <f t="shared" si="52"/>
        <v>1</v>
      </c>
      <c r="W533" t="str">
        <f t="shared" si="53"/>
        <v>Grade B</v>
      </c>
    </row>
    <row r="534" spans="1:23" x14ac:dyDescent="0.25">
      <c r="A534">
        <v>533</v>
      </c>
      <c r="B534" t="s">
        <v>973</v>
      </c>
      <c r="C534" t="s">
        <v>326</v>
      </c>
      <c r="D534" t="s">
        <v>1172</v>
      </c>
      <c r="E534" t="s">
        <v>54</v>
      </c>
      <c r="F534" t="b">
        <v>1</v>
      </c>
      <c r="G534">
        <v>7</v>
      </c>
      <c r="H534" t="b">
        <v>0</v>
      </c>
      <c r="I534">
        <v>2</v>
      </c>
      <c r="J534" t="s">
        <v>98</v>
      </c>
      <c r="K534">
        <v>64</v>
      </c>
      <c r="L534">
        <v>92</v>
      </c>
      <c r="M534">
        <v>70</v>
      </c>
      <c r="N534">
        <v>81</v>
      </c>
      <c r="O534">
        <v>85</v>
      </c>
      <c r="P534">
        <v>55</v>
      </c>
      <c r="Q534">
        <v>76</v>
      </c>
      <c r="R534">
        <f t="shared" si="48"/>
        <v>523</v>
      </c>
      <c r="S534" t="str">
        <f t="shared" si="49"/>
        <v>history_score</v>
      </c>
      <c r="T534" t="str">
        <f t="shared" si="50"/>
        <v>Bradley Robinson</v>
      </c>
      <c r="U534" t="str">
        <f t="shared" si="51"/>
        <v>Good</v>
      </c>
      <c r="V534" t="str">
        <f t="shared" si="52"/>
        <v>1</v>
      </c>
      <c r="W534" t="str">
        <f t="shared" si="53"/>
        <v>Grade C</v>
      </c>
    </row>
    <row r="535" spans="1:23" x14ac:dyDescent="0.25">
      <c r="A535">
        <v>534</v>
      </c>
      <c r="B535" t="s">
        <v>161</v>
      </c>
      <c r="C535" t="s">
        <v>484</v>
      </c>
      <c r="D535" t="s">
        <v>1173</v>
      </c>
      <c r="E535" t="s">
        <v>59</v>
      </c>
      <c r="F535" t="b">
        <v>1</v>
      </c>
      <c r="G535">
        <v>4</v>
      </c>
      <c r="H535" t="b">
        <v>0</v>
      </c>
      <c r="I535">
        <v>26</v>
      </c>
      <c r="J535" t="s">
        <v>72</v>
      </c>
      <c r="K535">
        <v>71</v>
      </c>
      <c r="L535">
        <v>87</v>
      </c>
      <c r="M535">
        <v>63</v>
      </c>
      <c r="N535">
        <v>73</v>
      </c>
      <c r="O535">
        <v>89</v>
      </c>
      <c r="P535">
        <v>77</v>
      </c>
      <c r="Q535">
        <v>66</v>
      </c>
      <c r="R535">
        <f t="shared" si="48"/>
        <v>526</v>
      </c>
      <c r="S535" t="str">
        <f t="shared" si="49"/>
        <v>biology_score</v>
      </c>
      <c r="T535" t="str">
        <f t="shared" si="50"/>
        <v>Phyllis Schneider</v>
      </c>
      <c r="U535" t="str">
        <f t="shared" si="51"/>
        <v>Good</v>
      </c>
      <c r="V535" t="str">
        <f t="shared" si="52"/>
        <v>1</v>
      </c>
      <c r="W535" t="str">
        <f t="shared" si="53"/>
        <v>Grade C</v>
      </c>
    </row>
    <row r="536" spans="1:23" x14ac:dyDescent="0.25">
      <c r="A536">
        <v>535</v>
      </c>
      <c r="B536" t="s">
        <v>334</v>
      </c>
      <c r="C536" t="s">
        <v>66</v>
      </c>
      <c r="D536" t="s">
        <v>1174</v>
      </c>
      <c r="E536" t="s">
        <v>54</v>
      </c>
      <c r="F536" t="b">
        <v>0</v>
      </c>
      <c r="G536">
        <v>10</v>
      </c>
      <c r="H536" t="b">
        <v>1</v>
      </c>
      <c r="I536">
        <v>0</v>
      </c>
      <c r="J536" t="s">
        <v>98</v>
      </c>
      <c r="K536">
        <v>56</v>
      </c>
      <c r="L536">
        <v>79</v>
      </c>
      <c r="M536">
        <v>74</v>
      </c>
      <c r="N536">
        <v>66</v>
      </c>
      <c r="O536">
        <v>92</v>
      </c>
      <c r="P536">
        <v>57</v>
      </c>
      <c r="Q536">
        <v>61</v>
      </c>
      <c r="R536">
        <f t="shared" si="48"/>
        <v>485</v>
      </c>
      <c r="S536" t="str">
        <f t="shared" si="49"/>
        <v>biology_score</v>
      </c>
      <c r="T536" t="str">
        <f t="shared" si="50"/>
        <v>Thomas Clark</v>
      </c>
      <c r="U536" t="str">
        <f t="shared" si="51"/>
        <v>Good</v>
      </c>
      <c r="V536" t="str">
        <f t="shared" si="52"/>
        <v>1</v>
      </c>
      <c r="W536" t="str">
        <f t="shared" si="53"/>
        <v>Grade C</v>
      </c>
    </row>
    <row r="537" spans="1:23" x14ac:dyDescent="0.25">
      <c r="A537">
        <v>536</v>
      </c>
      <c r="B537" t="s">
        <v>1175</v>
      </c>
      <c r="C537" t="s">
        <v>366</v>
      </c>
      <c r="D537" t="s">
        <v>1176</v>
      </c>
      <c r="E537" t="s">
        <v>54</v>
      </c>
      <c r="F537" t="b">
        <v>0</v>
      </c>
      <c r="G537">
        <v>4</v>
      </c>
      <c r="H537" t="b">
        <v>0</v>
      </c>
      <c r="I537">
        <v>5</v>
      </c>
      <c r="J537" t="s">
        <v>193</v>
      </c>
      <c r="K537">
        <v>87</v>
      </c>
      <c r="L537">
        <v>70</v>
      </c>
      <c r="M537">
        <v>98</v>
      </c>
      <c r="N537">
        <v>64</v>
      </c>
      <c r="O537">
        <v>65</v>
      </c>
      <c r="P537">
        <v>78</v>
      </c>
      <c r="Q537">
        <v>83</v>
      </c>
      <c r="R537">
        <f t="shared" si="48"/>
        <v>545</v>
      </c>
      <c r="S537" t="str">
        <f t="shared" si="49"/>
        <v>physics_score</v>
      </c>
      <c r="T537" t="str">
        <f t="shared" si="50"/>
        <v>Gregory Gonzalez</v>
      </c>
      <c r="U537" t="str">
        <f t="shared" si="51"/>
        <v>Good</v>
      </c>
      <c r="V537" t="str">
        <f t="shared" si="52"/>
        <v>1</v>
      </c>
      <c r="W537" t="str">
        <f t="shared" si="53"/>
        <v>Grade C</v>
      </c>
    </row>
    <row r="538" spans="1:23" x14ac:dyDescent="0.25">
      <c r="A538">
        <v>537</v>
      </c>
      <c r="B538" t="s">
        <v>236</v>
      </c>
      <c r="C538" t="s">
        <v>730</v>
      </c>
      <c r="D538" t="s">
        <v>1177</v>
      </c>
      <c r="E538" t="s">
        <v>59</v>
      </c>
      <c r="F538" t="b">
        <v>0</v>
      </c>
      <c r="G538">
        <v>0</v>
      </c>
      <c r="H538" t="b">
        <v>0</v>
      </c>
      <c r="I538">
        <v>17</v>
      </c>
      <c r="J538" t="s">
        <v>78</v>
      </c>
      <c r="K538">
        <v>99</v>
      </c>
      <c r="L538">
        <v>69</v>
      </c>
      <c r="M538">
        <v>85</v>
      </c>
      <c r="N538">
        <v>91</v>
      </c>
      <c r="O538">
        <v>77</v>
      </c>
      <c r="P538">
        <v>88</v>
      </c>
      <c r="Q538">
        <v>75</v>
      </c>
      <c r="R538">
        <f t="shared" si="48"/>
        <v>584</v>
      </c>
      <c r="S538" t="str">
        <f t="shared" si="49"/>
        <v>math_score</v>
      </c>
      <c r="T538" t="str">
        <f t="shared" si="50"/>
        <v>Michelle Roth</v>
      </c>
      <c r="U538" t="str">
        <f t="shared" si="51"/>
        <v>Good</v>
      </c>
      <c r="V538" t="str">
        <f t="shared" si="52"/>
        <v>1</v>
      </c>
      <c r="W538" t="str">
        <f t="shared" si="53"/>
        <v>Grade B</v>
      </c>
    </row>
    <row r="539" spans="1:23" x14ac:dyDescent="0.25">
      <c r="A539">
        <v>538</v>
      </c>
      <c r="B539" t="s">
        <v>179</v>
      </c>
      <c r="C539" t="s">
        <v>225</v>
      </c>
      <c r="D539" t="s">
        <v>1178</v>
      </c>
      <c r="E539" t="s">
        <v>54</v>
      </c>
      <c r="F539" t="b">
        <v>0</v>
      </c>
      <c r="G539">
        <v>2</v>
      </c>
      <c r="H539" t="b">
        <v>0</v>
      </c>
      <c r="I539">
        <v>26</v>
      </c>
      <c r="J539" t="s">
        <v>55</v>
      </c>
      <c r="K539">
        <v>98</v>
      </c>
      <c r="L539">
        <v>88</v>
      </c>
      <c r="M539">
        <v>76</v>
      </c>
      <c r="N539">
        <v>72</v>
      </c>
      <c r="O539">
        <v>92</v>
      </c>
      <c r="P539">
        <v>81</v>
      </c>
      <c r="Q539">
        <v>89</v>
      </c>
      <c r="R539">
        <f t="shared" si="48"/>
        <v>596</v>
      </c>
      <c r="S539" t="str">
        <f t="shared" si="49"/>
        <v>math_score</v>
      </c>
      <c r="T539" t="str">
        <f t="shared" si="50"/>
        <v>Christopher Murphy</v>
      </c>
      <c r="U539" t="str">
        <f t="shared" si="51"/>
        <v>Good</v>
      </c>
      <c r="V539" t="str">
        <f t="shared" si="52"/>
        <v>1</v>
      </c>
      <c r="W539" t="str">
        <f t="shared" si="53"/>
        <v>Grade B</v>
      </c>
    </row>
    <row r="540" spans="1:23" x14ac:dyDescent="0.25">
      <c r="A540">
        <v>539</v>
      </c>
      <c r="B540" t="s">
        <v>444</v>
      </c>
      <c r="C540" t="s">
        <v>198</v>
      </c>
      <c r="D540" t="s">
        <v>1179</v>
      </c>
      <c r="E540" t="s">
        <v>54</v>
      </c>
      <c r="F540" t="b">
        <v>0</v>
      </c>
      <c r="G540">
        <v>2</v>
      </c>
      <c r="H540" t="b">
        <v>0</v>
      </c>
      <c r="I540">
        <v>32</v>
      </c>
      <c r="J540" t="s">
        <v>72</v>
      </c>
      <c r="K540">
        <v>87</v>
      </c>
      <c r="L540">
        <v>83</v>
      </c>
      <c r="M540">
        <v>74</v>
      </c>
      <c r="N540">
        <v>61</v>
      </c>
      <c r="O540">
        <v>81</v>
      </c>
      <c r="P540">
        <v>72</v>
      </c>
      <c r="Q540">
        <v>98</v>
      </c>
      <c r="R540">
        <f t="shared" si="48"/>
        <v>556</v>
      </c>
      <c r="S540" t="str">
        <f t="shared" si="49"/>
        <v>geography_score</v>
      </c>
      <c r="T540" t="str">
        <f t="shared" si="50"/>
        <v>Mark Davis</v>
      </c>
      <c r="U540" t="str">
        <f t="shared" si="51"/>
        <v>Good</v>
      </c>
      <c r="V540" t="str">
        <f t="shared" si="52"/>
        <v>1</v>
      </c>
      <c r="W540" t="str">
        <f t="shared" si="53"/>
        <v>Grade B</v>
      </c>
    </row>
    <row r="541" spans="1:23" x14ac:dyDescent="0.25">
      <c r="A541">
        <v>540</v>
      </c>
      <c r="B541" t="s">
        <v>188</v>
      </c>
      <c r="C541" t="s">
        <v>1180</v>
      </c>
      <c r="D541" t="s">
        <v>1181</v>
      </c>
      <c r="E541" t="s">
        <v>59</v>
      </c>
      <c r="F541" t="b">
        <v>0</v>
      </c>
      <c r="G541">
        <v>6</v>
      </c>
      <c r="H541" t="b">
        <v>1</v>
      </c>
      <c r="I541">
        <v>16</v>
      </c>
      <c r="J541" t="s">
        <v>78</v>
      </c>
      <c r="K541">
        <v>88</v>
      </c>
      <c r="L541">
        <v>96</v>
      </c>
      <c r="M541">
        <v>90</v>
      </c>
      <c r="N541">
        <v>92</v>
      </c>
      <c r="O541">
        <v>68</v>
      </c>
      <c r="P541">
        <v>97</v>
      </c>
      <c r="Q541">
        <v>73</v>
      </c>
      <c r="R541">
        <f t="shared" si="48"/>
        <v>604</v>
      </c>
      <c r="S541" t="str">
        <f t="shared" si="49"/>
        <v>english_score</v>
      </c>
      <c r="T541" t="str">
        <f t="shared" si="50"/>
        <v>Lauren Harrington</v>
      </c>
      <c r="U541" t="str">
        <f t="shared" si="51"/>
        <v>Good</v>
      </c>
      <c r="V541" t="str">
        <f t="shared" si="52"/>
        <v>1</v>
      </c>
      <c r="W541" t="str">
        <f t="shared" si="53"/>
        <v>Grade B</v>
      </c>
    </row>
    <row r="542" spans="1:23" x14ac:dyDescent="0.25">
      <c r="A542">
        <v>541</v>
      </c>
      <c r="B542" t="s">
        <v>236</v>
      </c>
      <c r="C542" t="s">
        <v>628</v>
      </c>
      <c r="D542" t="s">
        <v>1182</v>
      </c>
      <c r="E542" t="s">
        <v>59</v>
      </c>
      <c r="F542" t="b">
        <v>1</v>
      </c>
      <c r="G542">
        <v>8</v>
      </c>
      <c r="H542" t="b">
        <v>0</v>
      </c>
      <c r="I542">
        <v>2</v>
      </c>
      <c r="J542" t="s">
        <v>98</v>
      </c>
      <c r="K542">
        <v>71</v>
      </c>
      <c r="L542">
        <v>52</v>
      </c>
      <c r="M542">
        <v>53</v>
      </c>
      <c r="N542">
        <v>64</v>
      </c>
      <c r="O542">
        <v>89</v>
      </c>
      <c r="P542">
        <v>76</v>
      </c>
      <c r="Q542">
        <v>70</v>
      </c>
      <c r="R542">
        <f t="shared" si="48"/>
        <v>475</v>
      </c>
      <c r="S542" t="str">
        <f t="shared" si="49"/>
        <v>biology_score</v>
      </c>
      <c r="T542" t="str">
        <f t="shared" si="50"/>
        <v>Michelle Owens</v>
      </c>
      <c r="U542" t="str">
        <f t="shared" si="51"/>
        <v>Good</v>
      </c>
      <c r="V542" t="str">
        <f t="shared" si="52"/>
        <v>1</v>
      </c>
      <c r="W542" t="str">
        <f t="shared" si="53"/>
        <v>Grade C</v>
      </c>
    </row>
    <row r="543" spans="1:23" x14ac:dyDescent="0.25">
      <c r="A543">
        <v>542</v>
      </c>
      <c r="B543" t="s">
        <v>830</v>
      </c>
      <c r="C543" t="s">
        <v>1183</v>
      </c>
      <c r="D543" t="s">
        <v>1184</v>
      </c>
      <c r="E543" t="s">
        <v>54</v>
      </c>
      <c r="F543" t="b">
        <v>0</v>
      </c>
      <c r="G543">
        <v>2</v>
      </c>
      <c r="H543" t="b">
        <v>0</v>
      </c>
      <c r="I543">
        <v>35</v>
      </c>
      <c r="J543" t="s">
        <v>172</v>
      </c>
      <c r="K543">
        <v>96</v>
      </c>
      <c r="L543">
        <v>90</v>
      </c>
      <c r="M543">
        <v>91</v>
      </c>
      <c r="N543">
        <v>95</v>
      </c>
      <c r="O543">
        <v>99</v>
      </c>
      <c r="P543">
        <v>95</v>
      </c>
      <c r="Q543">
        <v>99</v>
      </c>
      <c r="R543">
        <f t="shared" si="48"/>
        <v>665</v>
      </c>
      <c r="S543" t="str">
        <f t="shared" si="49"/>
        <v>biology_score</v>
      </c>
      <c r="T543" t="str">
        <f t="shared" si="50"/>
        <v>Scott Weaver</v>
      </c>
      <c r="U543" t="str">
        <f t="shared" si="51"/>
        <v>Very Good</v>
      </c>
      <c r="V543" t="str">
        <f t="shared" si="52"/>
        <v>1</v>
      </c>
      <c r="W543" t="str">
        <f t="shared" si="53"/>
        <v>Grade A</v>
      </c>
    </row>
    <row r="544" spans="1:23" x14ac:dyDescent="0.25">
      <c r="A544">
        <v>543</v>
      </c>
      <c r="B544" t="s">
        <v>1185</v>
      </c>
      <c r="C544" t="s">
        <v>137</v>
      </c>
      <c r="D544" t="s">
        <v>1186</v>
      </c>
      <c r="E544" t="s">
        <v>59</v>
      </c>
      <c r="F544" t="b">
        <v>0</v>
      </c>
      <c r="G544">
        <v>0</v>
      </c>
      <c r="H544" t="b">
        <v>0</v>
      </c>
      <c r="I544">
        <v>17</v>
      </c>
      <c r="J544" t="s">
        <v>147</v>
      </c>
      <c r="K544">
        <v>81</v>
      </c>
      <c r="L544">
        <v>95</v>
      </c>
      <c r="M544">
        <v>99</v>
      </c>
      <c r="N544">
        <v>65</v>
      </c>
      <c r="O544">
        <v>56</v>
      </c>
      <c r="P544">
        <v>79</v>
      </c>
      <c r="Q544">
        <v>98</v>
      </c>
      <c r="R544">
        <f t="shared" si="48"/>
        <v>573</v>
      </c>
      <c r="S544" t="str">
        <f t="shared" si="49"/>
        <v>physics_score</v>
      </c>
      <c r="T544" t="str">
        <f t="shared" si="50"/>
        <v>Monica Williams</v>
      </c>
      <c r="U544" t="str">
        <f t="shared" si="51"/>
        <v>Average</v>
      </c>
      <c r="V544" t="str">
        <f t="shared" si="52"/>
        <v>1</v>
      </c>
      <c r="W544" t="str">
        <f t="shared" si="53"/>
        <v>Grade B</v>
      </c>
    </row>
    <row r="545" spans="1:23" x14ac:dyDescent="0.25">
      <c r="A545">
        <v>544</v>
      </c>
      <c r="B545" t="s">
        <v>561</v>
      </c>
      <c r="C545" t="s">
        <v>1187</v>
      </c>
      <c r="D545" t="s">
        <v>1188</v>
      </c>
      <c r="E545" t="s">
        <v>59</v>
      </c>
      <c r="F545" t="b">
        <v>0</v>
      </c>
      <c r="G545">
        <v>9</v>
      </c>
      <c r="H545" t="b">
        <v>0</v>
      </c>
      <c r="I545">
        <v>3</v>
      </c>
      <c r="J545" t="s">
        <v>98</v>
      </c>
      <c r="K545">
        <v>94</v>
      </c>
      <c r="L545">
        <v>92</v>
      </c>
      <c r="M545">
        <v>63</v>
      </c>
      <c r="N545">
        <v>84</v>
      </c>
      <c r="O545">
        <v>79</v>
      </c>
      <c r="P545">
        <v>66</v>
      </c>
      <c r="Q545">
        <v>96</v>
      </c>
      <c r="R545">
        <f t="shared" si="48"/>
        <v>574</v>
      </c>
      <c r="S545" t="str">
        <f t="shared" si="49"/>
        <v>geography_score</v>
      </c>
      <c r="T545" t="str">
        <f t="shared" si="50"/>
        <v>Kathryn Hampton</v>
      </c>
      <c r="U545" t="str">
        <f t="shared" si="51"/>
        <v>Good</v>
      </c>
      <c r="V545" t="str">
        <f t="shared" si="52"/>
        <v>1</v>
      </c>
      <c r="W545" t="str">
        <f t="shared" si="53"/>
        <v>Grade B</v>
      </c>
    </row>
    <row r="546" spans="1:23" x14ac:dyDescent="0.25">
      <c r="A546">
        <v>545</v>
      </c>
      <c r="B546" t="s">
        <v>568</v>
      </c>
      <c r="C546" t="s">
        <v>746</v>
      </c>
      <c r="D546" t="s">
        <v>1189</v>
      </c>
      <c r="E546" t="s">
        <v>59</v>
      </c>
      <c r="F546" t="b">
        <v>1</v>
      </c>
      <c r="G546">
        <v>3</v>
      </c>
      <c r="H546" t="b">
        <v>0</v>
      </c>
      <c r="I546">
        <v>47</v>
      </c>
      <c r="J546" t="s">
        <v>60</v>
      </c>
      <c r="K546">
        <v>94</v>
      </c>
      <c r="L546">
        <v>87</v>
      </c>
      <c r="M546">
        <v>98</v>
      </c>
      <c r="N546">
        <v>90</v>
      </c>
      <c r="O546">
        <v>92</v>
      </c>
      <c r="P546">
        <v>88</v>
      </c>
      <c r="Q546">
        <v>100</v>
      </c>
      <c r="R546">
        <f t="shared" si="48"/>
        <v>649</v>
      </c>
      <c r="S546" t="str">
        <f t="shared" si="49"/>
        <v>geography_score</v>
      </c>
      <c r="T546" t="str">
        <f t="shared" si="50"/>
        <v>Christina Shields</v>
      </c>
      <c r="U546" t="str">
        <f t="shared" si="51"/>
        <v>Very Good</v>
      </c>
      <c r="V546" t="str">
        <f t="shared" si="52"/>
        <v>1</v>
      </c>
      <c r="W546" t="str">
        <f t="shared" si="53"/>
        <v>Grade B</v>
      </c>
    </row>
    <row r="547" spans="1:23" x14ac:dyDescent="0.25">
      <c r="A547">
        <v>546</v>
      </c>
      <c r="B547" t="s">
        <v>382</v>
      </c>
      <c r="C547" t="s">
        <v>334</v>
      </c>
      <c r="D547" t="s">
        <v>1190</v>
      </c>
      <c r="E547" t="s">
        <v>54</v>
      </c>
      <c r="F547" t="b">
        <v>0</v>
      </c>
      <c r="G547">
        <v>0</v>
      </c>
      <c r="H547" t="b">
        <v>0</v>
      </c>
      <c r="I547">
        <v>29</v>
      </c>
      <c r="J547" t="s">
        <v>55</v>
      </c>
      <c r="K547">
        <v>98</v>
      </c>
      <c r="L547">
        <v>87</v>
      </c>
      <c r="M547">
        <v>75</v>
      </c>
      <c r="N547">
        <v>63</v>
      </c>
      <c r="O547">
        <v>85</v>
      </c>
      <c r="P547">
        <v>88</v>
      </c>
      <c r="Q547">
        <v>75</v>
      </c>
      <c r="R547">
        <f t="shared" si="48"/>
        <v>571</v>
      </c>
      <c r="S547" t="str">
        <f t="shared" si="49"/>
        <v>math_score</v>
      </c>
      <c r="T547" t="str">
        <f t="shared" si="50"/>
        <v>Andrew Thomas</v>
      </c>
      <c r="U547" t="str">
        <f t="shared" si="51"/>
        <v>Good</v>
      </c>
      <c r="V547" t="str">
        <f t="shared" si="52"/>
        <v>1</v>
      </c>
      <c r="W547" t="str">
        <f t="shared" si="53"/>
        <v>Grade B</v>
      </c>
    </row>
    <row r="548" spans="1:23" x14ac:dyDescent="0.25">
      <c r="A548">
        <v>547</v>
      </c>
      <c r="B548" t="s">
        <v>665</v>
      </c>
      <c r="C548" t="s">
        <v>494</v>
      </c>
      <c r="D548" t="s">
        <v>1191</v>
      </c>
      <c r="E548" t="s">
        <v>59</v>
      </c>
      <c r="F548" t="b">
        <v>0</v>
      </c>
      <c r="G548">
        <v>10</v>
      </c>
      <c r="H548" t="b">
        <v>0</v>
      </c>
      <c r="I548">
        <v>5</v>
      </c>
      <c r="J548" t="s">
        <v>98</v>
      </c>
      <c r="K548">
        <v>100</v>
      </c>
      <c r="L548">
        <v>58</v>
      </c>
      <c r="M548">
        <v>54</v>
      </c>
      <c r="N548">
        <v>97</v>
      </c>
      <c r="O548">
        <v>58</v>
      </c>
      <c r="P548">
        <v>51</v>
      </c>
      <c r="Q548">
        <v>80</v>
      </c>
      <c r="R548">
        <f t="shared" si="48"/>
        <v>498</v>
      </c>
      <c r="S548" t="str">
        <f t="shared" si="49"/>
        <v>math_score</v>
      </c>
      <c r="T548" t="str">
        <f t="shared" si="50"/>
        <v>Holly Sexton</v>
      </c>
      <c r="U548" t="str">
        <f t="shared" si="51"/>
        <v>Average</v>
      </c>
      <c r="V548" t="str">
        <f t="shared" si="52"/>
        <v>1</v>
      </c>
      <c r="W548" t="str">
        <f t="shared" si="53"/>
        <v>Grade C</v>
      </c>
    </row>
    <row r="549" spans="1:23" x14ac:dyDescent="0.25">
      <c r="A549">
        <v>548</v>
      </c>
      <c r="B549" t="s">
        <v>179</v>
      </c>
      <c r="C549" t="s">
        <v>491</v>
      </c>
      <c r="D549" t="s">
        <v>1192</v>
      </c>
      <c r="E549" t="s">
        <v>54</v>
      </c>
      <c r="F549" t="b">
        <v>0</v>
      </c>
      <c r="G549">
        <v>3</v>
      </c>
      <c r="H549" t="b">
        <v>1</v>
      </c>
      <c r="I549">
        <v>12</v>
      </c>
      <c r="J549" t="s">
        <v>157</v>
      </c>
      <c r="K549">
        <v>66</v>
      </c>
      <c r="L549">
        <v>89</v>
      </c>
      <c r="M549">
        <v>65</v>
      </c>
      <c r="N549">
        <v>99</v>
      </c>
      <c r="O549">
        <v>84</v>
      </c>
      <c r="P549">
        <v>84</v>
      </c>
      <c r="Q549">
        <v>86</v>
      </c>
      <c r="R549">
        <f t="shared" si="48"/>
        <v>573</v>
      </c>
      <c r="S549" t="str">
        <f t="shared" si="49"/>
        <v>chemistry_score</v>
      </c>
      <c r="T549" t="str">
        <f t="shared" si="50"/>
        <v>Christopher Peterson</v>
      </c>
      <c r="U549" t="str">
        <f t="shared" si="51"/>
        <v>Good</v>
      </c>
      <c r="V549" t="str">
        <f t="shared" si="52"/>
        <v>1</v>
      </c>
      <c r="W549" t="str">
        <f t="shared" si="53"/>
        <v>Grade B</v>
      </c>
    </row>
    <row r="550" spans="1:23" x14ac:dyDescent="0.25">
      <c r="A550">
        <v>549</v>
      </c>
      <c r="B550" t="s">
        <v>248</v>
      </c>
      <c r="C550" t="s">
        <v>1193</v>
      </c>
      <c r="D550" t="s">
        <v>1194</v>
      </c>
      <c r="E550" t="s">
        <v>54</v>
      </c>
      <c r="F550" t="b">
        <v>0</v>
      </c>
      <c r="G550">
        <v>2</v>
      </c>
      <c r="H550" t="b">
        <v>0</v>
      </c>
      <c r="I550">
        <v>35</v>
      </c>
      <c r="J550" t="s">
        <v>60</v>
      </c>
      <c r="K550">
        <v>94</v>
      </c>
      <c r="L550">
        <v>99</v>
      </c>
      <c r="M550">
        <v>97</v>
      </c>
      <c r="N550">
        <v>94</v>
      </c>
      <c r="O550">
        <v>85</v>
      </c>
      <c r="P550">
        <v>97</v>
      </c>
      <c r="Q550">
        <v>97</v>
      </c>
      <c r="R550">
        <f t="shared" si="48"/>
        <v>663</v>
      </c>
      <c r="S550" t="str">
        <f t="shared" si="49"/>
        <v>history_score</v>
      </c>
      <c r="T550" t="str">
        <f t="shared" si="50"/>
        <v>Eric Murray</v>
      </c>
      <c r="U550" t="str">
        <f t="shared" si="51"/>
        <v>Very Good</v>
      </c>
      <c r="V550" t="str">
        <f t="shared" si="52"/>
        <v>1</v>
      </c>
      <c r="W550" t="str">
        <f t="shared" si="53"/>
        <v>Grade A</v>
      </c>
    </row>
    <row r="551" spans="1:23" x14ac:dyDescent="0.25">
      <c r="A551">
        <v>550</v>
      </c>
      <c r="B551" t="s">
        <v>1195</v>
      </c>
      <c r="C551" t="s">
        <v>559</v>
      </c>
      <c r="D551" t="s">
        <v>1196</v>
      </c>
      <c r="E551" t="s">
        <v>59</v>
      </c>
      <c r="F551" t="b">
        <v>1</v>
      </c>
      <c r="G551">
        <v>0</v>
      </c>
      <c r="H551" t="b">
        <v>0</v>
      </c>
      <c r="I551">
        <v>3</v>
      </c>
      <c r="J551" t="s">
        <v>193</v>
      </c>
      <c r="K551">
        <v>83</v>
      </c>
      <c r="L551">
        <v>90</v>
      </c>
      <c r="M551">
        <v>93</v>
      </c>
      <c r="N551">
        <v>89</v>
      </c>
      <c r="O551">
        <v>64</v>
      </c>
      <c r="P551">
        <v>63</v>
      </c>
      <c r="Q551">
        <v>82</v>
      </c>
      <c r="R551">
        <f t="shared" si="48"/>
        <v>564</v>
      </c>
      <c r="S551" t="str">
        <f t="shared" si="49"/>
        <v>physics_score</v>
      </c>
      <c r="T551" t="str">
        <f t="shared" si="50"/>
        <v>Kristina Watson</v>
      </c>
      <c r="U551" t="str">
        <f t="shared" si="51"/>
        <v>Good</v>
      </c>
      <c r="V551" t="str">
        <f t="shared" si="52"/>
        <v>1</v>
      </c>
      <c r="W551" t="str">
        <f t="shared" si="53"/>
        <v>Grade B</v>
      </c>
    </row>
    <row r="552" spans="1:23" x14ac:dyDescent="0.25">
      <c r="A552">
        <v>551</v>
      </c>
      <c r="B552" t="s">
        <v>1197</v>
      </c>
      <c r="C552" t="s">
        <v>201</v>
      </c>
      <c r="D552" t="s">
        <v>1198</v>
      </c>
      <c r="E552" t="s">
        <v>54</v>
      </c>
      <c r="F552" t="b">
        <v>1</v>
      </c>
      <c r="G552">
        <v>8</v>
      </c>
      <c r="H552" t="b">
        <v>0</v>
      </c>
      <c r="I552">
        <v>2</v>
      </c>
      <c r="J552" t="s">
        <v>98</v>
      </c>
      <c r="K552">
        <v>92</v>
      </c>
      <c r="L552">
        <v>54</v>
      </c>
      <c r="M552">
        <v>50</v>
      </c>
      <c r="N552">
        <v>88</v>
      </c>
      <c r="O552">
        <v>90</v>
      </c>
      <c r="P552">
        <v>91</v>
      </c>
      <c r="Q552">
        <v>95</v>
      </c>
      <c r="R552">
        <f t="shared" si="48"/>
        <v>560</v>
      </c>
      <c r="S552" t="str">
        <f t="shared" si="49"/>
        <v>geography_score</v>
      </c>
      <c r="T552" t="str">
        <f t="shared" si="50"/>
        <v>Greg Martin</v>
      </c>
      <c r="U552" t="str">
        <f t="shared" si="51"/>
        <v>Average</v>
      </c>
      <c r="V552" t="str">
        <f t="shared" si="52"/>
        <v>1</v>
      </c>
      <c r="W552" t="str">
        <f t="shared" si="53"/>
        <v>Grade B</v>
      </c>
    </row>
    <row r="553" spans="1:23" x14ac:dyDescent="0.25">
      <c r="A553">
        <v>552</v>
      </c>
      <c r="B553" t="s">
        <v>51</v>
      </c>
      <c r="C553" t="s">
        <v>1199</v>
      </c>
      <c r="D553" t="s">
        <v>1200</v>
      </c>
      <c r="E553" t="s">
        <v>54</v>
      </c>
      <c r="F553" t="b">
        <v>0</v>
      </c>
      <c r="G553">
        <v>10</v>
      </c>
      <c r="H553" t="b">
        <v>0</v>
      </c>
      <c r="I553">
        <v>35</v>
      </c>
      <c r="J553" t="s">
        <v>78</v>
      </c>
      <c r="K553">
        <v>93</v>
      </c>
      <c r="L553">
        <v>100</v>
      </c>
      <c r="M553">
        <v>90</v>
      </c>
      <c r="N553">
        <v>94</v>
      </c>
      <c r="O553">
        <v>97</v>
      </c>
      <c r="P553">
        <v>98</v>
      </c>
      <c r="Q553">
        <v>98</v>
      </c>
      <c r="R553">
        <f t="shared" si="48"/>
        <v>670</v>
      </c>
      <c r="S553" t="str">
        <f t="shared" si="49"/>
        <v>history_score</v>
      </c>
      <c r="T553" t="str">
        <f t="shared" si="50"/>
        <v>Paul Shaffer</v>
      </c>
      <c r="U553" t="str">
        <f t="shared" si="51"/>
        <v>Very Good</v>
      </c>
      <c r="V553" t="str">
        <f t="shared" si="52"/>
        <v>1</v>
      </c>
      <c r="W553" t="str">
        <f t="shared" si="53"/>
        <v>Grade A</v>
      </c>
    </row>
    <row r="554" spans="1:23" x14ac:dyDescent="0.25">
      <c r="A554">
        <v>553</v>
      </c>
      <c r="B554" t="s">
        <v>1201</v>
      </c>
      <c r="C554" t="s">
        <v>1041</v>
      </c>
      <c r="D554" t="s">
        <v>1202</v>
      </c>
      <c r="E554" t="s">
        <v>54</v>
      </c>
      <c r="F554" t="b">
        <v>1</v>
      </c>
      <c r="G554">
        <v>1</v>
      </c>
      <c r="H554" t="b">
        <v>0</v>
      </c>
      <c r="I554">
        <v>7</v>
      </c>
      <c r="J554" t="s">
        <v>64</v>
      </c>
      <c r="K554">
        <v>69</v>
      </c>
      <c r="L554">
        <v>92</v>
      </c>
      <c r="M554">
        <v>84</v>
      </c>
      <c r="N554">
        <v>98</v>
      </c>
      <c r="O554">
        <v>98</v>
      </c>
      <c r="P554">
        <v>83</v>
      </c>
      <c r="Q554">
        <v>87</v>
      </c>
      <c r="R554">
        <f t="shared" si="48"/>
        <v>611</v>
      </c>
      <c r="S554" t="str">
        <f t="shared" si="49"/>
        <v>chemistry_score</v>
      </c>
      <c r="T554" t="str">
        <f t="shared" si="50"/>
        <v>Alexander Daniel</v>
      </c>
      <c r="U554" t="str">
        <f t="shared" si="51"/>
        <v>Good</v>
      </c>
      <c r="V554" t="str">
        <f t="shared" si="52"/>
        <v>1</v>
      </c>
      <c r="W554" t="str">
        <f t="shared" si="53"/>
        <v>Grade B</v>
      </c>
    </row>
    <row r="555" spans="1:23" x14ac:dyDescent="0.25">
      <c r="A555">
        <v>554</v>
      </c>
      <c r="B555" t="s">
        <v>821</v>
      </c>
      <c r="C555" t="s">
        <v>198</v>
      </c>
      <c r="D555" t="s">
        <v>1203</v>
      </c>
      <c r="E555" t="s">
        <v>59</v>
      </c>
      <c r="F555" t="b">
        <v>0</v>
      </c>
      <c r="G555">
        <v>4</v>
      </c>
      <c r="H555" t="b">
        <v>0</v>
      </c>
      <c r="I555">
        <v>15</v>
      </c>
      <c r="J555" t="s">
        <v>78</v>
      </c>
      <c r="K555">
        <v>94</v>
      </c>
      <c r="L555">
        <v>71</v>
      </c>
      <c r="M555">
        <v>63</v>
      </c>
      <c r="N555">
        <v>73</v>
      </c>
      <c r="O555">
        <v>66</v>
      </c>
      <c r="P555">
        <v>90</v>
      </c>
      <c r="Q555">
        <v>91</v>
      </c>
      <c r="R555">
        <f t="shared" si="48"/>
        <v>548</v>
      </c>
      <c r="S555" t="str">
        <f t="shared" si="49"/>
        <v>math_score</v>
      </c>
      <c r="T555" t="str">
        <f t="shared" si="50"/>
        <v>Carla Davis</v>
      </c>
      <c r="U555" t="str">
        <f t="shared" si="51"/>
        <v>Good</v>
      </c>
      <c r="V555" t="str">
        <f t="shared" si="52"/>
        <v>1</v>
      </c>
      <c r="W555" t="str">
        <f t="shared" si="53"/>
        <v>Grade C</v>
      </c>
    </row>
    <row r="556" spans="1:23" x14ac:dyDescent="0.25">
      <c r="A556">
        <v>555</v>
      </c>
      <c r="B556" t="s">
        <v>285</v>
      </c>
      <c r="C556" t="s">
        <v>66</v>
      </c>
      <c r="D556" t="s">
        <v>1204</v>
      </c>
      <c r="E556" t="s">
        <v>59</v>
      </c>
      <c r="F556" t="b">
        <v>0</v>
      </c>
      <c r="G556">
        <v>1</v>
      </c>
      <c r="H556" t="b">
        <v>0</v>
      </c>
      <c r="I556">
        <v>3</v>
      </c>
      <c r="J556" t="s">
        <v>206</v>
      </c>
      <c r="K556">
        <v>100</v>
      </c>
      <c r="L556">
        <v>92</v>
      </c>
      <c r="M556">
        <v>95</v>
      </c>
      <c r="N556">
        <v>90</v>
      </c>
      <c r="O556">
        <v>67</v>
      </c>
      <c r="P556">
        <v>81</v>
      </c>
      <c r="Q556">
        <v>66</v>
      </c>
      <c r="R556">
        <f t="shared" si="48"/>
        <v>591</v>
      </c>
      <c r="S556" t="str">
        <f t="shared" si="49"/>
        <v>math_score</v>
      </c>
      <c r="T556" t="str">
        <f t="shared" si="50"/>
        <v>Chelsea Clark</v>
      </c>
      <c r="U556" t="str">
        <f t="shared" si="51"/>
        <v>Good</v>
      </c>
      <c r="V556" t="str">
        <f t="shared" si="52"/>
        <v>1</v>
      </c>
      <c r="W556" t="str">
        <f t="shared" si="53"/>
        <v>Grade B</v>
      </c>
    </row>
    <row r="557" spans="1:23" x14ac:dyDescent="0.25">
      <c r="A557">
        <v>556</v>
      </c>
      <c r="B557" t="s">
        <v>1205</v>
      </c>
      <c r="C557" t="s">
        <v>646</v>
      </c>
      <c r="D557" t="s">
        <v>1206</v>
      </c>
      <c r="E557" t="s">
        <v>54</v>
      </c>
      <c r="F557" t="b">
        <v>0</v>
      </c>
      <c r="G557">
        <v>2</v>
      </c>
      <c r="H557" t="b">
        <v>0</v>
      </c>
      <c r="I557">
        <v>35</v>
      </c>
      <c r="J557" t="s">
        <v>72</v>
      </c>
      <c r="K557">
        <v>96</v>
      </c>
      <c r="L557">
        <v>92</v>
      </c>
      <c r="M557">
        <v>98</v>
      </c>
      <c r="N557">
        <v>100</v>
      </c>
      <c r="O557">
        <v>94</v>
      </c>
      <c r="P557">
        <v>93</v>
      </c>
      <c r="Q557">
        <v>86</v>
      </c>
      <c r="R557">
        <f t="shared" si="48"/>
        <v>659</v>
      </c>
      <c r="S557" t="str">
        <f t="shared" si="49"/>
        <v>chemistry_score</v>
      </c>
      <c r="T557" t="str">
        <f t="shared" si="50"/>
        <v>Justin Douglas</v>
      </c>
      <c r="U557" t="str">
        <f t="shared" si="51"/>
        <v>Very Good</v>
      </c>
      <c r="V557" t="str">
        <f t="shared" si="52"/>
        <v>1</v>
      </c>
      <c r="W557" t="str">
        <f t="shared" si="53"/>
        <v>Grade A</v>
      </c>
    </row>
    <row r="558" spans="1:23" x14ac:dyDescent="0.25">
      <c r="A558">
        <v>557</v>
      </c>
      <c r="B558" t="s">
        <v>297</v>
      </c>
      <c r="C558" t="s">
        <v>1207</v>
      </c>
      <c r="D558" t="s">
        <v>1208</v>
      </c>
      <c r="E558" t="s">
        <v>54</v>
      </c>
      <c r="F558" t="b">
        <v>0</v>
      </c>
      <c r="G558">
        <v>3</v>
      </c>
      <c r="H558" t="b">
        <v>1</v>
      </c>
      <c r="I558">
        <v>28</v>
      </c>
      <c r="J558" t="s">
        <v>55</v>
      </c>
      <c r="K558">
        <v>76</v>
      </c>
      <c r="L558">
        <v>87</v>
      </c>
      <c r="M558">
        <v>99</v>
      </c>
      <c r="N558">
        <v>69</v>
      </c>
      <c r="O558">
        <v>89</v>
      </c>
      <c r="P558">
        <v>93</v>
      </c>
      <c r="Q558">
        <v>85</v>
      </c>
      <c r="R558">
        <f t="shared" si="48"/>
        <v>598</v>
      </c>
      <c r="S558" t="str">
        <f t="shared" si="49"/>
        <v>physics_score</v>
      </c>
      <c r="T558" t="str">
        <f t="shared" si="50"/>
        <v>Charles Reid</v>
      </c>
      <c r="U558" t="str">
        <f t="shared" si="51"/>
        <v>Good</v>
      </c>
      <c r="V558" t="str">
        <f t="shared" si="52"/>
        <v>1</v>
      </c>
      <c r="W558" t="str">
        <f t="shared" si="53"/>
        <v>Grade B</v>
      </c>
    </row>
    <row r="559" spans="1:23" x14ac:dyDescent="0.25">
      <c r="A559">
        <v>558</v>
      </c>
      <c r="B559" t="s">
        <v>454</v>
      </c>
      <c r="C559" t="s">
        <v>1209</v>
      </c>
      <c r="D559" t="s">
        <v>1210</v>
      </c>
      <c r="E559" t="s">
        <v>59</v>
      </c>
      <c r="F559" t="b">
        <v>0</v>
      </c>
      <c r="G559">
        <v>9</v>
      </c>
      <c r="H559" t="b">
        <v>0</v>
      </c>
      <c r="I559">
        <v>4</v>
      </c>
      <c r="J559" t="s">
        <v>98</v>
      </c>
      <c r="K559">
        <v>77</v>
      </c>
      <c r="L559">
        <v>62</v>
      </c>
      <c r="M559">
        <v>94</v>
      </c>
      <c r="N559">
        <v>65</v>
      </c>
      <c r="O559">
        <v>77</v>
      </c>
      <c r="P559">
        <v>77</v>
      </c>
      <c r="Q559">
        <v>95</v>
      </c>
      <c r="R559">
        <f t="shared" si="48"/>
        <v>547</v>
      </c>
      <c r="S559" t="str">
        <f t="shared" si="49"/>
        <v>geography_score</v>
      </c>
      <c r="T559" t="str">
        <f t="shared" si="50"/>
        <v>Courtney Moreno</v>
      </c>
      <c r="U559" t="str">
        <f t="shared" si="51"/>
        <v>Good</v>
      </c>
      <c r="V559" t="str">
        <f t="shared" si="52"/>
        <v>1</v>
      </c>
      <c r="W559" t="str">
        <f t="shared" si="53"/>
        <v>Grade C</v>
      </c>
    </row>
    <row r="560" spans="1:23" x14ac:dyDescent="0.25">
      <c r="A560">
        <v>559</v>
      </c>
      <c r="B560" t="s">
        <v>1205</v>
      </c>
      <c r="C560" t="s">
        <v>437</v>
      </c>
      <c r="D560" t="s">
        <v>1211</v>
      </c>
      <c r="E560" t="s">
        <v>54</v>
      </c>
      <c r="F560" t="b">
        <v>0</v>
      </c>
      <c r="G560">
        <v>1</v>
      </c>
      <c r="H560" t="b">
        <v>1</v>
      </c>
      <c r="I560">
        <v>4</v>
      </c>
      <c r="J560" t="s">
        <v>68</v>
      </c>
      <c r="K560">
        <v>84</v>
      </c>
      <c r="L560">
        <v>67</v>
      </c>
      <c r="M560">
        <v>79</v>
      </c>
      <c r="N560">
        <v>60</v>
      </c>
      <c r="O560">
        <v>69</v>
      </c>
      <c r="P560">
        <v>80</v>
      </c>
      <c r="Q560">
        <v>98</v>
      </c>
      <c r="R560">
        <f t="shared" si="48"/>
        <v>537</v>
      </c>
      <c r="S560" t="str">
        <f t="shared" si="49"/>
        <v>geography_score</v>
      </c>
      <c r="T560" t="str">
        <f t="shared" si="50"/>
        <v>Justin Mitchell</v>
      </c>
      <c r="U560" t="str">
        <f t="shared" si="51"/>
        <v>Good</v>
      </c>
      <c r="V560" t="str">
        <f t="shared" si="52"/>
        <v>1</v>
      </c>
      <c r="W560" t="str">
        <f t="shared" si="53"/>
        <v>Grade C</v>
      </c>
    </row>
    <row r="561" spans="1:23" x14ac:dyDescent="0.25">
      <c r="A561">
        <v>560</v>
      </c>
      <c r="B561" t="s">
        <v>1212</v>
      </c>
      <c r="C561" t="s">
        <v>1213</v>
      </c>
      <c r="D561" t="s">
        <v>1214</v>
      </c>
      <c r="E561" t="s">
        <v>54</v>
      </c>
      <c r="F561" t="b">
        <v>0</v>
      </c>
      <c r="G561">
        <v>3</v>
      </c>
      <c r="H561" t="b">
        <v>1</v>
      </c>
      <c r="I561">
        <v>16</v>
      </c>
      <c r="J561" t="s">
        <v>78</v>
      </c>
      <c r="K561">
        <v>95</v>
      </c>
      <c r="L561">
        <v>61</v>
      </c>
      <c r="M561">
        <v>68</v>
      </c>
      <c r="N561">
        <v>75</v>
      </c>
      <c r="O561">
        <v>64</v>
      </c>
      <c r="P561">
        <v>76</v>
      </c>
      <c r="Q561">
        <v>66</v>
      </c>
      <c r="R561">
        <f t="shared" si="48"/>
        <v>505</v>
      </c>
      <c r="S561" t="str">
        <f t="shared" si="49"/>
        <v>math_score</v>
      </c>
      <c r="T561" t="str">
        <f t="shared" si="50"/>
        <v>Bruce Woods</v>
      </c>
      <c r="U561" t="str">
        <f t="shared" si="51"/>
        <v>Good</v>
      </c>
      <c r="V561" t="str">
        <f t="shared" si="52"/>
        <v>1</v>
      </c>
      <c r="W561" t="str">
        <f t="shared" si="53"/>
        <v>Grade C</v>
      </c>
    </row>
    <row r="562" spans="1:23" x14ac:dyDescent="0.25">
      <c r="A562">
        <v>561</v>
      </c>
      <c r="B562" t="s">
        <v>179</v>
      </c>
      <c r="C562" t="s">
        <v>1215</v>
      </c>
      <c r="D562" t="s">
        <v>1216</v>
      </c>
      <c r="E562" t="s">
        <v>54</v>
      </c>
      <c r="F562" t="b">
        <v>0</v>
      </c>
      <c r="G562">
        <v>1</v>
      </c>
      <c r="H562" t="b">
        <v>0</v>
      </c>
      <c r="I562">
        <v>26</v>
      </c>
      <c r="J562" t="s">
        <v>147</v>
      </c>
      <c r="K562">
        <v>90</v>
      </c>
      <c r="L562">
        <v>64</v>
      </c>
      <c r="M562">
        <v>94</v>
      </c>
      <c r="N562">
        <v>84</v>
      </c>
      <c r="O562">
        <v>66</v>
      </c>
      <c r="P562">
        <v>61</v>
      </c>
      <c r="Q562">
        <v>72</v>
      </c>
      <c r="R562">
        <f t="shared" si="48"/>
        <v>531</v>
      </c>
      <c r="S562" t="str">
        <f t="shared" si="49"/>
        <v>physics_score</v>
      </c>
      <c r="T562" t="str">
        <f t="shared" si="50"/>
        <v>Christopher Hines</v>
      </c>
      <c r="U562" t="str">
        <f t="shared" si="51"/>
        <v>Good</v>
      </c>
      <c r="V562" t="str">
        <f t="shared" si="52"/>
        <v>1</v>
      </c>
      <c r="W562" t="str">
        <f t="shared" si="53"/>
        <v>Grade C</v>
      </c>
    </row>
    <row r="563" spans="1:23" x14ac:dyDescent="0.25">
      <c r="A563">
        <v>562</v>
      </c>
      <c r="B563" t="s">
        <v>1217</v>
      </c>
      <c r="C563" t="s">
        <v>137</v>
      </c>
      <c r="D563" t="s">
        <v>1218</v>
      </c>
      <c r="E563" t="s">
        <v>54</v>
      </c>
      <c r="F563" t="b">
        <v>0</v>
      </c>
      <c r="G563">
        <v>3</v>
      </c>
      <c r="H563" t="b">
        <v>0</v>
      </c>
      <c r="I563">
        <v>30</v>
      </c>
      <c r="J563" t="s">
        <v>72</v>
      </c>
      <c r="K563">
        <v>96</v>
      </c>
      <c r="L563">
        <v>89</v>
      </c>
      <c r="M563">
        <v>73</v>
      </c>
      <c r="N563">
        <v>75</v>
      </c>
      <c r="O563">
        <v>99</v>
      </c>
      <c r="P563">
        <v>89</v>
      </c>
      <c r="Q563">
        <v>71</v>
      </c>
      <c r="R563">
        <f t="shared" si="48"/>
        <v>592</v>
      </c>
      <c r="S563" t="str">
        <f t="shared" si="49"/>
        <v>biology_score</v>
      </c>
      <c r="T563" t="str">
        <f t="shared" si="50"/>
        <v>Theodore Williams</v>
      </c>
      <c r="U563" t="str">
        <f t="shared" si="51"/>
        <v>Good</v>
      </c>
      <c r="V563" t="str">
        <f t="shared" si="52"/>
        <v>1</v>
      </c>
      <c r="W563" t="str">
        <f t="shared" si="53"/>
        <v>Grade B</v>
      </c>
    </row>
    <row r="564" spans="1:23" x14ac:dyDescent="0.25">
      <c r="A564">
        <v>563</v>
      </c>
      <c r="B564" t="s">
        <v>224</v>
      </c>
      <c r="C564" t="s">
        <v>669</v>
      </c>
      <c r="D564" t="s">
        <v>1219</v>
      </c>
      <c r="E564" t="s">
        <v>59</v>
      </c>
      <c r="F564" t="b">
        <v>1</v>
      </c>
      <c r="G564">
        <v>6</v>
      </c>
      <c r="H564" t="b">
        <v>0</v>
      </c>
      <c r="I564">
        <v>2</v>
      </c>
      <c r="J564" t="s">
        <v>98</v>
      </c>
      <c r="K564">
        <v>80</v>
      </c>
      <c r="L564">
        <v>81</v>
      </c>
      <c r="M564">
        <v>92</v>
      </c>
      <c r="N564">
        <v>73</v>
      </c>
      <c r="O564">
        <v>71</v>
      </c>
      <c r="P564">
        <v>71</v>
      </c>
      <c r="Q564">
        <v>84</v>
      </c>
      <c r="R564">
        <f t="shared" si="48"/>
        <v>552</v>
      </c>
      <c r="S564" t="str">
        <f t="shared" si="49"/>
        <v>physics_score</v>
      </c>
      <c r="T564" t="str">
        <f t="shared" si="50"/>
        <v>Jennifer Valdez</v>
      </c>
      <c r="U564" t="str">
        <f t="shared" si="51"/>
        <v>Good</v>
      </c>
      <c r="V564" t="str">
        <f t="shared" si="52"/>
        <v>1</v>
      </c>
      <c r="W564" t="str">
        <f t="shared" si="53"/>
        <v>Grade B</v>
      </c>
    </row>
    <row r="565" spans="1:23" x14ac:dyDescent="0.25">
      <c r="A565">
        <v>564</v>
      </c>
      <c r="B565" t="s">
        <v>359</v>
      </c>
      <c r="C565" t="s">
        <v>1220</v>
      </c>
      <c r="D565" t="s">
        <v>1221</v>
      </c>
      <c r="E565" t="s">
        <v>59</v>
      </c>
      <c r="F565" t="b">
        <v>0</v>
      </c>
      <c r="G565">
        <v>2</v>
      </c>
      <c r="H565" t="b">
        <v>0</v>
      </c>
      <c r="I565">
        <v>34</v>
      </c>
      <c r="J565" t="s">
        <v>78</v>
      </c>
      <c r="K565">
        <v>87</v>
      </c>
      <c r="L565">
        <v>83</v>
      </c>
      <c r="M565">
        <v>75</v>
      </c>
      <c r="N565">
        <v>73</v>
      </c>
      <c r="O565">
        <v>92</v>
      </c>
      <c r="P565">
        <v>91</v>
      </c>
      <c r="Q565">
        <v>71</v>
      </c>
      <c r="R565">
        <f t="shared" si="48"/>
        <v>572</v>
      </c>
      <c r="S565" t="str">
        <f t="shared" si="49"/>
        <v>biology_score</v>
      </c>
      <c r="T565" t="str">
        <f t="shared" si="50"/>
        <v>Alexandra Day</v>
      </c>
      <c r="U565" t="str">
        <f t="shared" si="51"/>
        <v>Good</v>
      </c>
      <c r="V565" t="str">
        <f t="shared" si="52"/>
        <v>1</v>
      </c>
      <c r="W565" t="str">
        <f t="shared" si="53"/>
        <v>Grade B</v>
      </c>
    </row>
    <row r="566" spans="1:23" x14ac:dyDescent="0.25">
      <c r="A566">
        <v>565</v>
      </c>
      <c r="B566" t="s">
        <v>507</v>
      </c>
      <c r="C566" t="s">
        <v>1222</v>
      </c>
      <c r="D566" t="s">
        <v>1223</v>
      </c>
      <c r="E566" t="s">
        <v>54</v>
      </c>
      <c r="F566" t="b">
        <v>0</v>
      </c>
      <c r="G566">
        <v>10</v>
      </c>
      <c r="H566" t="b">
        <v>0</v>
      </c>
      <c r="I566">
        <v>0</v>
      </c>
      <c r="J566" t="s">
        <v>98</v>
      </c>
      <c r="K566">
        <v>94</v>
      </c>
      <c r="L566">
        <v>75</v>
      </c>
      <c r="M566">
        <v>91</v>
      </c>
      <c r="N566">
        <v>64</v>
      </c>
      <c r="O566">
        <v>67</v>
      </c>
      <c r="P566">
        <v>93</v>
      </c>
      <c r="Q566">
        <v>65</v>
      </c>
      <c r="R566">
        <f t="shared" si="48"/>
        <v>549</v>
      </c>
      <c r="S566" t="str">
        <f t="shared" si="49"/>
        <v>math_score</v>
      </c>
      <c r="T566" t="str">
        <f t="shared" si="50"/>
        <v>John Pacheco</v>
      </c>
      <c r="U566" t="str">
        <f t="shared" si="51"/>
        <v>Good</v>
      </c>
      <c r="V566" t="str">
        <f t="shared" si="52"/>
        <v>1</v>
      </c>
      <c r="W566" t="str">
        <f t="shared" si="53"/>
        <v>Grade C</v>
      </c>
    </row>
    <row r="567" spans="1:23" x14ac:dyDescent="0.25">
      <c r="A567">
        <v>566</v>
      </c>
      <c r="B567" t="s">
        <v>439</v>
      </c>
      <c r="C567" t="s">
        <v>315</v>
      </c>
      <c r="D567" t="s">
        <v>1224</v>
      </c>
      <c r="E567" t="s">
        <v>59</v>
      </c>
      <c r="F567" t="b">
        <v>0</v>
      </c>
      <c r="G567">
        <v>10</v>
      </c>
      <c r="H567" t="b">
        <v>1</v>
      </c>
      <c r="I567">
        <v>3</v>
      </c>
      <c r="J567" t="s">
        <v>68</v>
      </c>
      <c r="K567">
        <v>87</v>
      </c>
      <c r="L567">
        <v>82</v>
      </c>
      <c r="M567">
        <v>88</v>
      </c>
      <c r="N567">
        <v>100</v>
      </c>
      <c r="O567">
        <v>73</v>
      </c>
      <c r="P567">
        <v>96</v>
      </c>
      <c r="Q567">
        <v>75</v>
      </c>
      <c r="R567">
        <f t="shared" si="48"/>
        <v>601</v>
      </c>
      <c r="S567" t="str">
        <f t="shared" si="49"/>
        <v>chemistry_score</v>
      </c>
      <c r="T567" t="str">
        <f t="shared" si="50"/>
        <v>Sherry Brown</v>
      </c>
      <c r="U567" t="str">
        <f t="shared" si="51"/>
        <v>Good</v>
      </c>
      <c r="V567" t="str">
        <f t="shared" si="52"/>
        <v>1</v>
      </c>
      <c r="W567" t="str">
        <f t="shared" si="53"/>
        <v>Grade B</v>
      </c>
    </row>
    <row r="568" spans="1:23" x14ac:dyDescent="0.25">
      <c r="A568">
        <v>567</v>
      </c>
      <c r="B568" t="s">
        <v>646</v>
      </c>
      <c r="C568" t="s">
        <v>66</v>
      </c>
      <c r="D568" t="s">
        <v>1225</v>
      </c>
      <c r="E568" t="s">
        <v>54</v>
      </c>
      <c r="F568" t="b">
        <v>0</v>
      </c>
      <c r="G568">
        <v>2</v>
      </c>
      <c r="H568" t="b">
        <v>0</v>
      </c>
      <c r="I568">
        <v>30</v>
      </c>
      <c r="J568" t="s">
        <v>78</v>
      </c>
      <c r="K568">
        <v>95</v>
      </c>
      <c r="L568">
        <v>97</v>
      </c>
      <c r="M568">
        <v>88</v>
      </c>
      <c r="N568">
        <v>77</v>
      </c>
      <c r="O568">
        <v>96</v>
      </c>
      <c r="P568">
        <v>96</v>
      </c>
      <c r="Q568">
        <v>74</v>
      </c>
      <c r="R568">
        <f t="shared" si="48"/>
        <v>623</v>
      </c>
      <c r="S568" t="str">
        <f t="shared" si="49"/>
        <v>history_score</v>
      </c>
      <c r="T568" t="str">
        <f t="shared" si="50"/>
        <v>Douglas Clark</v>
      </c>
      <c r="U568" t="str">
        <f t="shared" si="51"/>
        <v>Good</v>
      </c>
      <c r="V568" t="str">
        <f t="shared" si="52"/>
        <v>1</v>
      </c>
      <c r="W568" t="str">
        <f t="shared" si="53"/>
        <v>Grade B</v>
      </c>
    </row>
    <row r="569" spans="1:23" x14ac:dyDescent="0.25">
      <c r="A569">
        <v>568</v>
      </c>
      <c r="B569" t="s">
        <v>517</v>
      </c>
      <c r="C569" t="s">
        <v>189</v>
      </c>
      <c r="D569" t="s">
        <v>1226</v>
      </c>
      <c r="E569" t="s">
        <v>54</v>
      </c>
      <c r="F569" t="b">
        <v>1</v>
      </c>
      <c r="G569">
        <v>3</v>
      </c>
      <c r="H569" t="b">
        <v>1</v>
      </c>
      <c r="I569">
        <v>15</v>
      </c>
      <c r="J569" t="s">
        <v>172</v>
      </c>
      <c r="K569">
        <v>85</v>
      </c>
      <c r="L569">
        <v>96</v>
      </c>
      <c r="M569">
        <v>82</v>
      </c>
      <c r="N569">
        <v>64</v>
      </c>
      <c r="O569">
        <v>82</v>
      </c>
      <c r="P569">
        <v>94</v>
      </c>
      <c r="Q569">
        <v>81</v>
      </c>
      <c r="R569">
        <f t="shared" si="48"/>
        <v>584</v>
      </c>
      <c r="S569" t="str">
        <f t="shared" si="49"/>
        <v>history_score</v>
      </c>
      <c r="T569" t="str">
        <f t="shared" si="50"/>
        <v>Alex Farmer</v>
      </c>
      <c r="U569" t="str">
        <f t="shared" si="51"/>
        <v>Good</v>
      </c>
      <c r="V569" t="str">
        <f t="shared" si="52"/>
        <v>1</v>
      </c>
      <c r="W569" t="str">
        <f t="shared" si="53"/>
        <v>Grade B</v>
      </c>
    </row>
    <row r="570" spans="1:23" x14ac:dyDescent="0.25">
      <c r="A570">
        <v>569</v>
      </c>
      <c r="B570" t="s">
        <v>826</v>
      </c>
      <c r="C570" t="s">
        <v>1227</v>
      </c>
      <c r="D570" t="s">
        <v>1228</v>
      </c>
      <c r="E570" t="s">
        <v>54</v>
      </c>
      <c r="F570" t="b">
        <v>0</v>
      </c>
      <c r="G570">
        <v>8</v>
      </c>
      <c r="H570" t="b">
        <v>1</v>
      </c>
      <c r="I570">
        <v>1</v>
      </c>
      <c r="J570" t="s">
        <v>98</v>
      </c>
      <c r="K570">
        <v>67</v>
      </c>
      <c r="L570">
        <v>65</v>
      </c>
      <c r="M570">
        <v>77</v>
      </c>
      <c r="N570">
        <v>72</v>
      </c>
      <c r="O570">
        <v>94</v>
      </c>
      <c r="P570">
        <v>88</v>
      </c>
      <c r="Q570">
        <v>77</v>
      </c>
      <c r="R570">
        <f t="shared" si="48"/>
        <v>540</v>
      </c>
      <c r="S570" t="str">
        <f t="shared" si="49"/>
        <v>biology_score</v>
      </c>
      <c r="T570" t="str">
        <f t="shared" si="50"/>
        <v>Brandon Gonzales</v>
      </c>
      <c r="U570" t="str">
        <f t="shared" si="51"/>
        <v>Good</v>
      </c>
      <c r="V570" t="str">
        <f t="shared" si="52"/>
        <v>1</v>
      </c>
      <c r="W570" t="str">
        <f t="shared" si="53"/>
        <v>Grade C</v>
      </c>
    </row>
    <row r="571" spans="1:23" x14ac:dyDescent="0.25">
      <c r="A571">
        <v>570</v>
      </c>
      <c r="B571" t="s">
        <v>842</v>
      </c>
      <c r="C571" t="s">
        <v>1229</v>
      </c>
      <c r="D571" t="s">
        <v>1230</v>
      </c>
      <c r="E571" t="s">
        <v>54</v>
      </c>
      <c r="F571" t="b">
        <v>0</v>
      </c>
      <c r="G571">
        <v>3</v>
      </c>
      <c r="H571" t="b">
        <v>1</v>
      </c>
      <c r="I571">
        <v>6</v>
      </c>
      <c r="J571" t="s">
        <v>64</v>
      </c>
      <c r="K571">
        <v>84</v>
      </c>
      <c r="L571">
        <v>100</v>
      </c>
      <c r="M571">
        <v>92</v>
      </c>
      <c r="N571">
        <v>82</v>
      </c>
      <c r="O571">
        <v>85</v>
      </c>
      <c r="P571">
        <v>70</v>
      </c>
      <c r="Q571">
        <v>69</v>
      </c>
      <c r="R571">
        <f t="shared" si="48"/>
        <v>582</v>
      </c>
      <c r="S571" t="str">
        <f t="shared" si="49"/>
        <v>history_score</v>
      </c>
      <c r="T571" t="str">
        <f t="shared" si="50"/>
        <v>Wayne Trevino</v>
      </c>
      <c r="U571" t="str">
        <f t="shared" si="51"/>
        <v>Good</v>
      </c>
      <c r="V571" t="str">
        <f t="shared" si="52"/>
        <v>1</v>
      </c>
      <c r="W571" t="str">
        <f t="shared" si="53"/>
        <v>Grade B</v>
      </c>
    </row>
    <row r="572" spans="1:23" x14ac:dyDescent="0.25">
      <c r="A572">
        <v>571</v>
      </c>
      <c r="B572" t="s">
        <v>99</v>
      </c>
      <c r="C572" t="s">
        <v>1231</v>
      </c>
      <c r="D572" t="s">
        <v>1232</v>
      </c>
      <c r="E572" t="s">
        <v>59</v>
      </c>
      <c r="F572" t="b">
        <v>0</v>
      </c>
      <c r="G572">
        <v>7</v>
      </c>
      <c r="H572" t="b">
        <v>1</v>
      </c>
      <c r="I572">
        <v>1</v>
      </c>
      <c r="J572" t="s">
        <v>193</v>
      </c>
      <c r="K572">
        <v>83</v>
      </c>
      <c r="L572">
        <v>88</v>
      </c>
      <c r="M572">
        <v>90</v>
      </c>
      <c r="N572">
        <v>100</v>
      </c>
      <c r="O572">
        <v>71</v>
      </c>
      <c r="P572">
        <v>98</v>
      </c>
      <c r="Q572">
        <v>96</v>
      </c>
      <c r="R572">
        <f t="shared" si="48"/>
        <v>626</v>
      </c>
      <c r="S572" t="str">
        <f t="shared" si="49"/>
        <v>chemistry_score</v>
      </c>
      <c r="T572" t="str">
        <f t="shared" si="50"/>
        <v>Pamela Horne</v>
      </c>
      <c r="U572" t="str">
        <f t="shared" si="51"/>
        <v>Good</v>
      </c>
      <c r="V572" t="str">
        <f t="shared" si="52"/>
        <v>1</v>
      </c>
      <c r="W572" t="str">
        <f t="shared" si="53"/>
        <v>Grade B</v>
      </c>
    </row>
    <row r="573" spans="1:23" x14ac:dyDescent="0.25">
      <c r="A573">
        <v>572</v>
      </c>
      <c r="B573" t="s">
        <v>173</v>
      </c>
      <c r="C573" t="s">
        <v>1233</v>
      </c>
      <c r="D573" t="s">
        <v>1234</v>
      </c>
      <c r="E573" t="s">
        <v>54</v>
      </c>
      <c r="F573" t="b">
        <v>1</v>
      </c>
      <c r="G573">
        <v>9</v>
      </c>
      <c r="H573" t="b">
        <v>1</v>
      </c>
      <c r="I573">
        <v>5</v>
      </c>
      <c r="J573" t="s">
        <v>98</v>
      </c>
      <c r="K573">
        <v>67</v>
      </c>
      <c r="L573">
        <v>78</v>
      </c>
      <c r="M573">
        <v>68</v>
      </c>
      <c r="N573">
        <v>51</v>
      </c>
      <c r="O573">
        <v>77</v>
      </c>
      <c r="P573">
        <v>72</v>
      </c>
      <c r="Q573">
        <v>78</v>
      </c>
      <c r="R573">
        <f t="shared" si="48"/>
        <v>491</v>
      </c>
      <c r="S573" t="str">
        <f t="shared" si="49"/>
        <v>history_score</v>
      </c>
      <c r="T573" t="str">
        <f t="shared" si="50"/>
        <v>Michael Schaefer</v>
      </c>
      <c r="U573" t="str">
        <f t="shared" si="51"/>
        <v>Good</v>
      </c>
      <c r="V573" t="str">
        <f t="shared" si="52"/>
        <v>1</v>
      </c>
      <c r="W573" t="str">
        <f t="shared" si="53"/>
        <v>Grade C</v>
      </c>
    </row>
    <row r="574" spans="1:23" x14ac:dyDescent="0.25">
      <c r="A574">
        <v>573</v>
      </c>
      <c r="B574" t="s">
        <v>1235</v>
      </c>
      <c r="C574" t="s">
        <v>1236</v>
      </c>
      <c r="D574" t="s">
        <v>1237</v>
      </c>
      <c r="E574" t="s">
        <v>54</v>
      </c>
      <c r="F574" t="b">
        <v>0</v>
      </c>
      <c r="G574">
        <v>1</v>
      </c>
      <c r="H574" t="b">
        <v>0</v>
      </c>
      <c r="I574">
        <v>30</v>
      </c>
      <c r="J574" t="s">
        <v>139</v>
      </c>
      <c r="K574">
        <v>75</v>
      </c>
      <c r="L574">
        <v>92</v>
      </c>
      <c r="M574">
        <v>72</v>
      </c>
      <c r="N574">
        <v>88</v>
      </c>
      <c r="O574">
        <v>92</v>
      </c>
      <c r="P574">
        <v>77</v>
      </c>
      <c r="Q574">
        <v>84</v>
      </c>
      <c r="R574">
        <f t="shared" si="48"/>
        <v>580</v>
      </c>
      <c r="S574" t="str">
        <f t="shared" si="49"/>
        <v>history_score</v>
      </c>
      <c r="T574" t="str">
        <f t="shared" si="50"/>
        <v>Carlos Ramirez</v>
      </c>
      <c r="U574" t="str">
        <f t="shared" si="51"/>
        <v>Good</v>
      </c>
      <c r="V574" t="str">
        <f t="shared" si="52"/>
        <v>1</v>
      </c>
      <c r="W574" t="str">
        <f t="shared" si="53"/>
        <v>Grade B</v>
      </c>
    </row>
    <row r="575" spans="1:23" x14ac:dyDescent="0.25">
      <c r="A575">
        <v>574</v>
      </c>
      <c r="B575" t="s">
        <v>391</v>
      </c>
      <c r="C575" t="s">
        <v>1238</v>
      </c>
      <c r="D575" t="s">
        <v>1239</v>
      </c>
      <c r="E575" t="s">
        <v>54</v>
      </c>
      <c r="F575" t="b">
        <v>0</v>
      </c>
      <c r="G575">
        <v>3</v>
      </c>
      <c r="H575" t="b">
        <v>1</v>
      </c>
      <c r="I575">
        <v>8</v>
      </c>
      <c r="J575" t="s">
        <v>64</v>
      </c>
      <c r="K575">
        <v>67</v>
      </c>
      <c r="L575">
        <v>76</v>
      </c>
      <c r="M575">
        <v>70</v>
      </c>
      <c r="N575">
        <v>73</v>
      </c>
      <c r="O575">
        <v>81</v>
      </c>
      <c r="P575">
        <v>85</v>
      </c>
      <c r="Q575">
        <v>80</v>
      </c>
      <c r="R575">
        <f t="shared" si="48"/>
        <v>532</v>
      </c>
      <c r="S575" t="str">
        <f t="shared" si="49"/>
        <v>english_score</v>
      </c>
      <c r="T575" t="str">
        <f t="shared" si="50"/>
        <v>Antonio Lucero</v>
      </c>
      <c r="U575" t="str">
        <f t="shared" si="51"/>
        <v>Very Good</v>
      </c>
      <c r="V575" t="str">
        <f t="shared" si="52"/>
        <v>1</v>
      </c>
      <c r="W575" t="str">
        <f t="shared" si="53"/>
        <v>Grade C</v>
      </c>
    </row>
    <row r="576" spans="1:23" x14ac:dyDescent="0.25">
      <c r="A576">
        <v>575</v>
      </c>
      <c r="B576" t="s">
        <v>762</v>
      </c>
      <c r="C576" t="s">
        <v>780</v>
      </c>
      <c r="D576" t="s">
        <v>1240</v>
      </c>
      <c r="E576" t="s">
        <v>54</v>
      </c>
      <c r="F576" t="b">
        <v>1</v>
      </c>
      <c r="G576">
        <v>9</v>
      </c>
      <c r="H576" t="b">
        <v>0</v>
      </c>
      <c r="I576">
        <v>5</v>
      </c>
      <c r="J576" t="s">
        <v>98</v>
      </c>
      <c r="K576">
        <v>67</v>
      </c>
      <c r="L576">
        <v>54</v>
      </c>
      <c r="M576">
        <v>51</v>
      </c>
      <c r="N576">
        <v>72</v>
      </c>
      <c r="O576">
        <v>75</v>
      </c>
      <c r="P576">
        <v>60</v>
      </c>
      <c r="Q576">
        <v>88</v>
      </c>
      <c r="R576">
        <f t="shared" si="48"/>
        <v>467</v>
      </c>
      <c r="S576" t="str">
        <f t="shared" si="49"/>
        <v>geography_score</v>
      </c>
      <c r="T576" t="str">
        <f t="shared" si="50"/>
        <v>Terry Ashley</v>
      </c>
      <c r="U576" t="str">
        <f t="shared" si="51"/>
        <v>Good</v>
      </c>
      <c r="V576" t="str">
        <f t="shared" si="52"/>
        <v>1</v>
      </c>
      <c r="W576" t="str">
        <f t="shared" si="53"/>
        <v>Grade C</v>
      </c>
    </row>
    <row r="577" spans="1:23" x14ac:dyDescent="0.25">
      <c r="A577">
        <v>576</v>
      </c>
      <c r="B577" t="s">
        <v>1241</v>
      </c>
      <c r="C577" t="s">
        <v>556</v>
      </c>
      <c r="D577" t="s">
        <v>1242</v>
      </c>
      <c r="E577" t="s">
        <v>59</v>
      </c>
      <c r="F577" t="b">
        <v>0</v>
      </c>
      <c r="G577">
        <v>1</v>
      </c>
      <c r="H577" t="b">
        <v>0</v>
      </c>
      <c r="I577">
        <v>5</v>
      </c>
      <c r="J577" t="s">
        <v>68</v>
      </c>
      <c r="K577">
        <v>72</v>
      </c>
      <c r="L577">
        <v>91</v>
      </c>
      <c r="M577">
        <v>78</v>
      </c>
      <c r="N577">
        <v>97</v>
      </c>
      <c r="O577">
        <v>86</v>
      </c>
      <c r="P577">
        <v>93</v>
      </c>
      <c r="Q577">
        <v>77</v>
      </c>
      <c r="R577">
        <f t="shared" si="48"/>
        <v>594</v>
      </c>
      <c r="S577" t="str">
        <f t="shared" si="49"/>
        <v>chemistry_score</v>
      </c>
      <c r="T577" t="str">
        <f t="shared" si="50"/>
        <v>Rita Cochran</v>
      </c>
      <c r="U577" t="str">
        <f t="shared" si="51"/>
        <v>Good</v>
      </c>
      <c r="V577" t="str">
        <f t="shared" si="52"/>
        <v>1</v>
      </c>
      <c r="W577" t="str">
        <f t="shared" si="53"/>
        <v>Grade B</v>
      </c>
    </row>
    <row r="578" spans="1:23" x14ac:dyDescent="0.25">
      <c r="A578">
        <v>577</v>
      </c>
      <c r="B578" t="s">
        <v>602</v>
      </c>
      <c r="C578" t="s">
        <v>1175</v>
      </c>
      <c r="D578" t="s">
        <v>1243</v>
      </c>
      <c r="E578" t="s">
        <v>54</v>
      </c>
      <c r="F578" t="b">
        <v>0</v>
      </c>
      <c r="G578">
        <v>4</v>
      </c>
      <c r="H578" t="b">
        <v>0</v>
      </c>
      <c r="I578">
        <v>4</v>
      </c>
      <c r="J578" t="s">
        <v>64</v>
      </c>
      <c r="K578">
        <v>78</v>
      </c>
      <c r="L578">
        <v>98</v>
      </c>
      <c r="M578">
        <v>76</v>
      </c>
      <c r="N578">
        <v>68</v>
      </c>
      <c r="O578">
        <v>86</v>
      </c>
      <c r="P578">
        <v>91</v>
      </c>
      <c r="Q578">
        <v>82</v>
      </c>
      <c r="R578">
        <f t="shared" ref="R578:R641" si="54">SUM((K578:Q578))</f>
        <v>579</v>
      </c>
      <c r="S578" t="str">
        <f t="shared" si="49"/>
        <v>history_score</v>
      </c>
      <c r="T578" t="str">
        <f t="shared" si="50"/>
        <v>Joseph Gregory</v>
      </c>
      <c r="U578" t="str">
        <f t="shared" si="51"/>
        <v>Good</v>
      </c>
      <c r="V578" t="str">
        <f t="shared" si="52"/>
        <v>1</v>
      </c>
      <c r="W578" t="str">
        <f t="shared" si="53"/>
        <v>Grade B</v>
      </c>
    </row>
    <row r="579" spans="1:23" x14ac:dyDescent="0.25">
      <c r="A579">
        <v>578</v>
      </c>
      <c r="B579" t="s">
        <v>359</v>
      </c>
      <c r="C579" t="s">
        <v>326</v>
      </c>
      <c r="D579" t="s">
        <v>1244</v>
      </c>
      <c r="E579" t="s">
        <v>59</v>
      </c>
      <c r="F579" t="b">
        <v>0</v>
      </c>
      <c r="G579">
        <v>1</v>
      </c>
      <c r="H579" t="b">
        <v>0</v>
      </c>
      <c r="I579">
        <v>47</v>
      </c>
      <c r="J579" t="s">
        <v>60</v>
      </c>
      <c r="K579">
        <v>85</v>
      </c>
      <c r="L579">
        <v>87</v>
      </c>
      <c r="M579">
        <v>92</v>
      </c>
      <c r="N579">
        <v>96</v>
      </c>
      <c r="O579">
        <v>92</v>
      </c>
      <c r="P579">
        <v>90</v>
      </c>
      <c r="Q579">
        <v>88</v>
      </c>
      <c r="R579">
        <f t="shared" si="54"/>
        <v>630</v>
      </c>
      <c r="S579" t="str">
        <f t="shared" ref="S579:S642" si="55">INDEX($K$1:$Q$1,MATCH(MAX(K579:Q579),K579:Q579,0))</f>
        <v>chemistry_score</v>
      </c>
      <c r="T579" t="str">
        <f t="shared" ref="T579:T642" si="56">_xlfn.CONCAT(B579," ",C579)</f>
        <v>Alexandra Robinson</v>
      </c>
      <c r="U579" t="str">
        <f t="shared" ref="U579:U642" si="57">IF((MAX(K579:Q579)-MIN(K579:Q579))&lt;20,"Very Good",IF(AND((MAX(K579:Q579)-MIN(K579:Q579))&gt;=20,(MAX(K579:Q579)-MIN(K579:Q579))&lt;40),"Good",IF(AND((MAX(K579:Q579)-MIN(K579:Q579))&gt;=40,(MAX(K579:Q579)-MIN(K579:Q579))&lt;50),"Average","Bad")))</f>
        <v>Very Good</v>
      </c>
      <c r="V579" t="str">
        <f t="shared" ref="V579:V642" si="58">IF(AND(MAX(K579:Q579)&gt;85,MIN(K579:Q579)&lt;45),"0","1")</f>
        <v>1</v>
      </c>
      <c r="W579" t="str">
        <f t="shared" ref="W579:W642" si="59">IF(R579&gt;=650,"Grade A",IF(AND(R579&gt;=550,R579&lt;650),"Grade B",IF(AND(R579&gt;=450,R579&lt;550),"Grade C",IF(AND(R579&gt;=350,R579&lt;450),"Grade D","Fail"))))</f>
        <v>Grade B</v>
      </c>
    </row>
    <row r="580" spans="1:23" x14ac:dyDescent="0.25">
      <c r="A580">
        <v>579</v>
      </c>
      <c r="B580" t="s">
        <v>61</v>
      </c>
      <c r="C580" t="s">
        <v>1245</v>
      </c>
      <c r="D580" t="s">
        <v>1246</v>
      </c>
      <c r="E580" t="s">
        <v>59</v>
      </c>
      <c r="F580" t="b">
        <v>0</v>
      </c>
      <c r="G580">
        <v>3</v>
      </c>
      <c r="H580" t="b">
        <v>1</v>
      </c>
      <c r="I580">
        <v>16</v>
      </c>
      <c r="J580" t="s">
        <v>206</v>
      </c>
      <c r="K580">
        <v>100</v>
      </c>
      <c r="L580">
        <v>70</v>
      </c>
      <c r="M580">
        <v>69</v>
      </c>
      <c r="N580">
        <v>61</v>
      </c>
      <c r="O580">
        <v>100</v>
      </c>
      <c r="P580">
        <v>65</v>
      </c>
      <c r="Q580">
        <v>81</v>
      </c>
      <c r="R580">
        <f t="shared" si="54"/>
        <v>546</v>
      </c>
      <c r="S580" t="str">
        <f t="shared" si="55"/>
        <v>math_score</v>
      </c>
      <c r="T580" t="str">
        <f t="shared" si="56"/>
        <v>Tina Sparks</v>
      </c>
      <c r="U580" t="str">
        <f t="shared" si="57"/>
        <v>Good</v>
      </c>
      <c r="V580" t="str">
        <f t="shared" si="58"/>
        <v>1</v>
      </c>
      <c r="W580" t="str">
        <f t="shared" si="59"/>
        <v>Grade C</v>
      </c>
    </row>
    <row r="581" spans="1:23" x14ac:dyDescent="0.25">
      <c r="A581">
        <v>580</v>
      </c>
      <c r="B581" t="s">
        <v>179</v>
      </c>
      <c r="C581" t="s">
        <v>880</v>
      </c>
      <c r="D581" t="s">
        <v>1247</v>
      </c>
      <c r="E581" t="s">
        <v>54</v>
      </c>
      <c r="F581" t="b">
        <v>1</v>
      </c>
      <c r="G581">
        <v>5</v>
      </c>
      <c r="H581" t="b">
        <v>0</v>
      </c>
      <c r="I581">
        <v>3</v>
      </c>
      <c r="J581" t="s">
        <v>98</v>
      </c>
      <c r="K581">
        <v>56</v>
      </c>
      <c r="L581">
        <v>59</v>
      </c>
      <c r="M581">
        <v>89</v>
      </c>
      <c r="N581">
        <v>68</v>
      </c>
      <c r="O581">
        <v>79</v>
      </c>
      <c r="P581">
        <v>83</v>
      </c>
      <c r="Q581">
        <v>68</v>
      </c>
      <c r="R581">
        <f t="shared" si="54"/>
        <v>502</v>
      </c>
      <c r="S581" t="str">
        <f t="shared" si="55"/>
        <v>physics_score</v>
      </c>
      <c r="T581" t="str">
        <f t="shared" si="56"/>
        <v>Christopher Buchanan</v>
      </c>
      <c r="U581" t="str">
        <f t="shared" si="57"/>
        <v>Good</v>
      </c>
      <c r="V581" t="str">
        <f t="shared" si="58"/>
        <v>1</v>
      </c>
      <c r="W581" t="str">
        <f t="shared" si="59"/>
        <v>Grade C</v>
      </c>
    </row>
    <row r="582" spans="1:23" x14ac:dyDescent="0.25">
      <c r="A582">
        <v>581</v>
      </c>
      <c r="B582" t="s">
        <v>568</v>
      </c>
      <c r="C582" t="s">
        <v>1248</v>
      </c>
      <c r="D582" t="s">
        <v>1249</v>
      </c>
      <c r="E582" t="s">
        <v>59</v>
      </c>
      <c r="F582" t="b">
        <v>0</v>
      </c>
      <c r="G582">
        <v>5</v>
      </c>
      <c r="H582" t="b">
        <v>1</v>
      </c>
      <c r="I582">
        <v>32</v>
      </c>
      <c r="J582" t="s">
        <v>110</v>
      </c>
      <c r="K582">
        <v>93</v>
      </c>
      <c r="L582">
        <v>75</v>
      </c>
      <c r="M582">
        <v>83</v>
      </c>
      <c r="N582">
        <v>99</v>
      </c>
      <c r="O582">
        <v>100</v>
      </c>
      <c r="P582">
        <v>91</v>
      </c>
      <c r="Q582">
        <v>74</v>
      </c>
      <c r="R582">
        <f t="shared" si="54"/>
        <v>615</v>
      </c>
      <c r="S582" t="str">
        <f t="shared" si="55"/>
        <v>biology_score</v>
      </c>
      <c r="T582" t="str">
        <f t="shared" si="56"/>
        <v>Christina Guerrero</v>
      </c>
      <c r="U582" t="str">
        <f t="shared" si="57"/>
        <v>Good</v>
      </c>
      <c r="V582" t="str">
        <f t="shared" si="58"/>
        <v>1</v>
      </c>
      <c r="W582" t="str">
        <f t="shared" si="59"/>
        <v>Grade B</v>
      </c>
    </row>
    <row r="583" spans="1:23" x14ac:dyDescent="0.25">
      <c r="A583">
        <v>582</v>
      </c>
      <c r="B583" t="s">
        <v>422</v>
      </c>
      <c r="C583" t="s">
        <v>1250</v>
      </c>
      <c r="D583" t="s">
        <v>1251</v>
      </c>
      <c r="E583" t="s">
        <v>59</v>
      </c>
      <c r="F583" t="b">
        <v>0</v>
      </c>
      <c r="G583">
        <v>2</v>
      </c>
      <c r="H583" t="b">
        <v>0</v>
      </c>
      <c r="I583">
        <v>31</v>
      </c>
      <c r="J583" t="s">
        <v>139</v>
      </c>
      <c r="K583">
        <v>89</v>
      </c>
      <c r="L583">
        <v>91</v>
      </c>
      <c r="M583">
        <v>85</v>
      </c>
      <c r="N583">
        <v>69</v>
      </c>
      <c r="O583">
        <v>76</v>
      </c>
      <c r="P583">
        <v>92</v>
      </c>
      <c r="Q583">
        <v>94</v>
      </c>
      <c r="R583">
        <f t="shared" si="54"/>
        <v>596</v>
      </c>
      <c r="S583" t="str">
        <f t="shared" si="55"/>
        <v>geography_score</v>
      </c>
      <c r="T583" t="str">
        <f t="shared" si="56"/>
        <v>Jessica Hutchinson</v>
      </c>
      <c r="U583" t="str">
        <f t="shared" si="57"/>
        <v>Good</v>
      </c>
      <c r="V583" t="str">
        <f t="shared" si="58"/>
        <v>1</v>
      </c>
      <c r="W583" t="str">
        <f t="shared" si="59"/>
        <v>Grade B</v>
      </c>
    </row>
    <row r="584" spans="1:23" x14ac:dyDescent="0.25">
      <c r="A584">
        <v>583</v>
      </c>
      <c r="B584" t="s">
        <v>1252</v>
      </c>
      <c r="C584" t="s">
        <v>1253</v>
      </c>
      <c r="D584" t="s">
        <v>1254</v>
      </c>
      <c r="E584" t="s">
        <v>54</v>
      </c>
      <c r="F584" t="b">
        <v>0</v>
      </c>
      <c r="G584">
        <v>3</v>
      </c>
      <c r="H584" t="b">
        <v>0</v>
      </c>
      <c r="I584">
        <v>6</v>
      </c>
      <c r="J584" t="s">
        <v>258</v>
      </c>
      <c r="K584">
        <v>59</v>
      </c>
      <c r="L584">
        <v>88</v>
      </c>
      <c r="M584">
        <v>74</v>
      </c>
      <c r="N584">
        <v>92</v>
      </c>
      <c r="O584">
        <v>72</v>
      </c>
      <c r="P584">
        <v>97</v>
      </c>
      <c r="Q584">
        <v>64</v>
      </c>
      <c r="R584">
        <f t="shared" si="54"/>
        <v>546</v>
      </c>
      <c r="S584" t="str">
        <f t="shared" si="55"/>
        <v>english_score</v>
      </c>
      <c r="T584" t="str">
        <f t="shared" si="56"/>
        <v>Tyler Carrillo</v>
      </c>
      <c r="U584" t="str">
        <f t="shared" si="57"/>
        <v>Good</v>
      </c>
      <c r="V584" t="str">
        <f t="shared" si="58"/>
        <v>1</v>
      </c>
      <c r="W584" t="str">
        <f t="shared" si="59"/>
        <v>Grade C</v>
      </c>
    </row>
    <row r="585" spans="1:23" x14ac:dyDescent="0.25">
      <c r="A585">
        <v>584</v>
      </c>
      <c r="B585" t="s">
        <v>219</v>
      </c>
      <c r="C585" t="s">
        <v>1255</v>
      </c>
      <c r="D585" t="s">
        <v>1256</v>
      </c>
      <c r="E585" t="s">
        <v>59</v>
      </c>
      <c r="F585" t="b">
        <v>0</v>
      </c>
      <c r="G585">
        <v>3</v>
      </c>
      <c r="H585" t="b">
        <v>0</v>
      </c>
      <c r="I585">
        <v>16</v>
      </c>
      <c r="J585" t="s">
        <v>72</v>
      </c>
      <c r="K585">
        <v>99</v>
      </c>
      <c r="L585">
        <v>70</v>
      </c>
      <c r="M585">
        <v>74</v>
      </c>
      <c r="N585">
        <v>65</v>
      </c>
      <c r="O585">
        <v>99</v>
      </c>
      <c r="P585">
        <v>74</v>
      </c>
      <c r="Q585">
        <v>62</v>
      </c>
      <c r="R585">
        <f t="shared" si="54"/>
        <v>543</v>
      </c>
      <c r="S585" t="str">
        <f t="shared" si="55"/>
        <v>math_score</v>
      </c>
      <c r="T585" t="str">
        <f t="shared" si="56"/>
        <v>Lindsay Brady</v>
      </c>
      <c r="U585" t="str">
        <f t="shared" si="57"/>
        <v>Good</v>
      </c>
      <c r="V585" t="str">
        <f t="shared" si="58"/>
        <v>1</v>
      </c>
      <c r="W585" t="str">
        <f t="shared" si="59"/>
        <v>Grade C</v>
      </c>
    </row>
    <row r="586" spans="1:23" x14ac:dyDescent="0.25">
      <c r="A586">
        <v>585</v>
      </c>
      <c r="B586" t="s">
        <v>874</v>
      </c>
      <c r="C586" t="s">
        <v>1257</v>
      </c>
      <c r="D586" t="s">
        <v>1258</v>
      </c>
      <c r="E586" t="s">
        <v>54</v>
      </c>
      <c r="F586" t="b">
        <v>0</v>
      </c>
      <c r="G586">
        <v>6</v>
      </c>
      <c r="H586" t="b">
        <v>0</v>
      </c>
      <c r="I586">
        <v>34</v>
      </c>
      <c r="J586" t="s">
        <v>55</v>
      </c>
      <c r="K586">
        <v>89</v>
      </c>
      <c r="L586">
        <v>89</v>
      </c>
      <c r="M586">
        <v>85</v>
      </c>
      <c r="N586">
        <v>74</v>
      </c>
      <c r="O586">
        <v>78</v>
      </c>
      <c r="P586">
        <v>87</v>
      </c>
      <c r="Q586">
        <v>82</v>
      </c>
      <c r="R586">
        <f t="shared" si="54"/>
        <v>584</v>
      </c>
      <c r="S586" t="str">
        <f t="shared" si="55"/>
        <v>math_score</v>
      </c>
      <c r="T586" t="str">
        <f t="shared" si="56"/>
        <v>Gary Rivera</v>
      </c>
      <c r="U586" t="str">
        <f t="shared" si="57"/>
        <v>Very Good</v>
      </c>
      <c r="V586" t="str">
        <f t="shared" si="58"/>
        <v>1</v>
      </c>
      <c r="W586" t="str">
        <f t="shared" si="59"/>
        <v>Grade B</v>
      </c>
    </row>
    <row r="587" spans="1:23" x14ac:dyDescent="0.25">
      <c r="A587">
        <v>586</v>
      </c>
      <c r="B587" t="s">
        <v>217</v>
      </c>
      <c r="C587" t="s">
        <v>463</v>
      </c>
      <c r="D587" t="s">
        <v>1259</v>
      </c>
      <c r="E587" t="s">
        <v>54</v>
      </c>
      <c r="F587" t="b">
        <v>0</v>
      </c>
      <c r="G587">
        <v>3</v>
      </c>
      <c r="H587" t="b">
        <v>0</v>
      </c>
      <c r="I587">
        <v>26</v>
      </c>
      <c r="J587" t="s">
        <v>78</v>
      </c>
      <c r="K587">
        <v>86</v>
      </c>
      <c r="L587">
        <v>63</v>
      </c>
      <c r="M587">
        <v>78</v>
      </c>
      <c r="N587">
        <v>78</v>
      </c>
      <c r="O587">
        <v>80</v>
      </c>
      <c r="P587">
        <v>67</v>
      </c>
      <c r="Q587">
        <v>97</v>
      </c>
      <c r="R587">
        <f t="shared" si="54"/>
        <v>549</v>
      </c>
      <c r="S587" t="str">
        <f t="shared" si="55"/>
        <v>geography_score</v>
      </c>
      <c r="T587" t="str">
        <f t="shared" si="56"/>
        <v>Luke Moore</v>
      </c>
      <c r="U587" t="str">
        <f t="shared" si="57"/>
        <v>Good</v>
      </c>
      <c r="V587" t="str">
        <f t="shared" si="58"/>
        <v>1</v>
      </c>
      <c r="W587" t="str">
        <f t="shared" si="59"/>
        <v>Grade C</v>
      </c>
    </row>
    <row r="588" spans="1:23" x14ac:dyDescent="0.25">
      <c r="A588">
        <v>587</v>
      </c>
      <c r="B588" t="s">
        <v>449</v>
      </c>
      <c r="C588" t="s">
        <v>1011</v>
      </c>
      <c r="D588" t="s">
        <v>1260</v>
      </c>
      <c r="E588" t="s">
        <v>59</v>
      </c>
      <c r="F588" t="b">
        <v>0</v>
      </c>
      <c r="G588">
        <v>6</v>
      </c>
      <c r="H588" t="b">
        <v>0</v>
      </c>
      <c r="I588">
        <v>21</v>
      </c>
      <c r="J588" t="s">
        <v>139</v>
      </c>
      <c r="K588">
        <v>79</v>
      </c>
      <c r="L588">
        <v>65</v>
      </c>
      <c r="M588">
        <v>91</v>
      </c>
      <c r="N588">
        <v>65</v>
      </c>
      <c r="O588">
        <v>61</v>
      </c>
      <c r="P588">
        <v>88</v>
      </c>
      <c r="Q588">
        <v>95</v>
      </c>
      <c r="R588">
        <f t="shared" si="54"/>
        <v>544</v>
      </c>
      <c r="S588" t="str">
        <f t="shared" si="55"/>
        <v>geography_score</v>
      </c>
      <c r="T588" t="str">
        <f t="shared" si="56"/>
        <v>Tanya Green</v>
      </c>
      <c r="U588" t="str">
        <f t="shared" si="57"/>
        <v>Good</v>
      </c>
      <c r="V588" t="str">
        <f t="shared" si="58"/>
        <v>1</v>
      </c>
      <c r="W588" t="str">
        <f t="shared" si="59"/>
        <v>Grade C</v>
      </c>
    </row>
    <row r="589" spans="1:23" x14ac:dyDescent="0.25">
      <c r="A589">
        <v>588</v>
      </c>
      <c r="B589" t="s">
        <v>1261</v>
      </c>
      <c r="C589" t="s">
        <v>170</v>
      </c>
      <c r="D589" t="s">
        <v>1262</v>
      </c>
      <c r="E589" t="s">
        <v>54</v>
      </c>
      <c r="F589" t="b">
        <v>0</v>
      </c>
      <c r="G589">
        <v>3</v>
      </c>
      <c r="H589" t="b">
        <v>0</v>
      </c>
      <c r="I589">
        <v>46</v>
      </c>
      <c r="J589" t="s">
        <v>60</v>
      </c>
      <c r="K589">
        <v>96</v>
      </c>
      <c r="L589">
        <v>89</v>
      </c>
      <c r="M589">
        <v>91</v>
      </c>
      <c r="N589">
        <v>90</v>
      </c>
      <c r="O589">
        <v>90</v>
      </c>
      <c r="P589">
        <v>91</v>
      </c>
      <c r="Q589">
        <v>99</v>
      </c>
      <c r="R589">
        <f t="shared" si="54"/>
        <v>646</v>
      </c>
      <c r="S589" t="str">
        <f t="shared" si="55"/>
        <v>geography_score</v>
      </c>
      <c r="T589" t="str">
        <f t="shared" si="56"/>
        <v>Bryan Lee</v>
      </c>
      <c r="U589" t="str">
        <f t="shared" si="57"/>
        <v>Very Good</v>
      </c>
      <c r="V589" t="str">
        <f t="shared" si="58"/>
        <v>1</v>
      </c>
      <c r="W589" t="str">
        <f t="shared" si="59"/>
        <v>Grade B</v>
      </c>
    </row>
    <row r="590" spans="1:23" x14ac:dyDescent="0.25">
      <c r="A590">
        <v>589</v>
      </c>
      <c r="B590" t="s">
        <v>1263</v>
      </c>
      <c r="C590" t="s">
        <v>309</v>
      </c>
      <c r="D590" t="s">
        <v>1264</v>
      </c>
      <c r="E590" t="s">
        <v>59</v>
      </c>
      <c r="F590" t="b">
        <v>0</v>
      </c>
      <c r="G590">
        <v>6</v>
      </c>
      <c r="H590" t="b">
        <v>0</v>
      </c>
      <c r="I590">
        <v>48</v>
      </c>
      <c r="J590" t="s">
        <v>60</v>
      </c>
      <c r="K590">
        <v>95</v>
      </c>
      <c r="L590">
        <v>90</v>
      </c>
      <c r="M590">
        <v>85</v>
      </c>
      <c r="N590">
        <v>90</v>
      </c>
      <c r="O590">
        <v>96</v>
      </c>
      <c r="P590">
        <v>89</v>
      </c>
      <c r="Q590">
        <v>96</v>
      </c>
      <c r="R590">
        <f t="shared" si="54"/>
        <v>641</v>
      </c>
      <c r="S590" t="str">
        <f t="shared" si="55"/>
        <v>biology_score</v>
      </c>
      <c r="T590" t="str">
        <f t="shared" si="56"/>
        <v>Melanie Bridges</v>
      </c>
      <c r="U590" t="str">
        <f t="shared" si="57"/>
        <v>Very Good</v>
      </c>
      <c r="V590" t="str">
        <f t="shared" si="58"/>
        <v>1</v>
      </c>
      <c r="W590" t="str">
        <f t="shared" si="59"/>
        <v>Grade B</v>
      </c>
    </row>
    <row r="591" spans="1:23" x14ac:dyDescent="0.25">
      <c r="A591">
        <v>590</v>
      </c>
      <c r="B591" t="s">
        <v>248</v>
      </c>
      <c r="C591" t="s">
        <v>538</v>
      </c>
      <c r="D591" t="s">
        <v>1265</v>
      </c>
      <c r="E591" t="s">
        <v>54</v>
      </c>
      <c r="F591" t="b">
        <v>1</v>
      </c>
      <c r="G591">
        <v>1</v>
      </c>
      <c r="H591" t="b">
        <v>0</v>
      </c>
      <c r="I591">
        <v>46</v>
      </c>
      <c r="J591" t="s">
        <v>60</v>
      </c>
      <c r="K591">
        <v>96</v>
      </c>
      <c r="L591">
        <v>85</v>
      </c>
      <c r="M591">
        <v>90</v>
      </c>
      <c r="N591">
        <v>95</v>
      </c>
      <c r="O591">
        <v>100</v>
      </c>
      <c r="P591">
        <v>96</v>
      </c>
      <c r="Q591">
        <v>88</v>
      </c>
      <c r="R591">
        <f t="shared" si="54"/>
        <v>650</v>
      </c>
      <c r="S591" t="str">
        <f t="shared" si="55"/>
        <v>biology_score</v>
      </c>
      <c r="T591" t="str">
        <f t="shared" si="56"/>
        <v>Eric Bowers</v>
      </c>
      <c r="U591" t="str">
        <f t="shared" si="57"/>
        <v>Very Good</v>
      </c>
      <c r="V591" t="str">
        <f t="shared" si="58"/>
        <v>1</v>
      </c>
      <c r="W591" t="str">
        <f t="shared" si="59"/>
        <v>Grade A</v>
      </c>
    </row>
    <row r="592" spans="1:23" x14ac:dyDescent="0.25">
      <c r="A592">
        <v>591</v>
      </c>
      <c r="B592" t="s">
        <v>1167</v>
      </c>
      <c r="C592" t="s">
        <v>1266</v>
      </c>
      <c r="D592" t="s">
        <v>1267</v>
      </c>
      <c r="E592" t="s">
        <v>59</v>
      </c>
      <c r="F592" t="b">
        <v>1</v>
      </c>
      <c r="G592">
        <v>3</v>
      </c>
      <c r="H592" t="b">
        <v>0</v>
      </c>
      <c r="I592">
        <v>28</v>
      </c>
      <c r="J592" t="s">
        <v>72</v>
      </c>
      <c r="K592">
        <v>95</v>
      </c>
      <c r="L592">
        <v>80</v>
      </c>
      <c r="M592">
        <v>64</v>
      </c>
      <c r="N592">
        <v>97</v>
      </c>
      <c r="O592">
        <v>85</v>
      </c>
      <c r="P592">
        <v>94</v>
      </c>
      <c r="Q592">
        <v>60</v>
      </c>
      <c r="R592">
        <f t="shared" si="54"/>
        <v>575</v>
      </c>
      <c r="S592" t="str">
        <f t="shared" si="55"/>
        <v>chemistry_score</v>
      </c>
      <c r="T592" t="str">
        <f t="shared" si="56"/>
        <v>Meredith Reed</v>
      </c>
      <c r="U592" t="str">
        <f t="shared" si="57"/>
        <v>Good</v>
      </c>
      <c r="V592" t="str">
        <f t="shared" si="58"/>
        <v>1</v>
      </c>
      <c r="W592" t="str">
        <f t="shared" si="59"/>
        <v>Grade B</v>
      </c>
    </row>
    <row r="593" spans="1:23" x14ac:dyDescent="0.25">
      <c r="A593">
        <v>592</v>
      </c>
      <c r="B593" t="s">
        <v>194</v>
      </c>
      <c r="C593" t="s">
        <v>315</v>
      </c>
      <c r="D593" t="s">
        <v>1268</v>
      </c>
      <c r="E593" t="s">
        <v>54</v>
      </c>
      <c r="F593" t="b">
        <v>1</v>
      </c>
      <c r="G593">
        <v>4</v>
      </c>
      <c r="H593" t="b">
        <v>0</v>
      </c>
      <c r="I593">
        <v>2</v>
      </c>
      <c r="J593" t="s">
        <v>72</v>
      </c>
      <c r="K593">
        <v>80</v>
      </c>
      <c r="L593">
        <v>62</v>
      </c>
      <c r="M593">
        <v>84</v>
      </c>
      <c r="N593">
        <v>95</v>
      </c>
      <c r="O593">
        <v>71</v>
      </c>
      <c r="P593">
        <v>85</v>
      </c>
      <c r="Q593">
        <v>87</v>
      </c>
      <c r="R593">
        <f t="shared" si="54"/>
        <v>564</v>
      </c>
      <c r="S593" t="str">
        <f t="shared" si="55"/>
        <v>chemistry_score</v>
      </c>
      <c r="T593" t="str">
        <f t="shared" si="56"/>
        <v>David Brown</v>
      </c>
      <c r="U593" t="str">
        <f t="shared" si="57"/>
        <v>Good</v>
      </c>
      <c r="V593" t="str">
        <f t="shared" si="58"/>
        <v>1</v>
      </c>
      <c r="W593" t="str">
        <f t="shared" si="59"/>
        <v>Grade B</v>
      </c>
    </row>
    <row r="594" spans="1:23" x14ac:dyDescent="0.25">
      <c r="A594">
        <v>593</v>
      </c>
      <c r="B594" t="s">
        <v>314</v>
      </c>
      <c r="C594" t="s">
        <v>1269</v>
      </c>
      <c r="D594" t="s">
        <v>1270</v>
      </c>
      <c r="E594" t="s">
        <v>54</v>
      </c>
      <c r="F594" t="b">
        <v>1</v>
      </c>
      <c r="G594">
        <v>0</v>
      </c>
      <c r="H594" t="b">
        <v>0</v>
      </c>
      <c r="I594">
        <v>32</v>
      </c>
      <c r="J594" t="s">
        <v>206</v>
      </c>
      <c r="K594">
        <v>86</v>
      </c>
      <c r="L594">
        <v>70</v>
      </c>
      <c r="M594">
        <v>73</v>
      </c>
      <c r="N594">
        <v>85</v>
      </c>
      <c r="O594">
        <v>67</v>
      </c>
      <c r="P594">
        <v>91</v>
      </c>
      <c r="Q594">
        <v>98</v>
      </c>
      <c r="R594">
        <f t="shared" si="54"/>
        <v>570</v>
      </c>
      <c r="S594" t="str">
        <f t="shared" si="55"/>
        <v>geography_score</v>
      </c>
      <c r="T594" t="str">
        <f t="shared" si="56"/>
        <v>William Johns</v>
      </c>
      <c r="U594" t="str">
        <f t="shared" si="57"/>
        <v>Good</v>
      </c>
      <c r="V594" t="str">
        <f t="shared" si="58"/>
        <v>1</v>
      </c>
      <c r="W594" t="str">
        <f t="shared" si="59"/>
        <v>Grade B</v>
      </c>
    </row>
    <row r="595" spans="1:23" x14ac:dyDescent="0.25">
      <c r="A595">
        <v>594</v>
      </c>
      <c r="B595" t="s">
        <v>248</v>
      </c>
      <c r="C595" t="s">
        <v>347</v>
      </c>
      <c r="D595" t="s">
        <v>1271</v>
      </c>
      <c r="E595" t="s">
        <v>54</v>
      </c>
      <c r="F595" t="b">
        <v>1</v>
      </c>
      <c r="G595">
        <v>10</v>
      </c>
      <c r="H595" t="b">
        <v>0</v>
      </c>
      <c r="I595">
        <v>5</v>
      </c>
      <c r="J595" t="s">
        <v>98</v>
      </c>
      <c r="K595">
        <v>42</v>
      </c>
      <c r="L595">
        <v>95</v>
      </c>
      <c r="M595">
        <v>99</v>
      </c>
      <c r="N595">
        <v>61</v>
      </c>
      <c r="O595">
        <v>62</v>
      </c>
      <c r="P595">
        <v>77</v>
      </c>
      <c r="Q595">
        <v>99</v>
      </c>
      <c r="R595">
        <f t="shared" si="54"/>
        <v>535</v>
      </c>
      <c r="S595" t="str">
        <f t="shared" si="55"/>
        <v>physics_score</v>
      </c>
      <c r="T595" t="str">
        <f t="shared" si="56"/>
        <v>Eric Patton</v>
      </c>
      <c r="U595" t="str">
        <f t="shared" si="57"/>
        <v>Bad</v>
      </c>
      <c r="V595" t="str">
        <f t="shared" si="58"/>
        <v>0</v>
      </c>
      <c r="W595" t="str">
        <f t="shared" si="59"/>
        <v>Grade C</v>
      </c>
    </row>
    <row r="596" spans="1:23" x14ac:dyDescent="0.25">
      <c r="A596">
        <v>595</v>
      </c>
      <c r="B596" t="s">
        <v>395</v>
      </c>
      <c r="C596" t="s">
        <v>1272</v>
      </c>
      <c r="D596" t="s">
        <v>1273</v>
      </c>
      <c r="E596" t="s">
        <v>59</v>
      </c>
      <c r="F596" t="b">
        <v>0</v>
      </c>
      <c r="G596">
        <v>4</v>
      </c>
      <c r="H596" t="b">
        <v>0</v>
      </c>
      <c r="I596">
        <v>31</v>
      </c>
      <c r="J596" t="s">
        <v>55</v>
      </c>
      <c r="K596">
        <v>80</v>
      </c>
      <c r="L596">
        <v>93</v>
      </c>
      <c r="M596">
        <v>93</v>
      </c>
      <c r="N596">
        <v>94</v>
      </c>
      <c r="O596">
        <v>81</v>
      </c>
      <c r="P596">
        <v>81</v>
      </c>
      <c r="Q596">
        <v>78</v>
      </c>
      <c r="R596">
        <f t="shared" si="54"/>
        <v>600</v>
      </c>
      <c r="S596" t="str">
        <f t="shared" si="55"/>
        <v>chemistry_score</v>
      </c>
      <c r="T596" t="str">
        <f t="shared" si="56"/>
        <v>Wendy Warner</v>
      </c>
      <c r="U596" t="str">
        <f t="shared" si="57"/>
        <v>Very Good</v>
      </c>
      <c r="V596" t="str">
        <f t="shared" si="58"/>
        <v>1</v>
      </c>
      <c r="W596" t="str">
        <f t="shared" si="59"/>
        <v>Grade B</v>
      </c>
    </row>
    <row r="597" spans="1:23" x14ac:dyDescent="0.25">
      <c r="A597">
        <v>596</v>
      </c>
      <c r="B597" t="s">
        <v>158</v>
      </c>
      <c r="C597" t="s">
        <v>773</v>
      </c>
      <c r="D597" t="s">
        <v>1274</v>
      </c>
      <c r="E597" t="s">
        <v>54</v>
      </c>
      <c r="F597" t="b">
        <v>0</v>
      </c>
      <c r="G597">
        <v>4</v>
      </c>
      <c r="H597" t="b">
        <v>1</v>
      </c>
      <c r="I597">
        <v>1</v>
      </c>
      <c r="J597" t="s">
        <v>68</v>
      </c>
      <c r="K597">
        <v>79</v>
      </c>
      <c r="L597">
        <v>97</v>
      </c>
      <c r="M597">
        <v>100</v>
      </c>
      <c r="N597">
        <v>94</v>
      </c>
      <c r="O597">
        <v>65</v>
      </c>
      <c r="P597">
        <v>62</v>
      </c>
      <c r="Q597">
        <v>76</v>
      </c>
      <c r="R597">
        <f t="shared" si="54"/>
        <v>573</v>
      </c>
      <c r="S597" t="str">
        <f t="shared" si="55"/>
        <v>physics_score</v>
      </c>
      <c r="T597" t="str">
        <f t="shared" si="56"/>
        <v>Timothy Powell</v>
      </c>
      <c r="U597" t="str">
        <f t="shared" si="57"/>
        <v>Good</v>
      </c>
      <c r="V597" t="str">
        <f t="shared" si="58"/>
        <v>1</v>
      </c>
      <c r="W597" t="str">
        <f t="shared" si="59"/>
        <v>Grade B</v>
      </c>
    </row>
    <row r="598" spans="1:23" x14ac:dyDescent="0.25">
      <c r="A598">
        <v>597</v>
      </c>
      <c r="B598" t="s">
        <v>328</v>
      </c>
      <c r="C598" t="s">
        <v>108</v>
      </c>
      <c r="D598" t="s">
        <v>1275</v>
      </c>
      <c r="E598" t="s">
        <v>59</v>
      </c>
      <c r="F598" t="b">
        <v>1</v>
      </c>
      <c r="G598">
        <v>9</v>
      </c>
      <c r="H598" t="b">
        <v>1</v>
      </c>
      <c r="I598">
        <v>4</v>
      </c>
      <c r="J598" t="s">
        <v>98</v>
      </c>
      <c r="K598">
        <v>43</v>
      </c>
      <c r="L598">
        <v>63</v>
      </c>
      <c r="M598">
        <v>91</v>
      </c>
      <c r="N598">
        <v>67</v>
      </c>
      <c r="O598">
        <v>74</v>
      </c>
      <c r="P598">
        <v>71</v>
      </c>
      <c r="Q598">
        <v>88</v>
      </c>
      <c r="R598">
        <f t="shared" si="54"/>
        <v>497</v>
      </c>
      <c r="S598" t="str">
        <f t="shared" si="55"/>
        <v>physics_score</v>
      </c>
      <c r="T598" t="str">
        <f t="shared" si="56"/>
        <v>Victoria Thompson</v>
      </c>
      <c r="U598" t="str">
        <f t="shared" si="57"/>
        <v>Average</v>
      </c>
      <c r="V598" t="str">
        <f t="shared" si="58"/>
        <v>0</v>
      </c>
      <c r="W598" t="str">
        <f t="shared" si="59"/>
        <v>Grade C</v>
      </c>
    </row>
    <row r="599" spans="1:23" x14ac:dyDescent="0.25">
      <c r="A599">
        <v>598</v>
      </c>
      <c r="B599" t="s">
        <v>510</v>
      </c>
      <c r="C599" t="s">
        <v>315</v>
      </c>
      <c r="D599" t="s">
        <v>1276</v>
      </c>
      <c r="E599" t="s">
        <v>54</v>
      </c>
      <c r="F599" t="b">
        <v>0</v>
      </c>
      <c r="G599">
        <v>2</v>
      </c>
      <c r="H599" t="b">
        <v>1</v>
      </c>
      <c r="I599">
        <v>8</v>
      </c>
      <c r="J599" t="s">
        <v>258</v>
      </c>
      <c r="K599">
        <v>58</v>
      </c>
      <c r="L599">
        <v>84</v>
      </c>
      <c r="M599">
        <v>95</v>
      </c>
      <c r="N599">
        <v>66</v>
      </c>
      <c r="O599">
        <v>99</v>
      </c>
      <c r="P599">
        <v>91</v>
      </c>
      <c r="Q599">
        <v>70</v>
      </c>
      <c r="R599">
        <f t="shared" si="54"/>
        <v>563</v>
      </c>
      <c r="S599" t="str">
        <f t="shared" si="55"/>
        <v>biology_score</v>
      </c>
      <c r="T599" t="str">
        <f t="shared" si="56"/>
        <v>Jeremy Brown</v>
      </c>
      <c r="U599" t="str">
        <f t="shared" si="57"/>
        <v>Average</v>
      </c>
      <c r="V599" t="str">
        <f t="shared" si="58"/>
        <v>1</v>
      </c>
      <c r="W599" t="str">
        <f t="shared" si="59"/>
        <v>Grade B</v>
      </c>
    </row>
    <row r="600" spans="1:23" x14ac:dyDescent="0.25">
      <c r="A600">
        <v>599</v>
      </c>
      <c r="B600" t="s">
        <v>754</v>
      </c>
      <c r="C600" t="s">
        <v>484</v>
      </c>
      <c r="D600" t="s">
        <v>1277</v>
      </c>
      <c r="E600" t="s">
        <v>59</v>
      </c>
      <c r="F600" t="b">
        <v>0</v>
      </c>
      <c r="G600">
        <v>3</v>
      </c>
      <c r="H600" t="b">
        <v>1</v>
      </c>
      <c r="I600">
        <v>23</v>
      </c>
      <c r="J600" t="s">
        <v>147</v>
      </c>
      <c r="K600">
        <v>86</v>
      </c>
      <c r="L600">
        <v>73</v>
      </c>
      <c r="M600">
        <v>83</v>
      </c>
      <c r="N600">
        <v>93</v>
      </c>
      <c r="O600">
        <v>46</v>
      </c>
      <c r="P600">
        <v>91</v>
      </c>
      <c r="Q600">
        <v>70</v>
      </c>
      <c r="R600">
        <f t="shared" si="54"/>
        <v>542</v>
      </c>
      <c r="S600" t="str">
        <f t="shared" si="55"/>
        <v>chemistry_score</v>
      </c>
      <c r="T600" t="str">
        <f t="shared" si="56"/>
        <v>Barbara Schneider</v>
      </c>
      <c r="U600" t="str">
        <f t="shared" si="57"/>
        <v>Average</v>
      </c>
      <c r="V600" t="str">
        <f t="shared" si="58"/>
        <v>1</v>
      </c>
      <c r="W600" t="str">
        <f t="shared" si="59"/>
        <v>Grade C</v>
      </c>
    </row>
    <row r="601" spans="1:23" x14ac:dyDescent="0.25">
      <c r="A601">
        <v>600</v>
      </c>
      <c r="B601" t="s">
        <v>219</v>
      </c>
      <c r="C601" t="s">
        <v>1278</v>
      </c>
      <c r="D601" t="s">
        <v>1279</v>
      </c>
      <c r="E601" t="s">
        <v>59</v>
      </c>
      <c r="F601" t="b">
        <v>0</v>
      </c>
      <c r="G601">
        <v>1</v>
      </c>
      <c r="H601" t="b">
        <v>0</v>
      </c>
      <c r="I601">
        <v>23</v>
      </c>
      <c r="J601" t="s">
        <v>60</v>
      </c>
      <c r="K601">
        <v>96</v>
      </c>
      <c r="L601">
        <v>91</v>
      </c>
      <c r="M601">
        <v>97</v>
      </c>
      <c r="N601">
        <v>84</v>
      </c>
      <c r="O601">
        <v>89</v>
      </c>
      <c r="P601">
        <v>82</v>
      </c>
      <c r="Q601">
        <v>75</v>
      </c>
      <c r="R601">
        <f t="shared" si="54"/>
        <v>614</v>
      </c>
      <c r="S601" t="str">
        <f t="shared" si="55"/>
        <v>physics_score</v>
      </c>
      <c r="T601" t="str">
        <f t="shared" si="56"/>
        <v>Lindsay Morales</v>
      </c>
      <c r="U601" t="str">
        <f t="shared" si="57"/>
        <v>Good</v>
      </c>
      <c r="V601" t="str">
        <f t="shared" si="58"/>
        <v>1</v>
      </c>
      <c r="W601" t="str">
        <f t="shared" si="59"/>
        <v>Grade B</v>
      </c>
    </row>
    <row r="602" spans="1:23" x14ac:dyDescent="0.25">
      <c r="A602">
        <v>601</v>
      </c>
      <c r="B602" t="s">
        <v>874</v>
      </c>
      <c r="C602" t="s">
        <v>419</v>
      </c>
      <c r="D602" t="s">
        <v>1280</v>
      </c>
      <c r="E602" t="s">
        <v>54</v>
      </c>
      <c r="F602" t="b">
        <v>0</v>
      </c>
      <c r="G602">
        <v>1</v>
      </c>
      <c r="H602" t="b">
        <v>0</v>
      </c>
      <c r="I602">
        <v>28</v>
      </c>
      <c r="J602" t="s">
        <v>55</v>
      </c>
      <c r="K602">
        <v>91</v>
      </c>
      <c r="L602">
        <v>88</v>
      </c>
      <c r="M602">
        <v>98</v>
      </c>
      <c r="N602">
        <v>89</v>
      </c>
      <c r="O602">
        <v>75</v>
      </c>
      <c r="P602">
        <v>91</v>
      </c>
      <c r="Q602">
        <v>92</v>
      </c>
      <c r="R602">
        <f t="shared" si="54"/>
        <v>624</v>
      </c>
      <c r="S602" t="str">
        <f t="shared" si="55"/>
        <v>physics_score</v>
      </c>
      <c r="T602" t="str">
        <f t="shared" si="56"/>
        <v>Gary Patel</v>
      </c>
      <c r="U602" t="str">
        <f t="shared" si="57"/>
        <v>Good</v>
      </c>
      <c r="V602" t="str">
        <f t="shared" si="58"/>
        <v>1</v>
      </c>
      <c r="W602" t="str">
        <f t="shared" si="59"/>
        <v>Grade B</v>
      </c>
    </row>
    <row r="603" spans="1:23" x14ac:dyDescent="0.25">
      <c r="A603">
        <v>602</v>
      </c>
      <c r="B603" t="s">
        <v>236</v>
      </c>
      <c r="C603" t="s">
        <v>1281</v>
      </c>
      <c r="D603" t="s">
        <v>1282</v>
      </c>
      <c r="E603" t="s">
        <v>59</v>
      </c>
      <c r="F603" t="b">
        <v>0</v>
      </c>
      <c r="G603">
        <v>1</v>
      </c>
      <c r="H603" t="b">
        <v>0</v>
      </c>
      <c r="I603">
        <v>7</v>
      </c>
      <c r="J603" t="s">
        <v>72</v>
      </c>
      <c r="K603">
        <v>85</v>
      </c>
      <c r="L603">
        <v>62</v>
      </c>
      <c r="M603">
        <v>77</v>
      </c>
      <c r="N603">
        <v>62</v>
      </c>
      <c r="O603">
        <v>80</v>
      </c>
      <c r="P603">
        <v>88</v>
      </c>
      <c r="Q603">
        <v>83</v>
      </c>
      <c r="R603">
        <f t="shared" si="54"/>
        <v>537</v>
      </c>
      <c r="S603" t="str">
        <f t="shared" si="55"/>
        <v>english_score</v>
      </c>
      <c r="T603" t="str">
        <f t="shared" si="56"/>
        <v>Michelle Ortiz</v>
      </c>
      <c r="U603" t="str">
        <f t="shared" si="57"/>
        <v>Good</v>
      </c>
      <c r="V603" t="str">
        <f t="shared" si="58"/>
        <v>1</v>
      </c>
      <c r="W603" t="str">
        <f t="shared" si="59"/>
        <v>Grade C</v>
      </c>
    </row>
    <row r="604" spans="1:23" x14ac:dyDescent="0.25">
      <c r="A604">
        <v>603</v>
      </c>
      <c r="B604" t="s">
        <v>1033</v>
      </c>
      <c r="C604" t="s">
        <v>1283</v>
      </c>
      <c r="D604" t="s">
        <v>1284</v>
      </c>
      <c r="E604" t="s">
        <v>59</v>
      </c>
      <c r="F604" t="b">
        <v>0</v>
      </c>
      <c r="G604">
        <v>0</v>
      </c>
      <c r="H604" t="b">
        <v>0</v>
      </c>
      <c r="I604">
        <v>5</v>
      </c>
      <c r="J604" t="s">
        <v>68</v>
      </c>
      <c r="K604">
        <v>87</v>
      </c>
      <c r="L604">
        <v>91</v>
      </c>
      <c r="M604">
        <v>93</v>
      </c>
      <c r="N604">
        <v>92</v>
      </c>
      <c r="O604">
        <v>97</v>
      </c>
      <c r="P604">
        <v>95</v>
      </c>
      <c r="Q604">
        <v>99</v>
      </c>
      <c r="R604">
        <f t="shared" si="54"/>
        <v>654</v>
      </c>
      <c r="S604" t="str">
        <f t="shared" si="55"/>
        <v>geography_score</v>
      </c>
      <c r="T604" t="str">
        <f t="shared" si="56"/>
        <v>Susan Lynch</v>
      </c>
      <c r="U604" t="str">
        <f t="shared" si="57"/>
        <v>Very Good</v>
      </c>
      <c r="V604" t="str">
        <f t="shared" si="58"/>
        <v>1</v>
      </c>
      <c r="W604" t="str">
        <f t="shared" si="59"/>
        <v>Grade A</v>
      </c>
    </row>
    <row r="605" spans="1:23" x14ac:dyDescent="0.25">
      <c r="A605">
        <v>604</v>
      </c>
      <c r="B605" t="s">
        <v>589</v>
      </c>
      <c r="C605" t="s">
        <v>552</v>
      </c>
      <c r="D605" t="s">
        <v>1285</v>
      </c>
      <c r="E605" t="s">
        <v>59</v>
      </c>
      <c r="F605" t="b">
        <v>0</v>
      </c>
      <c r="G605">
        <v>2</v>
      </c>
      <c r="H605" t="b">
        <v>0</v>
      </c>
      <c r="I605">
        <v>4</v>
      </c>
      <c r="J605" t="s">
        <v>72</v>
      </c>
      <c r="K605">
        <v>60</v>
      </c>
      <c r="L605">
        <v>91</v>
      </c>
      <c r="M605">
        <v>85</v>
      </c>
      <c r="N605">
        <v>67</v>
      </c>
      <c r="O605">
        <v>98</v>
      </c>
      <c r="P605">
        <v>61</v>
      </c>
      <c r="Q605">
        <v>64</v>
      </c>
      <c r="R605">
        <f t="shared" si="54"/>
        <v>526</v>
      </c>
      <c r="S605" t="str">
        <f t="shared" si="55"/>
        <v>biology_score</v>
      </c>
      <c r="T605" t="str">
        <f t="shared" si="56"/>
        <v>Tammy Hernandez</v>
      </c>
      <c r="U605" t="str">
        <f t="shared" si="57"/>
        <v>Good</v>
      </c>
      <c r="V605" t="str">
        <f t="shared" si="58"/>
        <v>1</v>
      </c>
      <c r="W605" t="str">
        <f t="shared" si="59"/>
        <v>Grade C</v>
      </c>
    </row>
    <row r="606" spans="1:23" x14ac:dyDescent="0.25">
      <c r="A606">
        <v>605</v>
      </c>
      <c r="B606" t="s">
        <v>224</v>
      </c>
      <c r="C606" t="s">
        <v>1286</v>
      </c>
      <c r="D606" t="s">
        <v>1287</v>
      </c>
      <c r="E606" t="s">
        <v>59</v>
      </c>
      <c r="F606" t="b">
        <v>0</v>
      </c>
      <c r="G606">
        <v>2</v>
      </c>
      <c r="H606" t="b">
        <v>0</v>
      </c>
      <c r="I606">
        <v>26</v>
      </c>
      <c r="J606" t="s">
        <v>72</v>
      </c>
      <c r="K606">
        <v>76</v>
      </c>
      <c r="L606">
        <v>85</v>
      </c>
      <c r="M606">
        <v>67</v>
      </c>
      <c r="N606">
        <v>60</v>
      </c>
      <c r="O606">
        <v>100</v>
      </c>
      <c r="P606">
        <v>63</v>
      </c>
      <c r="Q606">
        <v>64</v>
      </c>
      <c r="R606">
        <f t="shared" si="54"/>
        <v>515</v>
      </c>
      <c r="S606" t="str">
        <f t="shared" si="55"/>
        <v>biology_score</v>
      </c>
      <c r="T606" t="str">
        <f t="shared" si="56"/>
        <v>Jennifer Guerra</v>
      </c>
      <c r="U606" t="str">
        <f t="shared" si="57"/>
        <v>Average</v>
      </c>
      <c r="V606" t="str">
        <f t="shared" si="58"/>
        <v>1</v>
      </c>
      <c r="W606" t="str">
        <f t="shared" si="59"/>
        <v>Grade C</v>
      </c>
    </row>
    <row r="607" spans="1:23" x14ac:dyDescent="0.25">
      <c r="A607">
        <v>606</v>
      </c>
      <c r="B607" t="s">
        <v>73</v>
      </c>
      <c r="C607" t="s">
        <v>1288</v>
      </c>
      <c r="D607" t="s">
        <v>1289</v>
      </c>
      <c r="E607" t="s">
        <v>59</v>
      </c>
      <c r="F607" t="b">
        <v>0</v>
      </c>
      <c r="G607">
        <v>4</v>
      </c>
      <c r="H607" t="b">
        <v>1</v>
      </c>
      <c r="I607">
        <v>33</v>
      </c>
      <c r="J607" t="s">
        <v>55</v>
      </c>
      <c r="K607">
        <v>84</v>
      </c>
      <c r="L607">
        <v>89</v>
      </c>
      <c r="M607">
        <v>74</v>
      </c>
      <c r="N607">
        <v>79</v>
      </c>
      <c r="O607">
        <v>86</v>
      </c>
      <c r="P607">
        <v>93</v>
      </c>
      <c r="Q607">
        <v>95</v>
      </c>
      <c r="R607">
        <f t="shared" si="54"/>
        <v>600</v>
      </c>
      <c r="S607" t="str">
        <f t="shared" si="55"/>
        <v>geography_score</v>
      </c>
      <c r="T607" t="str">
        <f t="shared" si="56"/>
        <v>Kelly Schwartz</v>
      </c>
      <c r="U607" t="str">
        <f t="shared" si="57"/>
        <v>Good</v>
      </c>
      <c r="V607" t="str">
        <f t="shared" si="58"/>
        <v>1</v>
      </c>
      <c r="W607" t="str">
        <f t="shared" si="59"/>
        <v>Grade B</v>
      </c>
    </row>
    <row r="608" spans="1:23" x14ac:dyDescent="0.25">
      <c r="A608">
        <v>607</v>
      </c>
      <c r="B608" t="s">
        <v>239</v>
      </c>
      <c r="C608" t="s">
        <v>1290</v>
      </c>
      <c r="D608" t="s">
        <v>1291</v>
      </c>
      <c r="E608" t="s">
        <v>59</v>
      </c>
      <c r="F608" t="b">
        <v>0</v>
      </c>
      <c r="G608">
        <v>4</v>
      </c>
      <c r="H608" t="b">
        <v>1</v>
      </c>
      <c r="I608">
        <v>34</v>
      </c>
      <c r="J608" t="s">
        <v>55</v>
      </c>
      <c r="K608">
        <v>87</v>
      </c>
      <c r="L608">
        <v>94</v>
      </c>
      <c r="M608">
        <v>74</v>
      </c>
      <c r="N608">
        <v>84</v>
      </c>
      <c r="O608">
        <v>77</v>
      </c>
      <c r="P608">
        <v>82</v>
      </c>
      <c r="Q608">
        <v>85</v>
      </c>
      <c r="R608">
        <f t="shared" si="54"/>
        <v>583</v>
      </c>
      <c r="S608" t="str">
        <f t="shared" si="55"/>
        <v>history_score</v>
      </c>
      <c r="T608" t="str">
        <f t="shared" si="56"/>
        <v>Brittany Orozco</v>
      </c>
      <c r="U608" t="str">
        <f t="shared" si="57"/>
        <v>Good</v>
      </c>
      <c r="V608" t="str">
        <f t="shared" si="58"/>
        <v>1</v>
      </c>
      <c r="W608" t="str">
        <f t="shared" si="59"/>
        <v>Grade B</v>
      </c>
    </row>
    <row r="609" spans="1:23" x14ac:dyDescent="0.25">
      <c r="A609">
        <v>608</v>
      </c>
      <c r="B609" t="s">
        <v>594</v>
      </c>
      <c r="C609" t="s">
        <v>1157</v>
      </c>
      <c r="D609" t="s">
        <v>1292</v>
      </c>
      <c r="E609" t="s">
        <v>59</v>
      </c>
      <c r="F609" t="b">
        <v>1</v>
      </c>
      <c r="G609">
        <v>4</v>
      </c>
      <c r="H609" t="b">
        <v>0</v>
      </c>
      <c r="I609">
        <v>16</v>
      </c>
      <c r="J609" t="s">
        <v>147</v>
      </c>
      <c r="K609">
        <v>82</v>
      </c>
      <c r="L609">
        <v>79</v>
      </c>
      <c r="M609">
        <v>64</v>
      </c>
      <c r="N609">
        <v>75</v>
      </c>
      <c r="O609">
        <v>93</v>
      </c>
      <c r="P609">
        <v>82</v>
      </c>
      <c r="Q609">
        <v>60</v>
      </c>
      <c r="R609">
        <f t="shared" si="54"/>
        <v>535</v>
      </c>
      <c r="S609" t="str">
        <f t="shared" si="55"/>
        <v>biology_score</v>
      </c>
      <c r="T609" t="str">
        <f t="shared" si="56"/>
        <v>Samantha Alvarado</v>
      </c>
      <c r="U609" t="str">
        <f t="shared" si="57"/>
        <v>Good</v>
      </c>
      <c r="V609" t="str">
        <f t="shared" si="58"/>
        <v>1</v>
      </c>
      <c r="W609" t="str">
        <f t="shared" si="59"/>
        <v>Grade C</v>
      </c>
    </row>
    <row r="610" spans="1:23" x14ac:dyDescent="0.25">
      <c r="A610">
        <v>609</v>
      </c>
      <c r="B610" t="s">
        <v>179</v>
      </c>
      <c r="C610" t="s">
        <v>816</v>
      </c>
      <c r="D610" t="s">
        <v>1293</v>
      </c>
      <c r="E610" t="s">
        <v>54</v>
      </c>
      <c r="F610" t="b">
        <v>0</v>
      </c>
      <c r="G610">
        <v>4</v>
      </c>
      <c r="H610" t="b">
        <v>0</v>
      </c>
      <c r="I610">
        <v>3</v>
      </c>
      <c r="J610" t="s">
        <v>98</v>
      </c>
      <c r="K610">
        <v>64</v>
      </c>
      <c r="L610">
        <v>61</v>
      </c>
      <c r="M610">
        <v>73</v>
      </c>
      <c r="N610">
        <v>70</v>
      </c>
      <c r="O610">
        <v>87</v>
      </c>
      <c r="P610">
        <v>75</v>
      </c>
      <c r="Q610">
        <v>100</v>
      </c>
      <c r="R610">
        <f t="shared" si="54"/>
        <v>530</v>
      </c>
      <c r="S610" t="str">
        <f t="shared" si="55"/>
        <v>geography_score</v>
      </c>
      <c r="T610" t="str">
        <f t="shared" si="56"/>
        <v>Christopher Anderson</v>
      </c>
      <c r="U610" t="str">
        <f t="shared" si="57"/>
        <v>Good</v>
      </c>
      <c r="V610" t="str">
        <f t="shared" si="58"/>
        <v>1</v>
      </c>
      <c r="W610" t="str">
        <f t="shared" si="59"/>
        <v>Grade C</v>
      </c>
    </row>
    <row r="611" spans="1:23" x14ac:dyDescent="0.25">
      <c r="A611">
        <v>610</v>
      </c>
      <c r="B611" t="s">
        <v>314</v>
      </c>
      <c r="C611" t="s">
        <v>76</v>
      </c>
      <c r="D611" t="s">
        <v>1294</v>
      </c>
      <c r="E611" t="s">
        <v>54</v>
      </c>
      <c r="F611" t="b">
        <v>0</v>
      </c>
      <c r="G611">
        <v>3</v>
      </c>
      <c r="H611" t="b">
        <v>0</v>
      </c>
      <c r="I611">
        <v>25</v>
      </c>
      <c r="J611" t="s">
        <v>55</v>
      </c>
      <c r="K611">
        <v>77</v>
      </c>
      <c r="L611">
        <v>80</v>
      </c>
      <c r="M611">
        <v>88</v>
      </c>
      <c r="N611">
        <v>84</v>
      </c>
      <c r="O611">
        <v>84</v>
      </c>
      <c r="P611">
        <v>92</v>
      </c>
      <c r="Q611">
        <v>82</v>
      </c>
      <c r="R611">
        <f t="shared" si="54"/>
        <v>587</v>
      </c>
      <c r="S611" t="str">
        <f t="shared" si="55"/>
        <v>english_score</v>
      </c>
      <c r="T611" t="str">
        <f t="shared" si="56"/>
        <v>William Smith</v>
      </c>
      <c r="U611" t="str">
        <f t="shared" si="57"/>
        <v>Very Good</v>
      </c>
      <c r="V611" t="str">
        <f t="shared" si="58"/>
        <v>1</v>
      </c>
      <c r="W611" t="str">
        <f t="shared" si="59"/>
        <v>Grade B</v>
      </c>
    </row>
    <row r="612" spans="1:23" x14ac:dyDescent="0.25">
      <c r="A612">
        <v>611</v>
      </c>
      <c r="B612" t="s">
        <v>454</v>
      </c>
      <c r="C612" t="s">
        <v>1075</v>
      </c>
      <c r="D612" t="s">
        <v>1295</v>
      </c>
      <c r="E612" t="s">
        <v>59</v>
      </c>
      <c r="F612" t="b">
        <v>0</v>
      </c>
      <c r="G612">
        <v>0</v>
      </c>
      <c r="H612" t="b">
        <v>0</v>
      </c>
      <c r="I612">
        <v>4</v>
      </c>
      <c r="J612" t="s">
        <v>206</v>
      </c>
      <c r="K612">
        <v>86</v>
      </c>
      <c r="L612">
        <v>82</v>
      </c>
      <c r="M612">
        <v>90</v>
      </c>
      <c r="N612">
        <v>69</v>
      </c>
      <c r="O612">
        <v>66</v>
      </c>
      <c r="P612">
        <v>93</v>
      </c>
      <c r="Q612">
        <v>94</v>
      </c>
      <c r="R612">
        <f t="shared" si="54"/>
        <v>580</v>
      </c>
      <c r="S612" t="str">
        <f t="shared" si="55"/>
        <v>geography_score</v>
      </c>
      <c r="T612" t="str">
        <f t="shared" si="56"/>
        <v>Courtney Patterson</v>
      </c>
      <c r="U612" t="str">
        <f t="shared" si="57"/>
        <v>Good</v>
      </c>
      <c r="V612" t="str">
        <f t="shared" si="58"/>
        <v>1</v>
      </c>
      <c r="W612" t="str">
        <f t="shared" si="59"/>
        <v>Grade B</v>
      </c>
    </row>
    <row r="613" spans="1:23" x14ac:dyDescent="0.25">
      <c r="A613">
        <v>612</v>
      </c>
      <c r="B613" t="s">
        <v>710</v>
      </c>
      <c r="C613" t="s">
        <v>1296</v>
      </c>
      <c r="D613" t="s">
        <v>1297</v>
      </c>
      <c r="E613" t="s">
        <v>54</v>
      </c>
      <c r="F613" t="b">
        <v>0</v>
      </c>
      <c r="G613">
        <v>0</v>
      </c>
      <c r="H613" t="b">
        <v>0</v>
      </c>
      <c r="I613">
        <v>4</v>
      </c>
      <c r="J613" t="s">
        <v>258</v>
      </c>
      <c r="K613">
        <v>81</v>
      </c>
      <c r="L613">
        <v>84</v>
      </c>
      <c r="M613">
        <v>76</v>
      </c>
      <c r="N613">
        <v>88</v>
      </c>
      <c r="O613">
        <v>84</v>
      </c>
      <c r="P613">
        <v>89</v>
      </c>
      <c r="Q613">
        <v>87</v>
      </c>
      <c r="R613">
        <f t="shared" si="54"/>
        <v>589</v>
      </c>
      <c r="S613" t="str">
        <f t="shared" si="55"/>
        <v>english_score</v>
      </c>
      <c r="T613" t="str">
        <f t="shared" si="56"/>
        <v>Kevin Hess</v>
      </c>
      <c r="U613" t="str">
        <f t="shared" si="57"/>
        <v>Very Good</v>
      </c>
      <c r="V613" t="str">
        <f t="shared" si="58"/>
        <v>1</v>
      </c>
      <c r="W613" t="str">
        <f t="shared" si="59"/>
        <v>Grade B</v>
      </c>
    </row>
    <row r="614" spans="1:23" x14ac:dyDescent="0.25">
      <c r="A614">
        <v>613</v>
      </c>
      <c r="B614" t="s">
        <v>227</v>
      </c>
      <c r="C614" t="s">
        <v>1298</v>
      </c>
      <c r="D614" t="s">
        <v>1299</v>
      </c>
      <c r="E614" t="s">
        <v>59</v>
      </c>
      <c r="F614" t="b">
        <v>0</v>
      </c>
      <c r="G614">
        <v>3</v>
      </c>
      <c r="H614" t="b">
        <v>0</v>
      </c>
      <c r="I614">
        <v>21</v>
      </c>
      <c r="J614" t="s">
        <v>78</v>
      </c>
      <c r="K614">
        <v>91</v>
      </c>
      <c r="L614">
        <v>90</v>
      </c>
      <c r="M614">
        <v>92</v>
      </c>
      <c r="N614">
        <v>78</v>
      </c>
      <c r="O614">
        <v>67</v>
      </c>
      <c r="P614">
        <v>86</v>
      </c>
      <c r="Q614">
        <v>71</v>
      </c>
      <c r="R614">
        <f t="shared" si="54"/>
        <v>575</v>
      </c>
      <c r="S614" t="str">
        <f t="shared" si="55"/>
        <v>physics_score</v>
      </c>
      <c r="T614" t="str">
        <f t="shared" si="56"/>
        <v>Melissa Higgins</v>
      </c>
      <c r="U614" t="str">
        <f t="shared" si="57"/>
        <v>Good</v>
      </c>
      <c r="V614" t="str">
        <f t="shared" si="58"/>
        <v>1</v>
      </c>
      <c r="W614" t="str">
        <f t="shared" si="59"/>
        <v>Grade B</v>
      </c>
    </row>
    <row r="615" spans="1:23" x14ac:dyDescent="0.25">
      <c r="A615">
        <v>614</v>
      </c>
      <c r="B615" t="s">
        <v>200</v>
      </c>
      <c r="C615" t="s">
        <v>134</v>
      </c>
      <c r="D615" t="s">
        <v>1300</v>
      </c>
      <c r="E615" t="s">
        <v>59</v>
      </c>
      <c r="F615" t="b">
        <v>0</v>
      </c>
      <c r="G615">
        <v>7</v>
      </c>
      <c r="H615" t="b">
        <v>0</v>
      </c>
      <c r="I615">
        <v>4</v>
      </c>
      <c r="J615" t="s">
        <v>98</v>
      </c>
      <c r="K615">
        <v>72</v>
      </c>
      <c r="L615">
        <v>99</v>
      </c>
      <c r="M615">
        <v>61</v>
      </c>
      <c r="N615">
        <v>67</v>
      </c>
      <c r="O615">
        <v>95</v>
      </c>
      <c r="P615">
        <v>98</v>
      </c>
      <c r="Q615">
        <v>89</v>
      </c>
      <c r="R615">
        <f t="shared" si="54"/>
        <v>581</v>
      </c>
      <c r="S615" t="str">
        <f t="shared" si="55"/>
        <v>history_score</v>
      </c>
      <c r="T615" t="str">
        <f t="shared" si="56"/>
        <v>Elizabeth Chavez</v>
      </c>
      <c r="U615" t="str">
        <f t="shared" si="57"/>
        <v>Good</v>
      </c>
      <c r="V615" t="str">
        <f t="shared" si="58"/>
        <v>1</v>
      </c>
      <c r="W615" t="str">
        <f t="shared" si="59"/>
        <v>Grade B</v>
      </c>
    </row>
    <row r="616" spans="1:23" x14ac:dyDescent="0.25">
      <c r="A616">
        <v>615</v>
      </c>
      <c r="B616" t="s">
        <v>1301</v>
      </c>
      <c r="C616" t="s">
        <v>180</v>
      </c>
      <c r="D616" t="s">
        <v>1302</v>
      </c>
      <c r="E616" t="s">
        <v>59</v>
      </c>
      <c r="F616" t="b">
        <v>0</v>
      </c>
      <c r="G616">
        <v>3</v>
      </c>
      <c r="H616" t="b">
        <v>0</v>
      </c>
      <c r="I616">
        <v>24</v>
      </c>
      <c r="J616" t="s">
        <v>143</v>
      </c>
      <c r="K616">
        <v>80</v>
      </c>
      <c r="L616">
        <v>70</v>
      </c>
      <c r="M616">
        <v>80</v>
      </c>
      <c r="N616">
        <v>96</v>
      </c>
      <c r="O616">
        <v>72</v>
      </c>
      <c r="P616">
        <v>99</v>
      </c>
      <c r="Q616">
        <v>65</v>
      </c>
      <c r="R616">
        <f t="shared" si="54"/>
        <v>562</v>
      </c>
      <c r="S616" t="str">
        <f t="shared" si="55"/>
        <v>english_score</v>
      </c>
      <c r="T616" t="str">
        <f t="shared" si="56"/>
        <v>Mary Taylor</v>
      </c>
      <c r="U616" t="str">
        <f t="shared" si="57"/>
        <v>Good</v>
      </c>
      <c r="V616" t="str">
        <f t="shared" si="58"/>
        <v>1</v>
      </c>
      <c r="W616" t="str">
        <f t="shared" si="59"/>
        <v>Grade B</v>
      </c>
    </row>
    <row r="617" spans="1:23" x14ac:dyDescent="0.25">
      <c r="A617">
        <v>616</v>
      </c>
      <c r="B617" t="s">
        <v>365</v>
      </c>
      <c r="C617" t="s">
        <v>318</v>
      </c>
      <c r="D617" t="s">
        <v>1303</v>
      </c>
      <c r="E617" t="s">
        <v>54</v>
      </c>
      <c r="F617" t="b">
        <v>0</v>
      </c>
      <c r="G617">
        <v>2</v>
      </c>
      <c r="H617" t="b">
        <v>0</v>
      </c>
      <c r="I617">
        <v>16</v>
      </c>
      <c r="J617" t="s">
        <v>72</v>
      </c>
      <c r="K617">
        <v>90</v>
      </c>
      <c r="L617">
        <v>89</v>
      </c>
      <c r="M617">
        <v>98</v>
      </c>
      <c r="N617">
        <v>70</v>
      </c>
      <c r="O617">
        <v>79</v>
      </c>
      <c r="P617">
        <v>60</v>
      </c>
      <c r="Q617">
        <v>92</v>
      </c>
      <c r="R617">
        <f t="shared" si="54"/>
        <v>578</v>
      </c>
      <c r="S617" t="str">
        <f t="shared" si="55"/>
        <v>physics_score</v>
      </c>
      <c r="T617" t="str">
        <f t="shared" si="56"/>
        <v>Joshua Parker</v>
      </c>
      <c r="U617" t="str">
        <f t="shared" si="57"/>
        <v>Good</v>
      </c>
      <c r="V617" t="str">
        <f t="shared" si="58"/>
        <v>1</v>
      </c>
      <c r="W617" t="str">
        <f t="shared" si="59"/>
        <v>Grade B</v>
      </c>
    </row>
    <row r="618" spans="1:23" x14ac:dyDescent="0.25">
      <c r="A618">
        <v>617</v>
      </c>
      <c r="B618" t="s">
        <v>365</v>
      </c>
      <c r="C618" t="s">
        <v>73</v>
      </c>
      <c r="D618" t="s">
        <v>1304</v>
      </c>
      <c r="E618" t="s">
        <v>54</v>
      </c>
      <c r="F618" t="b">
        <v>0</v>
      </c>
      <c r="G618">
        <v>10</v>
      </c>
      <c r="H618" t="b">
        <v>0</v>
      </c>
      <c r="I618">
        <v>2</v>
      </c>
      <c r="J618" t="s">
        <v>98</v>
      </c>
      <c r="K618">
        <v>72</v>
      </c>
      <c r="L618">
        <v>51</v>
      </c>
      <c r="M618">
        <v>52</v>
      </c>
      <c r="N618">
        <v>98</v>
      </c>
      <c r="O618">
        <v>50</v>
      </c>
      <c r="P618">
        <v>90</v>
      </c>
      <c r="Q618">
        <v>63</v>
      </c>
      <c r="R618">
        <f t="shared" si="54"/>
        <v>476</v>
      </c>
      <c r="S618" t="str">
        <f t="shared" si="55"/>
        <v>chemistry_score</v>
      </c>
      <c r="T618" t="str">
        <f t="shared" si="56"/>
        <v>Joshua Kelly</v>
      </c>
      <c r="U618" t="str">
        <f t="shared" si="57"/>
        <v>Average</v>
      </c>
      <c r="V618" t="str">
        <f t="shared" si="58"/>
        <v>1</v>
      </c>
      <c r="W618" t="str">
        <f t="shared" si="59"/>
        <v>Grade C</v>
      </c>
    </row>
    <row r="619" spans="1:23" x14ac:dyDescent="0.25">
      <c r="A619">
        <v>618</v>
      </c>
      <c r="B619" t="s">
        <v>1305</v>
      </c>
      <c r="C619" t="s">
        <v>1306</v>
      </c>
      <c r="D619" t="s">
        <v>1307</v>
      </c>
      <c r="E619" t="s">
        <v>54</v>
      </c>
      <c r="F619" t="b">
        <v>0</v>
      </c>
      <c r="G619">
        <v>3</v>
      </c>
      <c r="H619" t="b">
        <v>0</v>
      </c>
      <c r="I619">
        <v>35</v>
      </c>
      <c r="J619" t="s">
        <v>78</v>
      </c>
      <c r="K619">
        <v>93</v>
      </c>
      <c r="L619">
        <v>85</v>
      </c>
      <c r="M619">
        <v>89</v>
      </c>
      <c r="N619">
        <v>93</v>
      </c>
      <c r="O619">
        <v>90</v>
      </c>
      <c r="P619">
        <v>91</v>
      </c>
      <c r="Q619">
        <v>88</v>
      </c>
      <c r="R619">
        <f t="shared" si="54"/>
        <v>629</v>
      </c>
      <c r="S619" t="str">
        <f t="shared" si="55"/>
        <v>math_score</v>
      </c>
      <c r="T619" t="str">
        <f t="shared" si="56"/>
        <v>Travis Ross</v>
      </c>
      <c r="U619" t="str">
        <f t="shared" si="57"/>
        <v>Very Good</v>
      </c>
      <c r="V619" t="str">
        <f t="shared" si="58"/>
        <v>1</v>
      </c>
      <c r="W619" t="str">
        <f t="shared" si="59"/>
        <v>Grade B</v>
      </c>
    </row>
    <row r="620" spans="1:23" x14ac:dyDescent="0.25">
      <c r="A620">
        <v>619</v>
      </c>
      <c r="B620" t="s">
        <v>197</v>
      </c>
      <c r="C620" t="s">
        <v>880</v>
      </c>
      <c r="D620" t="s">
        <v>1308</v>
      </c>
      <c r="E620" t="s">
        <v>54</v>
      </c>
      <c r="F620" t="b">
        <v>0</v>
      </c>
      <c r="G620">
        <v>2</v>
      </c>
      <c r="H620" t="b">
        <v>0</v>
      </c>
      <c r="I620">
        <v>24</v>
      </c>
      <c r="J620" t="s">
        <v>60</v>
      </c>
      <c r="K620">
        <v>95</v>
      </c>
      <c r="L620">
        <v>85</v>
      </c>
      <c r="M620">
        <v>90</v>
      </c>
      <c r="N620">
        <v>94</v>
      </c>
      <c r="O620">
        <v>91</v>
      </c>
      <c r="P620">
        <v>84</v>
      </c>
      <c r="Q620">
        <v>85</v>
      </c>
      <c r="R620">
        <f t="shared" si="54"/>
        <v>624</v>
      </c>
      <c r="S620" t="str">
        <f t="shared" si="55"/>
        <v>math_score</v>
      </c>
      <c r="T620" t="str">
        <f t="shared" si="56"/>
        <v>Kenneth Buchanan</v>
      </c>
      <c r="U620" t="str">
        <f t="shared" si="57"/>
        <v>Very Good</v>
      </c>
      <c r="V620" t="str">
        <f t="shared" si="58"/>
        <v>1</v>
      </c>
      <c r="W620" t="str">
        <f t="shared" si="59"/>
        <v>Grade B</v>
      </c>
    </row>
    <row r="621" spans="1:23" x14ac:dyDescent="0.25">
      <c r="A621">
        <v>620</v>
      </c>
      <c r="B621" t="s">
        <v>169</v>
      </c>
      <c r="C621" t="s">
        <v>1309</v>
      </c>
      <c r="D621" t="s">
        <v>1310</v>
      </c>
      <c r="E621" t="s">
        <v>54</v>
      </c>
      <c r="F621" t="b">
        <v>0</v>
      </c>
      <c r="G621">
        <v>2</v>
      </c>
      <c r="H621" t="b">
        <v>1</v>
      </c>
      <c r="I621">
        <v>46</v>
      </c>
      <c r="J621" t="s">
        <v>60</v>
      </c>
      <c r="K621">
        <v>86</v>
      </c>
      <c r="L621">
        <v>93</v>
      </c>
      <c r="M621">
        <v>89</v>
      </c>
      <c r="N621">
        <v>90</v>
      </c>
      <c r="O621">
        <v>100</v>
      </c>
      <c r="P621">
        <v>86</v>
      </c>
      <c r="Q621">
        <v>93</v>
      </c>
      <c r="R621">
        <f t="shared" si="54"/>
        <v>637</v>
      </c>
      <c r="S621" t="str">
        <f t="shared" si="55"/>
        <v>biology_score</v>
      </c>
      <c r="T621" t="str">
        <f t="shared" si="56"/>
        <v>Ryan Clarke</v>
      </c>
      <c r="U621" t="str">
        <f t="shared" si="57"/>
        <v>Very Good</v>
      </c>
      <c r="V621" t="str">
        <f t="shared" si="58"/>
        <v>1</v>
      </c>
      <c r="W621" t="str">
        <f t="shared" si="59"/>
        <v>Grade B</v>
      </c>
    </row>
    <row r="622" spans="1:23" x14ac:dyDescent="0.25">
      <c r="A622">
        <v>621</v>
      </c>
      <c r="B622" t="s">
        <v>772</v>
      </c>
      <c r="C622" t="s">
        <v>1311</v>
      </c>
      <c r="D622" t="s">
        <v>1312</v>
      </c>
      <c r="E622" t="s">
        <v>59</v>
      </c>
      <c r="F622" t="b">
        <v>0</v>
      </c>
      <c r="G622">
        <v>6</v>
      </c>
      <c r="H622" t="b">
        <v>0</v>
      </c>
      <c r="I622">
        <v>1</v>
      </c>
      <c r="J622" t="s">
        <v>98</v>
      </c>
      <c r="K622">
        <v>89</v>
      </c>
      <c r="L622">
        <v>55</v>
      </c>
      <c r="M622">
        <v>89</v>
      </c>
      <c r="N622">
        <v>67</v>
      </c>
      <c r="O622">
        <v>55</v>
      </c>
      <c r="P622">
        <v>64</v>
      </c>
      <c r="Q622">
        <v>70</v>
      </c>
      <c r="R622">
        <f t="shared" si="54"/>
        <v>489</v>
      </c>
      <c r="S622" t="str">
        <f t="shared" si="55"/>
        <v>math_score</v>
      </c>
      <c r="T622" t="str">
        <f t="shared" si="56"/>
        <v>Gina Solomon</v>
      </c>
      <c r="U622" t="str">
        <f t="shared" si="57"/>
        <v>Good</v>
      </c>
      <c r="V622" t="str">
        <f t="shared" si="58"/>
        <v>1</v>
      </c>
      <c r="W622" t="str">
        <f t="shared" si="59"/>
        <v>Grade C</v>
      </c>
    </row>
    <row r="623" spans="1:23" x14ac:dyDescent="0.25">
      <c r="A623">
        <v>622</v>
      </c>
      <c r="B623" t="s">
        <v>194</v>
      </c>
      <c r="C623" t="s">
        <v>1313</v>
      </c>
      <c r="D623" t="s">
        <v>1314</v>
      </c>
      <c r="E623" t="s">
        <v>54</v>
      </c>
      <c r="F623" t="b">
        <v>0</v>
      </c>
      <c r="G623">
        <v>5</v>
      </c>
      <c r="H623" t="b">
        <v>0</v>
      </c>
      <c r="I623">
        <v>26</v>
      </c>
      <c r="J623" t="s">
        <v>72</v>
      </c>
      <c r="K623">
        <v>90</v>
      </c>
      <c r="L623">
        <v>75</v>
      </c>
      <c r="M623">
        <v>67</v>
      </c>
      <c r="N623">
        <v>85</v>
      </c>
      <c r="O623">
        <v>64</v>
      </c>
      <c r="P623">
        <v>95</v>
      </c>
      <c r="Q623">
        <v>96</v>
      </c>
      <c r="R623">
        <f t="shared" si="54"/>
        <v>572</v>
      </c>
      <c r="S623" t="str">
        <f t="shared" si="55"/>
        <v>geography_score</v>
      </c>
      <c r="T623" t="str">
        <f t="shared" si="56"/>
        <v>David Madden</v>
      </c>
      <c r="U623" t="str">
        <f t="shared" si="57"/>
        <v>Good</v>
      </c>
      <c r="V623" t="str">
        <f t="shared" si="58"/>
        <v>1</v>
      </c>
      <c r="W623" t="str">
        <f t="shared" si="59"/>
        <v>Grade B</v>
      </c>
    </row>
    <row r="624" spans="1:23" x14ac:dyDescent="0.25">
      <c r="A624">
        <v>623</v>
      </c>
      <c r="B624" t="s">
        <v>314</v>
      </c>
      <c r="C624" t="s">
        <v>1315</v>
      </c>
      <c r="D624" t="s">
        <v>1316</v>
      </c>
      <c r="E624" t="s">
        <v>54</v>
      </c>
      <c r="F624" t="b">
        <v>0</v>
      </c>
      <c r="G624">
        <v>1</v>
      </c>
      <c r="H624" t="b">
        <v>0</v>
      </c>
      <c r="I624">
        <v>5</v>
      </c>
      <c r="J624" t="s">
        <v>72</v>
      </c>
      <c r="K624">
        <v>79</v>
      </c>
      <c r="L624">
        <v>95</v>
      </c>
      <c r="M624">
        <v>81</v>
      </c>
      <c r="N624">
        <v>67</v>
      </c>
      <c r="O624">
        <v>66</v>
      </c>
      <c r="P624">
        <v>71</v>
      </c>
      <c r="Q624">
        <v>66</v>
      </c>
      <c r="R624">
        <f t="shared" si="54"/>
        <v>525</v>
      </c>
      <c r="S624" t="str">
        <f t="shared" si="55"/>
        <v>history_score</v>
      </c>
      <c r="T624" t="str">
        <f t="shared" si="56"/>
        <v>William Brennan</v>
      </c>
      <c r="U624" t="str">
        <f t="shared" si="57"/>
        <v>Good</v>
      </c>
      <c r="V624" t="str">
        <f t="shared" si="58"/>
        <v>1</v>
      </c>
      <c r="W624" t="str">
        <f t="shared" si="59"/>
        <v>Grade C</v>
      </c>
    </row>
    <row r="625" spans="1:23" x14ac:dyDescent="0.25">
      <c r="A625">
        <v>624</v>
      </c>
      <c r="B625" t="s">
        <v>1317</v>
      </c>
      <c r="C625" t="s">
        <v>1318</v>
      </c>
      <c r="D625" t="s">
        <v>1319</v>
      </c>
      <c r="E625" t="s">
        <v>59</v>
      </c>
      <c r="F625" t="b">
        <v>1</v>
      </c>
      <c r="G625">
        <v>5</v>
      </c>
      <c r="H625" t="b">
        <v>0</v>
      </c>
      <c r="I625">
        <v>17</v>
      </c>
      <c r="J625" t="s">
        <v>88</v>
      </c>
      <c r="K625">
        <v>86</v>
      </c>
      <c r="L625">
        <v>88</v>
      </c>
      <c r="M625">
        <v>98</v>
      </c>
      <c r="N625">
        <v>66</v>
      </c>
      <c r="O625">
        <v>62</v>
      </c>
      <c r="P625">
        <v>95</v>
      </c>
      <c r="Q625">
        <v>90</v>
      </c>
      <c r="R625">
        <f t="shared" si="54"/>
        <v>585</v>
      </c>
      <c r="S625" t="str">
        <f t="shared" si="55"/>
        <v>physics_score</v>
      </c>
      <c r="T625" t="str">
        <f t="shared" si="56"/>
        <v>Judy Mckenzie</v>
      </c>
      <c r="U625" t="str">
        <f t="shared" si="57"/>
        <v>Good</v>
      </c>
      <c r="V625" t="str">
        <f t="shared" si="58"/>
        <v>1</v>
      </c>
      <c r="W625" t="str">
        <f t="shared" si="59"/>
        <v>Grade B</v>
      </c>
    </row>
    <row r="626" spans="1:23" x14ac:dyDescent="0.25">
      <c r="A626">
        <v>625</v>
      </c>
      <c r="B626" t="s">
        <v>524</v>
      </c>
      <c r="C626" t="s">
        <v>1320</v>
      </c>
      <c r="D626" t="s">
        <v>1321</v>
      </c>
      <c r="E626" t="s">
        <v>54</v>
      </c>
      <c r="F626" t="b">
        <v>0</v>
      </c>
      <c r="G626">
        <v>3</v>
      </c>
      <c r="H626" t="b">
        <v>0</v>
      </c>
      <c r="I626">
        <v>4</v>
      </c>
      <c r="J626" t="s">
        <v>68</v>
      </c>
      <c r="K626">
        <v>83</v>
      </c>
      <c r="L626">
        <v>78</v>
      </c>
      <c r="M626">
        <v>68</v>
      </c>
      <c r="N626">
        <v>72</v>
      </c>
      <c r="O626">
        <v>77</v>
      </c>
      <c r="P626">
        <v>89</v>
      </c>
      <c r="Q626">
        <v>70</v>
      </c>
      <c r="R626">
        <f t="shared" si="54"/>
        <v>537</v>
      </c>
      <c r="S626" t="str">
        <f t="shared" si="55"/>
        <v>english_score</v>
      </c>
      <c r="T626" t="str">
        <f t="shared" si="56"/>
        <v>Logan Lindsey</v>
      </c>
      <c r="U626" t="str">
        <f t="shared" si="57"/>
        <v>Good</v>
      </c>
      <c r="V626" t="str">
        <f t="shared" si="58"/>
        <v>1</v>
      </c>
      <c r="W626" t="str">
        <f t="shared" si="59"/>
        <v>Grade C</v>
      </c>
    </row>
    <row r="627" spans="1:23" x14ac:dyDescent="0.25">
      <c r="A627">
        <v>626</v>
      </c>
      <c r="B627" t="s">
        <v>123</v>
      </c>
      <c r="C627" t="s">
        <v>137</v>
      </c>
      <c r="D627" t="s">
        <v>1322</v>
      </c>
      <c r="E627" t="s">
        <v>54</v>
      </c>
      <c r="F627" t="b">
        <v>0</v>
      </c>
      <c r="G627">
        <v>6</v>
      </c>
      <c r="H627" t="b">
        <v>0</v>
      </c>
      <c r="I627">
        <v>27</v>
      </c>
      <c r="J627" t="s">
        <v>55</v>
      </c>
      <c r="K627">
        <v>85</v>
      </c>
      <c r="L627">
        <v>92</v>
      </c>
      <c r="M627">
        <v>62</v>
      </c>
      <c r="N627">
        <v>95</v>
      </c>
      <c r="O627">
        <v>65</v>
      </c>
      <c r="P627">
        <v>89</v>
      </c>
      <c r="Q627">
        <v>95</v>
      </c>
      <c r="R627">
        <f t="shared" si="54"/>
        <v>583</v>
      </c>
      <c r="S627" t="str">
        <f t="shared" si="55"/>
        <v>chemistry_score</v>
      </c>
      <c r="T627" t="str">
        <f t="shared" si="56"/>
        <v>Kyle Williams</v>
      </c>
      <c r="U627" t="str">
        <f t="shared" si="57"/>
        <v>Good</v>
      </c>
      <c r="V627" t="str">
        <f t="shared" si="58"/>
        <v>1</v>
      </c>
      <c r="W627" t="str">
        <f t="shared" si="59"/>
        <v>Grade B</v>
      </c>
    </row>
    <row r="628" spans="1:23" x14ac:dyDescent="0.25">
      <c r="A628">
        <v>627</v>
      </c>
      <c r="B628" t="s">
        <v>444</v>
      </c>
      <c r="C628" t="s">
        <v>687</v>
      </c>
      <c r="D628" t="s">
        <v>1323</v>
      </c>
      <c r="E628" t="s">
        <v>54</v>
      </c>
      <c r="F628" t="b">
        <v>0</v>
      </c>
      <c r="G628">
        <v>3</v>
      </c>
      <c r="H628" t="b">
        <v>0</v>
      </c>
      <c r="I628">
        <v>0</v>
      </c>
      <c r="J628" t="s">
        <v>68</v>
      </c>
      <c r="K628">
        <v>66</v>
      </c>
      <c r="L628">
        <v>78</v>
      </c>
      <c r="M628">
        <v>86</v>
      </c>
      <c r="N628">
        <v>87</v>
      </c>
      <c r="O628">
        <v>64</v>
      </c>
      <c r="P628">
        <v>65</v>
      </c>
      <c r="Q628">
        <v>64</v>
      </c>
      <c r="R628">
        <f t="shared" si="54"/>
        <v>510</v>
      </c>
      <c r="S628" t="str">
        <f t="shared" si="55"/>
        <v>chemistry_score</v>
      </c>
      <c r="T628" t="str">
        <f t="shared" si="56"/>
        <v>Mark Padilla</v>
      </c>
      <c r="U628" t="str">
        <f t="shared" si="57"/>
        <v>Good</v>
      </c>
      <c r="V628" t="str">
        <f t="shared" si="58"/>
        <v>1</v>
      </c>
      <c r="W628" t="str">
        <f t="shared" si="59"/>
        <v>Grade C</v>
      </c>
    </row>
    <row r="629" spans="1:23" x14ac:dyDescent="0.25">
      <c r="A629">
        <v>628</v>
      </c>
      <c r="B629" t="s">
        <v>1324</v>
      </c>
      <c r="C629" t="s">
        <v>66</v>
      </c>
      <c r="D629" t="s">
        <v>1325</v>
      </c>
      <c r="E629" t="s">
        <v>54</v>
      </c>
      <c r="F629" t="b">
        <v>0</v>
      </c>
      <c r="G629">
        <v>6</v>
      </c>
      <c r="H629" t="b">
        <v>1</v>
      </c>
      <c r="I629">
        <v>16</v>
      </c>
      <c r="J629" t="s">
        <v>147</v>
      </c>
      <c r="K629">
        <v>93</v>
      </c>
      <c r="L629">
        <v>80</v>
      </c>
      <c r="M629">
        <v>60</v>
      </c>
      <c r="N629">
        <v>62</v>
      </c>
      <c r="O629">
        <v>43</v>
      </c>
      <c r="P629">
        <v>68</v>
      </c>
      <c r="Q629">
        <v>67</v>
      </c>
      <c r="R629">
        <f t="shared" si="54"/>
        <v>473</v>
      </c>
      <c r="S629" t="str">
        <f t="shared" si="55"/>
        <v>math_score</v>
      </c>
      <c r="T629" t="str">
        <f t="shared" si="56"/>
        <v>Eugene Clark</v>
      </c>
      <c r="U629" t="str">
        <f t="shared" si="57"/>
        <v>Bad</v>
      </c>
      <c r="V629" t="str">
        <f t="shared" si="58"/>
        <v>0</v>
      </c>
      <c r="W629" t="str">
        <f t="shared" si="59"/>
        <v>Grade C</v>
      </c>
    </row>
    <row r="630" spans="1:23" x14ac:dyDescent="0.25">
      <c r="A630">
        <v>629</v>
      </c>
      <c r="B630" t="s">
        <v>128</v>
      </c>
      <c r="C630" t="s">
        <v>1326</v>
      </c>
      <c r="D630" t="s">
        <v>1327</v>
      </c>
      <c r="E630" t="s">
        <v>54</v>
      </c>
      <c r="F630" t="b">
        <v>0</v>
      </c>
      <c r="G630">
        <v>6</v>
      </c>
      <c r="H630" t="b">
        <v>1</v>
      </c>
      <c r="I630">
        <v>14</v>
      </c>
      <c r="J630" t="s">
        <v>72</v>
      </c>
      <c r="K630">
        <v>65</v>
      </c>
      <c r="L630">
        <v>89</v>
      </c>
      <c r="M630">
        <v>79</v>
      </c>
      <c r="N630">
        <v>95</v>
      </c>
      <c r="O630">
        <v>71</v>
      </c>
      <c r="P630">
        <v>61</v>
      </c>
      <c r="Q630">
        <v>62</v>
      </c>
      <c r="R630">
        <f t="shared" si="54"/>
        <v>522</v>
      </c>
      <c r="S630" t="str">
        <f t="shared" si="55"/>
        <v>chemistry_score</v>
      </c>
      <c r="T630" t="str">
        <f t="shared" si="56"/>
        <v>Sean Wagner</v>
      </c>
      <c r="U630" t="str">
        <f t="shared" si="57"/>
        <v>Good</v>
      </c>
      <c r="V630" t="str">
        <f t="shared" si="58"/>
        <v>1</v>
      </c>
      <c r="W630" t="str">
        <f t="shared" si="59"/>
        <v>Grade C</v>
      </c>
    </row>
    <row r="631" spans="1:23" x14ac:dyDescent="0.25">
      <c r="A631">
        <v>630</v>
      </c>
      <c r="B631" t="s">
        <v>895</v>
      </c>
      <c r="C631" t="s">
        <v>1328</v>
      </c>
      <c r="D631" t="s">
        <v>1329</v>
      </c>
      <c r="E631" t="s">
        <v>59</v>
      </c>
      <c r="F631" t="b">
        <v>1</v>
      </c>
      <c r="G631">
        <v>2</v>
      </c>
      <c r="H631" t="b">
        <v>0</v>
      </c>
      <c r="I631">
        <v>5</v>
      </c>
      <c r="J631" t="s">
        <v>258</v>
      </c>
      <c r="K631">
        <v>52</v>
      </c>
      <c r="L631">
        <v>66</v>
      </c>
      <c r="M631">
        <v>98</v>
      </c>
      <c r="N631">
        <v>83</v>
      </c>
      <c r="O631">
        <v>92</v>
      </c>
      <c r="P631">
        <v>82</v>
      </c>
      <c r="Q631">
        <v>91</v>
      </c>
      <c r="R631">
        <f t="shared" si="54"/>
        <v>564</v>
      </c>
      <c r="S631" t="str">
        <f t="shared" si="55"/>
        <v>physics_score</v>
      </c>
      <c r="T631" t="str">
        <f t="shared" si="56"/>
        <v>Christine Larson</v>
      </c>
      <c r="U631" t="str">
        <f t="shared" si="57"/>
        <v>Average</v>
      </c>
      <c r="V631" t="str">
        <f t="shared" si="58"/>
        <v>1</v>
      </c>
      <c r="W631" t="str">
        <f t="shared" si="59"/>
        <v>Grade B</v>
      </c>
    </row>
    <row r="632" spans="1:23" x14ac:dyDescent="0.25">
      <c r="A632">
        <v>631</v>
      </c>
      <c r="B632" t="s">
        <v>1149</v>
      </c>
      <c r="C632" t="s">
        <v>1330</v>
      </c>
      <c r="D632" t="s">
        <v>1331</v>
      </c>
      <c r="E632" t="s">
        <v>59</v>
      </c>
      <c r="F632" t="b">
        <v>0</v>
      </c>
      <c r="G632">
        <v>3</v>
      </c>
      <c r="H632" t="b">
        <v>1</v>
      </c>
      <c r="I632">
        <v>31</v>
      </c>
      <c r="J632" t="s">
        <v>139</v>
      </c>
      <c r="K632">
        <v>90</v>
      </c>
      <c r="L632">
        <v>80</v>
      </c>
      <c r="M632">
        <v>84</v>
      </c>
      <c r="N632">
        <v>70</v>
      </c>
      <c r="O632">
        <v>65</v>
      </c>
      <c r="P632">
        <v>89</v>
      </c>
      <c r="Q632">
        <v>64</v>
      </c>
      <c r="R632">
        <f t="shared" si="54"/>
        <v>542</v>
      </c>
      <c r="S632" t="str">
        <f t="shared" si="55"/>
        <v>math_score</v>
      </c>
      <c r="T632" t="str">
        <f t="shared" si="56"/>
        <v>Melinda Freeman</v>
      </c>
      <c r="U632" t="str">
        <f t="shared" si="57"/>
        <v>Good</v>
      </c>
      <c r="V632" t="str">
        <f t="shared" si="58"/>
        <v>1</v>
      </c>
      <c r="W632" t="str">
        <f t="shared" si="59"/>
        <v>Grade C</v>
      </c>
    </row>
    <row r="633" spans="1:23" x14ac:dyDescent="0.25">
      <c r="A633">
        <v>632</v>
      </c>
      <c r="B633" t="s">
        <v>200</v>
      </c>
      <c r="C633" t="s">
        <v>76</v>
      </c>
      <c r="D633" t="s">
        <v>1332</v>
      </c>
      <c r="E633" t="s">
        <v>59</v>
      </c>
      <c r="F633" t="b">
        <v>0</v>
      </c>
      <c r="G633">
        <v>2</v>
      </c>
      <c r="H633" t="b">
        <v>1</v>
      </c>
      <c r="I633">
        <v>4</v>
      </c>
      <c r="J633" t="s">
        <v>68</v>
      </c>
      <c r="K633">
        <v>83</v>
      </c>
      <c r="L633">
        <v>89</v>
      </c>
      <c r="M633">
        <v>99</v>
      </c>
      <c r="N633">
        <v>100</v>
      </c>
      <c r="O633">
        <v>73</v>
      </c>
      <c r="P633">
        <v>86</v>
      </c>
      <c r="Q633">
        <v>88</v>
      </c>
      <c r="R633">
        <f t="shared" si="54"/>
        <v>618</v>
      </c>
      <c r="S633" t="str">
        <f t="shared" si="55"/>
        <v>chemistry_score</v>
      </c>
      <c r="T633" t="str">
        <f t="shared" si="56"/>
        <v>Elizabeth Smith</v>
      </c>
      <c r="U633" t="str">
        <f t="shared" si="57"/>
        <v>Good</v>
      </c>
      <c r="V633" t="str">
        <f t="shared" si="58"/>
        <v>1</v>
      </c>
      <c r="W633" t="str">
        <f t="shared" si="59"/>
        <v>Grade B</v>
      </c>
    </row>
    <row r="634" spans="1:23" x14ac:dyDescent="0.25">
      <c r="A634">
        <v>633</v>
      </c>
      <c r="B634" t="s">
        <v>1333</v>
      </c>
      <c r="C634" t="s">
        <v>1334</v>
      </c>
      <c r="D634" t="s">
        <v>1335</v>
      </c>
      <c r="E634" t="s">
        <v>54</v>
      </c>
      <c r="F634" t="b">
        <v>0</v>
      </c>
      <c r="G634">
        <v>1</v>
      </c>
      <c r="H634" t="b">
        <v>0</v>
      </c>
      <c r="I634">
        <v>5</v>
      </c>
      <c r="J634" t="s">
        <v>68</v>
      </c>
      <c r="K634">
        <v>62</v>
      </c>
      <c r="L634">
        <v>89</v>
      </c>
      <c r="M634">
        <v>72</v>
      </c>
      <c r="N634">
        <v>68</v>
      </c>
      <c r="O634">
        <v>85</v>
      </c>
      <c r="P634">
        <v>80</v>
      </c>
      <c r="Q634">
        <v>75</v>
      </c>
      <c r="R634">
        <f t="shared" si="54"/>
        <v>531</v>
      </c>
      <c r="S634" t="str">
        <f t="shared" si="55"/>
        <v>history_score</v>
      </c>
      <c r="T634" t="str">
        <f t="shared" si="56"/>
        <v>Walter King</v>
      </c>
      <c r="U634" t="str">
        <f t="shared" si="57"/>
        <v>Good</v>
      </c>
      <c r="V634" t="str">
        <f t="shared" si="58"/>
        <v>1</v>
      </c>
      <c r="W634" t="str">
        <f t="shared" si="59"/>
        <v>Grade C</v>
      </c>
    </row>
    <row r="635" spans="1:23" x14ac:dyDescent="0.25">
      <c r="A635">
        <v>634</v>
      </c>
      <c r="B635" t="s">
        <v>164</v>
      </c>
      <c r="C635" t="s">
        <v>1336</v>
      </c>
      <c r="D635" t="s">
        <v>1337</v>
      </c>
      <c r="E635" t="s">
        <v>59</v>
      </c>
      <c r="F635" t="b">
        <v>0</v>
      </c>
      <c r="G635">
        <v>1</v>
      </c>
      <c r="H635" t="b">
        <v>0</v>
      </c>
      <c r="I635">
        <v>11</v>
      </c>
      <c r="J635" t="s">
        <v>143</v>
      </c>
      <c r="K635">
        <v>98</v>
      </c>
      <c r="L635">
        <v>72</v>
      </c>
      <c r="M635">
        <v>99</v>
      </c>
      <c r="N635">
        <v>84</v>
      </c>
      <c r="O635">
        <v>60</v>
      </c>
      <c r="P635">
        <v>95</v>
      </c>
      <c r="Q635">
        <v>93</v>
      </c>
      <c r="R635">
        <f t="shared" si="54"/>
        <v>601</v>
      </c>
      <c r="S635" t="str">
        <f t="shared" si="55"/>
        <v>physics_score</v>
      </c>
      <c r="T635" t="str">
        <f t="shared" si="56"/>
        <v>Lisa Bean</v>
      </c>
      <c r="U635" t="str">
        <f t="shared" si="57"/>
        <v>Good</v>
      </c>
      <c r="V635" t="str">
        <f t="shared" si="58"/>
        <v>1</v>
      </c>
      <c r="W635" t="str">
        <f t="shared" si="59"/>
        <v>Grade B</v>
      </c>
    </row>
    <row r="636" spans="1:23" x14ac:dyDescent="0.25">
      <c r="A636">
        <v>635</v>
      </c>
      <c r="B636" t="s">
        <v>646</v>
      </c>
      <c r="C636" t="s">
        <v>369</v>
      </c>
      <c r="D636" t="s">
        <v>1338</v>
      </c>
      <c r="E636" t="s">
        <v>54</v>
      </c>
      <c r="F636" t="b">
        <v>0</v>
      </c>
      <c r="G636">
        <v>8</v>
      </c>
      <c r="H636" t="b">
        <v>1</v>
      </c>
      <c r="I636">
        <v>12</v>
      </c>
      <c r="J636" t="s">
        <v>72</v>
      </c>
      <c r="K636">
        <v>76</v>
      </c>
      <c r="L636">
        <v>75</v>
      </c>
      <c r="M636">
        <v>74</v>
      </c>
      <c r="N636">
        <v>67</v>
      </c>
      <c r="O636">
        <v>76</v>
      </c>
      <c r="P636">
        <v>82</v>
      </c>
      <c r="Q636">
        <v>79</v>
      </c>
      <c r="R636">
        <f t="shared" si="54"/>
        <v>529</v>
      </c>
      <c r="S636" t="str">
        <f t="shared" si="55"/>
        <v>english_score</v>
      </c>
      <c r="T636" t="str">
        <f t="shared" si="56"/>
        <v>Douglas Hayes</v>
      </c>
      <c r="U636" t="str">
        <f t="shared" si="57"/>
        <v>Very Good</v>
      </c>
      <c r="V636" t="str">
        <f t="shared" si="58"/>
        <v>1</v>
      </c>
      <c r="W636" t="str">
        <f t="shared" si="59"/>
        <v>Grade C</v>
      </c>
    </row>
    <row r="637" spans="1:23" x14ac:dyDescent="0.25">
      <c r="A637">
        <v>636</v>
      </c>
      <c r="B637" t="s">
        <v>765</v>
      </c>
      <c r="C637" t="s">
        <v>1339</v>
      </c>
      <c r="D637" t="s">
        <v>1340</v>
      </c>
      <c r="E637" t="s">
        <v>59</v>
      </c>
      <c r="F637" t="b">
        <v>0</v>
      </c>
      <c r="G637">
        <v>0</v>
      </c>
      <c r="H637" t="b">
        <v>0</v>
      </c>
      <c r="I637">
        <v>5</v>
      </c>
      <c r="J637" t="s">
        <v>193</v>
      </c>
      <c r="K637">
        <v>97</v>
      </c>
      <c r="L637">
        <v>62</v>
      </c>
      <c r="M637">
        <v>98</v>
      </c>
      <c r="N637">
        <v>70</v>
      </c>
      <c r="O637">
        <v>67</v>
      </c>
      <c r="P637">
        <v>71</v>
      </c>
      <c r="Q637">
        <v>70</v>
      </c>
      <c r="R637">
        <f t="shared" si="54"/>
        <v>535</v>
      </c>
      <c r="S637" t="str">
        <f t="shared" si="55"/>
        <v>physics_score</v>
      </c>
      <c r="T637" t="str">
        <f t="shared" si="56"/>
        <v>Heather Jefferson</v>
      </c>
      <c r="U637" t="str">
        <f t="shared" si="57"/>
        <v>Good</v>
      </c>
      <c r="V637" t="str">
        <f t="shared" si="58"/>
        <v>1</v>
      </c>
      <c r="W637" t="str">
        <f t="shared" si="59"/>
        <v>Grade C</v>
      </c>
    </row>
    <row r="638" spans="1:23" x14ac:dyDescent="0.25">
      <c r="A638">
        <v>637</v>
      </c>
      <c r="B638" t="s">
        <v>1149</v>
      </c>
      <c r="C638" t="s">
        <v>1341</v>
      </c>
      <c r="D638" t="s">
        <v>1342</v>
      </c>
      <c r="E638" t="s">
        <v>59</v>
      </c>
      <c r="F638" t="b">
        <v>1</v>
      </c>
      <c r="G638">
        <v>6</v>
      </c>
      <c r="H638" t="b">
        <v>0</v>
      </c>
      <c r="I638">
        <v>1</v>
      </c>
      <c r="J638" t="s">
        <v>98</v>
      </c>
      <c r="K638">
        <v>63</v>
      </c>
      <c r="L638">
        <v>60</v>
      </c>
      <c r="M638">
        <v>95</v>
      </c>
      <c r="N638">
        <v>99</v>
      </c>
      <c r="O638">
        <v>87</v>
      </c>
      <c r="P638">
        <v>58</v>
      </c>
      <c r="Q638">
        <v>66</v>
      </c>
      <c r="R638">
        <f t="shared" si="54"/>
        <v>528</v>
      </c>
      <c r="S638" t="str">
        <f t="shared" si="55"/>
        <v>chemistry_score</v>
      </c>
      <c r="T638" t="str">
        <f t="shared" si="56"/>
        <v>Melinda Byrd</v>
      </c>
      <c r="U638" t="str">
        <f t="shared" si="57"/>
        <v>Average</v>
      </c>
      <c r="V638" t="str">
        <f t="shared" si="58"/>
        <v>1</v>
      </c>
      <c r="W638" t="str">
        <f t="shared" si="59"/>
        <v>Grade C</v>
      </c>
    </row>
    <row r="639" spans="1:23" x14ac:dyDescent="0.25">
      <c r="A639">
        <v>638</v>
      </c>
      <c r="B639" t="s">
        <v>1201</v>
      </c>
      <c r="C639" t="s">
        <v>1343</v>
      </c>
      <c r="D639" t="s">
        <v>1344</v>
      </c>
      <c r="E639" t="s">
        <v>54</v>
      </c>
      <c r="F639" t="b">
        <v>0</v>
      </c>
      <c r="G639">
        <v>5</v>
      </c>
      <c r="H639" t="b">
        <v>0</v>
      </c>
      <c r="I639">
        <v>2</v>
      </c>
      <c r="J639" t="s">
        <v>68</v>
      </c>
      <c r="K639">
        <v>98</v>
      </c>
      <c r="L639">
        <v>99</v>
      </c>
      <c r="M639">
        <v>64</v>
      </c>
      <c r="N639">
        <v>88</v>
      </c>
      <c r="O639">
        <v>72</v>
      </c>
      <c r="P639">
        <v>87</v>
      </c>
      <c r="Q639">
        <v>99</v>
      </c>
      <c r="R639">
        <f t="shared" si="54"/>
        <v>607</v>
      </c>
      <c r="S639" t="str">
        <f t="shared" si="55"/>
        <v>history_score</v>
      </c>
      <c r="T639" t="str">
        <f t="shared" si="56"/>
        <v>Alexander Burnett</v>
      </c>
      <c r="U639" t="str">
        <f t="shared" si="57"/>
        <v>Good</v>
      </c>
      <c r="V639" t="str">
        <f t="shared" si="58"/>
        <v>1</v>
      </c>
      <c r="W639" t="str">
        <f t="shared" si="59"/>
        <v>Grade B</v>
      </c>
    </row>
    <row r="640" spans="1:23" x14ac:dyDescent="0.25">
      <c r="A640">
        <v>639</v>
      </c>
      <c r="B640" t="s">
        <v>1091</v>
      </c>
      <c r="C640" t="s">
        <v>70</v>
      </c>
      <c r="D640" t="s">
        <v>1345</v>
      </c>
      <c r="E640" t="s">
        <v>59</v>
      </c>
      <c r="F640" t="b">
        <v>1</v>
      </c>
      <c r="G640">
        <v>10</v>
      </c>
      <c r="H640" t="b">
        <v>0</v>
      </c>
      <c r="I640">
        <v>1</v>
      </c>
      <c r="J640" t="s">
        <v>98</v>
      </c>
      <c r="K640">
        <v>78</v>
      </c>
      <c r="L640">
        <v>84</v>
      </c>
      <c r="M640">
        <v>84</v>
      </c>
      <c r="N640">
        <v>61</v>
      </c>
      <c r="O640">
        <v>88</v>
      </c>
      <c r="P640">
        <v>67</v>
      </c>
      <c r="Q640">
        <v>92</v>
      </c>
      <c r="R640">
        <f t="shared" si="54"/>
        <v>554</v>
      </c>
      <c r="S640" t="str">
        <f t="shared" si="55"/>
        <v>geography_score</v>
      </c>
      <c r="T640" t="str">
        <f t="shared" si="56"/>
        <v>Maria Campos</v>
      </c>
      <c r="U640" t="str">
        <f t="shared" si="57"/>
        <v>Good</v>
      </c>
      <c r="V640" t="str">
        <f t="shared" si="58"/>
        <v>1</v>
      </c>
      <c r="W640" t="str">
        <f t="shared" si="59"/>
        <v>Grade B</v>
      </c>
    </row>
    <row r="641" spans="1:23" x14ac:dyDescent="0.25">
      <c r="A641">
        <v>640</v>
      </c>
      <c r="B641" t="s">
        <v>1320</v>
      </c>
      <c r="C641" t="s">
        <v>69</v>
      </c>
      <c r="D641" t="s">
        <v>1346</v>
      </c>
      <c r="E641" t="s">
        <v>59</v>
      </c>
      <c r="F641" t="b">
        <v>0</v>
      </c>
      <c r="G641">
        <v>2</v>
      </c>
      <c r="H641" t="b">
        <v>1</v>
      </c>
      <c r="I641">
        <v>30</v>
      </c>
      <c r="J641" t="s">
        <v>206</v>
      </c>
      <c r="K641">
        <v>85</v>
      </c>
      <c r="L641">
        <v>77</v>
      </c>
      <c r="M641">
        <v>89</v>
      </c>
      <c r="N641">
        <v>77</v>
      </c>
      <c r="O641">
        <v>84</v>
      </c>
      <c r="P641">
        <v>71</v>
      </c>
      <c r="Q641">
        <v>71</v>
      </c>
      <c r="R641">
        <f t="shared" si="54"/>
        <v>554</v>
      </c>
      <c r="S641" t="str">
        <f t="shared" si="55"/>
        <v>physics_score</v>
      </c>
      <c r="T641" t="str">
        <f t="shared" si="56"/>
        <v>Lindsey Anthony</v>
      </c>
      <c r="U641" t="str">
        <f t="shared" si="57"/>
        <v>Very Good</v>
      </c>
      <c r="V641" t="str">
        <f t="shared" si="58"/>
        <v>1</v>
      </c>
      <c r="W641" t="str">
        <f t="shared" si="59"/>
        <v>Grade B</v>
      </c>
    </row>
    <row r="642" spans="1:23" x14ac:dyDescent="0.25">
      <c r="A642">
        <v>641</v>
      </c>
      <c r="B642" t="s">
        <v>1347</v>
      </c>
      <c r="C642" t="s">
        <v>1348</v>
      </c>
      <c r="D642" t="s">
        <v>1349</v>
      </c>
      <c r="E642" t="s">
        <v>54</v>
      </c>
      <c r="F642" t="b">
        <v>0</v>
      </c>
      <c r="G642">
        <v>6</v>
      </c>
      <c r="H642" t="b">
        <v>0</v>
      </c>
      <c r="I642">
        <v>0</v>
      </c>
      <c r="J642" t="s">
        <v>98</v>
      </c>
      <c r="K642">
        <v>59</v>
      </c>
      <c r="L642">
        <v>100</v>
      </c>
      <c r="M642">
        <v>84</v>
      </c>
      <c r="N642">
        <v>93</v>
      </c>
      <c r="O642">
        <v>70</v>
      </c>
      <c r="P642">
        <v>56</v>
      </c>
      <c r="Q642">
        <v>74</v>
      </c>
      <c r="R642">
        <f t="shared" ref="R642:R705" si="60">SUM((K642:Q642))</f>
        <v>536</v>
      </c>
      <c r="S642" t="str">
        <f t="shared" si="55"/>
        <v>history_score</v>
      </c>
      <c r="T642" t="str">
        <f t="shared" si="56"/>
        <v>Darryl Schultz</v>
      </c>
      <c r="U642" t="str">
        <f t="shared" si="57"/>
        <v>Average</v>
      </c>
      <c r="V642" t="str">
        <f t="shared" si="58"/>
        <v>1</v>
      </c>
      <c r="W642" t="str">
        <f t="shared" si="59"/>
        <v>Grade C</v>
      </c>
    </row>
    <row r="643" spans="1:23" x14ac:dyDescent="0.25">
      <c r="A643">
        <v>642</v>
      </c>
      <c r="B643" t="s">
        <v>1350</v>
      </c>
      <c r="C643" t="s">
        <v>1351</v>
      </c>
      <c r="D643" t="s">
        <v>1352</v>
      </c>
      <c r="E643" t="s">
        <v>59</v>
      </c>
      <c r="F643" t="b">
        <v>0</v>
      </c>
      <c r="G643">
        <v>2</v>
      </c>
      <c r="H643" t="b">
        <v>1</v>
      </c>
      <c r="I643">
        <v>6</v>
      </c>
      <c r="J643" t="s">
        <v>72</v>
      </c>
      <c r="K643">
        <v>99</v>
      </c>
      <c r="L643">
        <v>77</v>
      </c>
      <c r="M643">
        <v>88</v>
      </c>
      <c r="N643">
        <v>60</v>
      </c>
      <c r="O643">
        <v>93</v>
      </c>
      <c r="P643">
        <v>61</v>
      </c>
      <c r="Q643">
        <v>96</v>
      </c>
      <c r="R643">
        <f t="shared" si="60"/>
        <v>574</v>
      </c>
      <c r="S643" t="str">
        <f t="shared" ref="S643:S706" si="61">INDEX($K$1:$Q$1,MATCH(MAX(K643:Q643),K643:Q643,0))</f>
        <v>math_score</v>
      </c>
      <c r="T643" t="str">
        <f t="shared" ref="T643:T706" si="62">_xlfn.CONCAT(B643," ",C643)</f>
        <v>Bethany French</v>
      </c>
      <c r="U643" t="str">
        <f t="shared" ref="U643:U706" si="63">IF((MAX(K643:Q643)-MIN(K643:Q643))&lt;20,"Very Good",IF(AND((MAX(K643:Q643)-MIN(K643:Q643))&gt;=20,(MAX(K643:Q643)-MIN(K643:Q643))&lt;40),"Good",IF(AND((MAX(K643:Q643)-MIN(K643:Q643))&gt;=40,(MAX(K643:Q643)-MIN(K643:Q643))&lt;50),"Average","Bad")))</f>
        <v>Good</v>
      </c>
      <c r="V643" t="str">
        <f t="shared" ref="V643:V706" si="64">IF(AND(MAX(K643:Q643)&gt;85,MIN(K643:Q643)&lt;45),"0","1")</f>
        <v>1</v>
      </c>
      <c r="W643" t="str">
        <f t="shared" ref="W643:W706" si="65">IF(R643&gt;=650,"Grade A",IF(AND(R643&gt;=550,R643&lt;650),"Grade B",IF(AND(R643&gt;=450,R643&lt;550),"Grade C",IF(AND(R643&gt;=350,R643&lt;450),"Grade D","Fail"))))</f>
        <v>Grade B</v>
      </c>
    </row>
    <row r="644" spans="1:23" x14ac:dyDescent="0.25">
      <c r="A644">
        <v>643</v>
      </c>
      <c r="B644" t="s">
        <v>1252</v>
      </c>
      <c r="C644" t="s">
        <v>830</v>
      </c>
      <c r="D644" t="s">
        <v>1353</v>
      </c>
      <c r="E644" t="s">
        <v>54</v>
      </c>
      <c r="F644" t="b">
        <v>0</v>
      </c>
      <c r="G644">
        <v>6</v>
      </c>
      <c r="H644" t="b">
        <v>1</v>
      </c>
      <c r="I644">
        <v>24</v>
      </c>
      <c r="J644" t="s">
        <v>147</v>
      </c>
      <c r="K644">
        <v>76</v>
      </c>
      <c r="L644">
        <v>62</v>
      </c>
      <c r="M644">
        <v>86</v>
      </c>
      <c r="N644">
        <v>80</v>
      </c>
      <c r="O644">
        <v>47</v>
      </c>
      <c r="P644">
        <v>85</v>
      </c>
      <c r="Q644">
        <v>71</v>
      </c>
      <c r="R644">
        <f t="shared" si="60"/>
        <v>507</v>
      </c>
      <c r="S644" t="str">
        <f t="shared" si="61"/>
        <v>physics_score</v>
      </c>
      <c r="T644" t="str">
        <f t="shared" si="62"/>
        <v>Tyler Scott</v>
      </c>
      <c r="U644" t="str">
        <f t="shared" si="63"/>
        <v>Good</v>
      </c>
      <c r="V644" t="str">
        <f t="shared" si="64"/>
        <v>1</v>
      </c>
      <c r="W644" t="str">
        <f t="shared" si="65"/>
        <v>Grade C</v>
      </c>
    </row>
    <row r="645" spans="1:23" x14ac:dyDescent="0.25">
      <c r="A645">
        <v>644</v>
      </c>
      <c r="B645" t="s">
        <v>95</v>
      </c>
      <c r="C645" t="s">
        <v>776</v>
      </c>
      <c r="D645" t="s">
        <v>1354</v>
      </c>
      <c r="E645" t="s">
        <v>59</v>
      </c>
      <c r="F645" t="b">
        <v>0</v>
      </c>
      <c r="G645">
        <v>7</v>
      </c>
      <c r="H645" t="b">
        <v>0</v>
      </c>
      <c r="I645">
        <v>26</v>
      </c>
      <c r="J645" t="s">
        <v>55</v>
      </c>
      <c r="K645">
        <v>80</v>
      </c>
      <c r="L645">
        <v>90</v>
      </c>
      <c r="M645">
        <v>85</v>
      </c>
      <c r="N645">
        <v>89</v>
      </c>
      <c r="O645">
        <v>85</v>
      </c>
      <c r="P645">
        <v>80</v>
      </c>
      <c r="Q645">
        <v>68</v>
      </c>
      <c r="R645">
        <f t="shared" si="60"/>
        <v>577</v>
      </c>
      <c r="S645" t="str">
        <f t="shared" si="61"/>
        <v>history_score</v>
      </c>
      <c r="T645" t="str">
        <f t="shared" si="62"/>
        <v>Patricia Hall</v>
      </c>
      <c r="U645" t="str">
        <f t="shared" si="63"/>
        <v>Good</v>
      </c>
      <c r="V645" t="str">
        <f t="shared" si="64"/>
        <v>1</v>
      </c>
      <c r="W645" t="str">
        <f t="shared" si="65"/>
        <v>Grade B</v>
      </c>
    </row>
    <row r="646" spans="1:23" x14ac:dyDescent="0.25">
      <c r="A646">
        <v>645</v>
      </c>
      <c r="B646" t="s">
        <v>169</v>
      </c>
      <c r="C646" t="s">
        <v>137</v>
      </c>
      <c r="D646" t="s">
        <v>1355</v>
      </c>
      <c r="E646" t="s">
        <v>54</v>
      </c>
      <c r="F646" t="b">
        <v>0</v>
      </c>
      <c r="G646">
        <v>7</v>
      </c>
      <c r="H646" t="b">
        <v>0</v>
      </c>
      <c r="I646">
        <v>0</v>
      </c>
      <c r="J646" t="s">
        <v>98</v>
      </c>
      <c r="K646">
        <v>82</v>
      </c>
      <c r="L646">
        <v>74</v>
      </c>
      <c r="M646">
        <v>92</v>
      </c>
      <c r="N646">
        <v>50</v>
      </c>
      <c r="O646">
        <v>77</v>
      </c>
      <c r="P646">
        <v>98</v>
      </c>
      <c r="Q646">
        <v>100</v>
      </c>
      <c r="R646">
        <f t="shared" si="60"/>
        <v>573</v>
      </c>
      <c r="S646" t="str">
        <f t="shared" si="61"/>
        <v>geography_score</v>
      </c>
      <c r="T646" t="str">
        <f t="shared" si="62"/>
        <v>Ryan Williams</v>
      </c>
      <c r="U646" t="str">
        <f t="shared" si="63"/>
        <v>Bad</v>
      </c>
      <c r="V646" t="str">
        <f t="shared" si="64"/>
        <v>1</v>
      </c>
      <c r="W646" t="str">
        <f t="shared" si="65"/>
        <v>Grade B</v>
      </c>
    </row>
    <row r="647" spans="1:23" x14ac:dyDescent="0.25">
      <c r="A647">
        <v>646</v>
      </c>
      <c r="B647" t="s">
        <v>1356</v>
      </c>
      <c r="C647" t="s">
        <v>1357</v>
      </c>
      <c r="D647" t="s">
        <v>1358</v>
      </c>
      <c r="E647" t="s">
        <v>54</v>
      </c>
      <c r="F647" t="b">
        <v>0</v>
      </c>
      <c r="G647">
        <v>1</v>
      </c>
      <c r="H647" t="b">
        <v>0</v>
      </c>
      <c r="I647">
        <v>18</v>
      </c>
      <c r="J647" t="s">
        <v>78</v>
      </c>
      <c r="K647">
        <v>89</v>
      </c>
      <c r="L647">
        <v>64</v>
      </c>
      <c r="M647">
        <v>72</v>
      </c>
      <c r="N647">
        <v>61</v>
      </c>
      <c r="O647">
        <v>75</v>
      </c>
      <c r="P647">
        <v>68</v>
      </c>
      <c r="Q647">
        <v>83</v>
      </c>
      <c r="R647">
        <f t="shared" si="60"/>
        <v>512</v>
      </c>
      <c r="S647" t="str">
        <f t="shared" si="61"/>
        <v>math_score</v>
      </c>
      <c r="T647" t="str">
        <f t="shared" si="62"/>
        <v>Levi Mason</v>
      </c>
      <c r="U647" t="str">
        <f t="shared" si="63"/>
        <v>Good</v>
      </c>
      <c r="V647" t="str">
        <f t="shared" si="64"/>
        <v>1</v>
      </c>
      <c r="W647" t="str">
        <f t="shared" si="65"/>
        <v>Grade C</v>
      </c>
    </row>
    <row r="648" spans="1:23" x14ac:dyDescent="0.25">
      <c r="A648">
        <v>647</v>
      </c>
      <c r="B648" t="s">
        <v>173</v>
      </c>
      <c r="C648" t="s">
        <v>1359</v>
      </c>
      <c r="D648" t="s">
        <v>1360</v>
      </c>
      <c r="E648" t="s">
        <v>54</v>
      </c>
      <c r="F648" t="b">
        <v>0</v>
      </c>
      <c r="G648">
        <v>4</v>
      </c>
      <c r="H648" t="b">
        <v>0</v>
      </c>
      <c r="I648">
        <v>20</v>
      </c>
      <c r="J648" t="s">
        <v>78</v>
      </c>
      <c r="K648">
        <v>89</v>
      </c>
      <c r="L648">
        <v>79</v>
      </c>
      <c r="M648">
        <v>75</v>
      </c>
      <c r="N648">
        <v>80</v>
      </c>
      <c r="O648">
        <v>97</v>
      </c>
      <c r="P648">
        <v>94</v>
      </c>
      <c r="Q648">
        <v>68</v>
      </c>
      <c r="R648">
        <f t="shared" si="60"/>
        <v>582</v>
      </c>
      <c r="S648" t="str">
        <f t="shared" si="61"/>
        <v>biology_score</v>
      </c>
      <c r="T648" t="str">
        <f t="shared" si="62"/>
        <v>Michael Vang</v>
      </c>
      <c r="U648" t="str">
        <f t="shared" si="63"/>
        <v>Good</v>
      </c>
      <c r="V648" t="str">
        <f t="shared" si="64"/>
        <v>1</v>
      </c>
      <c r="W648" t="str">
        <f t="shared" si="65"/>
        <v>Grade B</v>
      </c>
    </row>
    <row r="649" spans="1:23" x14ac:dyDescent="0.25">
      <c r="A649">
        <v>648</v>
      </c>
      <c r="B649" t="s">
        <v>570</v>
      </c>
      <c r="C649" t="s">
        <v>1361</v>
      </c>
      <c r="D649" t="s">
        <v>1362</v>
      </c>
      <c r="E649" t="s">
        <v>59</v>
      </c>
      <c r="F649" t="b">
        <v>0</v>
      </c>
      <c r="G649">
        <v>0</v>
      </c>
      <c r="H649" t="b">
        <v>0</v>
      </c>
      <c r="I649">
        <v>23</v>
      </c>
      <c r="J649" t="s">
        <v>78</v>
      </c>
      <c r="K649">
        <v>86</v>
      </c>
      <c r="L649">
        <v>89</v>
      </c>
      <c r="M649">
        <v>94</v>
      </c>
      <c r="N649">
        <v>95</v>
      </c>
      <c r="O649">
        <v>60</v>
      </c>
      <c r="P649">
        <v>90</v>
      </c>
      <c r="Q649">
        <v>90</v>
      </c>
      <c r="R649">
        <f t="shared" si="60"/>
        <v>604</v>
      </c>
      <c r="S649" t="str">
        <f t="shared" si="61"/>
        <v>chemistry_score</v>
      </c>
      <c r="T649" t="str">
        <f t="shared" si="62"/>
        <v>April Humphrey</v>
      </c>
      <c r="U649" t="str">
        <f t="shared" si="63"/>
        <v>Good</v>
      </c>
      <c r="V649" t="str">
        <f t="shared" si="64"/>
        <v>1</v>
      </c>
      <c r="W649" t="str">
        <f t="shared" si="65"/>
        <v>Grade B</v>
      </c>
    </row>
    <row r="650" spans="1:23" x14ac:dyDescent="0.25">
      <c r="A650">
        <v>649</v>
      </c>
      <c r="B650" t="s">
        <v>255</v>
      </c>
      <c r="C650" t="s">
        <v>1363</v>
      </c>
      <c r="D650" t="s">
        <v>1364</v>
      </c>
      <c r="E650" t="s">
        <v>54</v>
      </c>
      <c r="F650" t="b">
        <v>1</v>
      </c>
      <c r="G650">
        <v>4</v>
      </c>
      <c r="H650" t="b">
        <v>0</v>
      </c>
      <c r="I650">
        <v>4</v>
      </c>
      <c r="J650" t="s">
        <v>98</v>
      </c>
      <c r="K650">
        <v>65</v>
      </c>
      <c r="L650">
        <v>76</v>
      </c>
      <c r="M650">
        <v>92</v>
      </c>
      <c r="N650">
        <v>86</v>
      </c>
      <c r="O650">
        <v>93</v>
      </c>
      <c r="P650">
        <v>61</v>
      </c>
      <c r="Q650">
        <v>97</v>
      </c>
      <c r="R650">
        <f t="shared" si="60"/>
        <v>570</v>
      </c>
      <c r="S650" t="str">
        <f t="shared" si="61"/>
        <v>geography_score</v>
      </c>
      <c r="T650" t="str">
        <f t="shared" si="62"/>
        <v>Steven Hancock</v>
      </c>
      <c r="U650" t="str">
        <f t="shared" si="63"/>
        <v>Good</v>
      </c>
      <c r="V650" t="str">
        <f t="shared" si="64"/>
        <v>1</v>
      </c>
      <c r="W650" t="str">
        <f t="shared" si="65"/>
        <v>Grade B</v>
      </c>
    </row>
    <row r="651" spans="1:23" x14ac:dyDescent="0.25">
      <c r="A651">
        <v>650</v>
      </c>
      <c r="B651" t="s">
        <v>285</v>
      </c>
      <c r="C651" t="s">
        <v>1123</v>
      </c>
      <c r="D651" t="s">
        <v>1365</v>
      </c>
      <c r="E651" t="s">
        <v>59</v>
      </c>
      <c r="F651" t="b">
        <v>0</v>
      </c>
      <c r="G651">
        <v>4</v>
      </c>
      <c r="H651" t="b">
        <v>0</v>
      </c>
      <c r="I651">
        <v>30</v>
      </c>
      <c r="J651" t="s">
        <v>139</v>
      </c>
      <c r="K651">
        <v>77</v>
      </c>
      <c r="L651">
        <v>95</v>
      </c>
      <c r="M651">
        <v>77</v>
      </c>
      <c r="N651">
        <v>84</v>
      </c>
      <c r="O651">
        <v>60</v>
      </c>
      <c r="P651">
        <v>90</v>
      </c>
      <c r="Q651">
        <v>89</v>
      </c>
      <c r="R651">
        <f t="shared" si="60"/>
        <v>572</v>
      </c>
      <c r="S651" t="str">
        <f t="shared" si="61"/>
        <v>history_score</v>
      </c>
      <c r="T651" t="str">
        <f t="shared" si="62"/>
        <v>Chelsea Olson</v>
      </c>
      <c r="U651" t="str">
        <f t="shared" si="63"/>
        <v>Good</v>
      </c>
      <c r="V651" t="str">
        <f t="shared" si="64"/>
        <v>1</v>
      </c>
      <c r="W651" t="str">
        <f t="shared" si="65"/>
        <v>Grade B</v>
      </c>
    </row>
    <row r="652" spans="1:23" x14ac:dyDescent="0.25">
      <c r="A652">
        <v>651</v>
      </c>
      <c r="B652" t="s">
        <v>182</v>
      </c>
      <c r="C652" t="s">
        <v>1366</v>
      </c>
      <c r="D652" t="s">
        <v>1367</v>
      </c>
      <c r="E652" t="s">
        <v>59</v>
      </c>
      <c r="F652" t="b">
        <v>0</v>
      </c>
      <c r="G652">
        <v>4</v>
      </c>
      <c r="H652" t="b">
        <v>0</v>
      </c>
      <c r="I652">
        <v>34</v>
      </c>
      <c r="J652" t="s">
        <v>139</v>
      </c>
      <c r="K652">
        <v>88</v>
      </c>
      <c r="L652">
        <v>85</v>
      </c>
      <c r="M652">
        <v>68</v>
      </c>
      <c r="N652">
        <v>62</v>
      </c>
      <c r="O652">
        <v>64</v>
      </c>
      <c r="P652">
        <v>99</v>
      </c>
      <c r="Q652">
        <v>66</v>
      </c>
      <c r="R652">
        <f t="shared" si="60"/>
        <v>532</v>
      </c>
      <c r="S652" t="str">
        <f t="shared" si="61"/>
        <v>english_score</v>
      </c>
      <c r="T652" t="str">
        <f t="shared" si="62"/>
        <v>Emily Huang</v>
      </c>
      <c r="U652" t="str">
        <f t="shared" si="63"/>
        <v>Good</v>
      </c>
      <c r="V652" t="str">
        <f t="shared" si="64"/>
        <v>1</v>
      </c>
      <c r="W652" t="str">
        <f t="shared" si="65"/>
        <v>Grade C</v>
      </c>
    </row>
    <row r="653" spans="1:23" x14ac:dyDescent="0.25">
      <c r="A653">
        <v>652</v>
      </c>
      <c r="B653" t="s">
        <v>527</v>
      </c>
      <c r="C653" t="s">
        <v>329</v>
      </c>
      <c r="D653" t="s">
        <v>1368</v>
      </c>
      <c r="E653" t="s">
        <v>59</v>
      </c>
      <c r="F653" t="b">
        <v>0</v>
      </c>
      <c r="G653">
        <v>1</v>
      </c>
      <c r="H653" t="b">
        <v>0</v>
      </c>
      <c r="I653">
        <v>26</v>
      </c>
      <c r="J653" t="s">
        <v>147</v>
      </c>
      <c r="K653">
        <v>98</v>
      </c>
      <c r="L653">
        <v>77</v>
      </c>
      <c r="M653">
        <v>94</v>
      </c>
      <c r="N653">
        <v>87</v>
      </c>
      <c r="O653">
        <v>44</v>
      </c>
      <c r="P653">
        <v>85</v>
      </c>
      <c r="Q653">
        <v>61</v>
      </c>
      <c r="R653">
        <f t="shared" si="60"/>
        <v>546</v>
      </c>
      <c r="S653" t="str">
        <f t="shared" si="61"/>
        <v>math_score</v>
      </c>
      <c r="T653" t="str">
        <f t="shared" si="62"/>
        <v>Rachel Jones</v>
      </c>
      <c r="U653" t="str">
        <f t="shared" si="63"/>
        <v>Bad</v>
      </c>
      <c r="V653" t="str">
        <f t="shared" si="64"/>
        <v>0</v>
      </c>
      <c r="W653" t="str">
        <f t="shared" si="65"/>
        <v>Grade C</v>
      </c>
    </row>
    <row r="654" spans="1:23" x14ac:dyDescent="0.25">
      <c r="A654">
        <v>653</v>
      </c>
      <c r="B654" t="s">
        <v>1369</v>
      </c>
      <c r="C654" t="s">
        <v>386</v>
      </c>
      <c r="D654" t="s">
        <v>1370</v>
      </c>
      <c r="E654" t="s">
        <v>54</v>
      </c>
      <c r="F654" t="b">
        <v>0</v>
      </c>
      <c r="G654">
        <v>5</v>
      </c>
      <c r="H654" t="b">
        <v>0</v>
      </c>
      <c r="I654">
        <v>27</v>
      </c>
      <c r="J654" t="s">
        <v>55</v>
      </c>
      <c r="K654">
        <v>84</v>
      </c>
      <c r="L654">
        <v>86</v>
      </c>
      <c r="M654">
        <v>90</v>
      </c>
      <c r="N654">
        <v>80</v>
      </c>
      <c r="O654">
        <v>72</v>
      </c>
      <c r="P654">
        <v>99</v>
      </c>
      <c r="Q654">
        <v>85</v>
      </c>
      <c r="R654">
        <f t="shared" si="60"/>
        <v>596</v>
      </c>
      <c r="S654" t="str">
        <f t="shared" si="61"/>
        <v>english_score</v>
      </c>
      <c r="T654" t="str">
        <f t="shared" si="62"/>
        <v>Philip Walker</v>
      </c>
      <c r="U654" t="str">
        <f t="shared" si="63"/>
        <v>Good</v>
      </c>
      <c r="V654" t="str">
        <f t="shared" si="64"/>
        <v>1</v>
      </c>
      <c r="W654" t="str">
        <f t="shared" si="65"/>
        <v>Grade B</v>
      </c>
    </row>
    <row r="655" spans="1:23" x14ac:dyDescent="0.25">
      <c r="A655">
        <v>654</v>
      </c>
      <c r="B655" t="s">
        <v>102</v>
      </c>
      <c r="C655" t="s">
        <v>1257</v>
      </c>
      <c r="D655" t="s">
        <v>1371</v>
      </c>
      <c r="E655" t="s">
        <v>59</v>
      </c>
      <c r="F655" t="b">
        <v>0</v>
      </c>
      <c r="G655">
        <v>1</v>
      </c>
      <c r="H655" t="b">
        <v>1</v>
      </c>
      <c r="I655">
        <v>18</v>
      </c>
      <c r="J655" t="s">
        <v>78</v>
      </c>
      <c r="K655">
        <v>91</v>
      </c>
      <c r="L655">
        <v>85</v>
      </c>
      <c r="M655">
        <v>66</v>
      </c>
      <c r="N655">
        <v>83</v>
      </c>
      <c r="O655">
        <v>70</v>
      </c>
      <c r="P655">
        <v>71</v>
      </c>
      <c r="Q655">
        <v>80</v>
      </c>
      <c r="R655">
        <f t="shared" si="60"/>
        <v>546</v>
      </c>
      <c r="S655" t="str">
        <f t="shared" si="61"/>
        <v>math_score</v>
      </c>
      <c r="T655" t="str">
        <f t="shared" si="62"/>
        <v>Laura Rivera</v>
      </c>
      <c r="U655" t="str">
        <f t="shared" si="63"/>
        <v>Good</v>
      </c>
      <c r="V655" t="str">
        <f t="shared" si="64"/>
        <v>1</v>
      </c>
      <c r="W655" t="str">
        <f t="shared" si="65"/>
        <v>Grade C</v>
      </c>
    </row>
    <row r="656" spans="1:23" x14ac:dyDescent="0.25">
      <c r="A656">
        <v>655</v>
      </c>
      <c r="B656" t="s">
        <v>99</v>
      </c>
      <c r="C656" t="s">
        <v>259</v>
      </c>
      <c r="D656" t="s">
        <v>1372</v>
      </c>
      <c r="E656" t="s">
        <v>59</v>
      </c>
      <c r="F656" t="b">
        <v>0</v>
      </c>
      <c r="G656">
        <v>4</v>
      </c>
      <c r="H656" t="b">
        <v>0</v>
      </c>
      <c r="I656">
        <v>39</v>
      </c>
      <c r="J656" t="s">
        <v>60</v>
      </c>
      <c r="K656">
        <v>97</v>
      </c>
      <c r="L656">
        <v>95</v>
      </c>
      <c r="M656">
        <v>94</v>
      </c>
      <c r="N656">
        <v>90</v>
      </c>
      <c r="O656">
        <v>86</v>
      </c>
      <c r="P656">
        <v>85</v>
      </c>
      <c r="Q656">
        <v>95</v>
      </c>
      <c r="R656">
        <f t="shared" si="60"/>
        <v>642</v>
      </c>
      <c r="S656" t="str">
        <f t="shared" si="61"/>
        <v>math_score</v>
      </c>
      <c r="T656" t="str">
        <f t="shared" si="62"/>
        <v>Pamela Henry</v>
      </c>
      <c r="U656" t="str">
        <f t="shared" si="63"/>
        <v>Very Good</v>
      </c>
      <c r="V656" t="str">
        <f t="shared" si="64"/>
        <v>1</v>
      </c>
      <c r="W656" t="str">
        <f t="shared" si="65"/>
        <v>Grade B</v>
      </c>
    </row>
    <row r="657" spans="1:23" x14ac:dyDescent="0.25">
      <c r="A657">
        <v>656</v>
      </c>
      <c r="B657" t="s">
        <v>879</v>
      </c>
      <c r="C657" t="s">
        <v>112</v>
      </c>
      <c r="D657" t="s">
        <v>1373</v>
      </c>
      <c r="E657" t="s">
        <v>59</v>
      </c>
      <c r="F657" t="b">
        <v>0</v>
      </c>
      <c r="G657">
        <v>7</v>
      </c>
      <c r="H657" t="b">
        <v>1</v>
      </c>
      <c r="I657">
        <v>29</v>
      </c>
      <c r="J657" t="s">
        <v>139</v>
      </c>
      <c r="K657">
        <v>77</v>
      </c>
      <c r="L657">
        <v>88</v>
      </c>
      <c r="M657">
        <v>63</v>
      </c>
      <c r="N657">
        <v>87</v>
      </c>
      <c r="O657">
        <v>71</v>
      </c>
      <c r="P657">
        <v>93</v>
      </c>
      <c r="Q657">
        <v>84</v>
      </c>
      <c r="R657">
        <f t="shared" si="60"/>
        <v>563</v>
      </c>
      <c r="S657" t="str">
        <f t="shared" si="61"/>
        <v>english_score</v>
      </c>
      <c r="T657" t="str">
        <f t="shared" si="62"/>
        <v>Nicole Davidson</v>
      </c>
      <c r="U657" t="str">
        <f t="shared" si="63"/>
        <v>Good</v>
      </c>
      <c r="V657" t="str">
        <f t="shared" si="64"/>
        <v>1</v>
      </c>
      <c r="W657" t="str">
        <f t="shared" si="65"/>
        <v>Grade B</v>
      </c>
    </row>
    <row r="658" spans="1:23" x14ac:dyDescent="0.25">
      <c r="A658">
        <v>657</v>
      </c>
      <c r="B658" t="s">
        <v>1374</v>
      </c>
      <c r="C658" t="s">
        <v>318</v>
      </c>
      <c r="D658" t="s">
        <v>1375</v>
      </c>
      <c r="E658" t="s">
        <v>54</v>
      </c>
      <c r="F658" t="b">
        <v>0</v>
      </c>
      <c r="G658">
        <v>0</v>
      </c>
      <c r="H658" t="b">
        <v>1</v>
      </c>
      <c r="I658">
        <v>27</v>
      </c>
      <c r="J658" t="s">
        <v>60</v>
      </c>
      <c r="K658">
        <v>100</v>
      </c>
      <c r="L658">
        <v>84</v>
      </c>
      <c r="M658">
        <v>93</v>
      </c>
      <c r="N658">
        <v>96</v>
      </c>
      <c r="O658">
        <v>97</v>
      </c>
      <c r="P658">
        <v>70</v>
      </c>
      <c r="Q658">
        <v>95</v>
      </c>
      <c r="R658">
        <f t="shared" si="60"/>
        <v>635</v>
      </c>
      <c r="S658" t="str">
        <f t="shared" si="61"/>
        <v>math_score</v>
      </c>
      <c r="T658" t="str">
        <f t="shared" si="62"/>
        <v>Jeffery Parker</v>
      </c>
      <c r="U658" t="str">
        <f t="shared" si="63"/>
        <v>Good</v>
      </c>
      <c r="V658" t="str">
        <f t="shared" si="64"/>
        <v>1</v>
      </c>
      <c r="W658" t="str">
        <f t="shared" si="65"/>
        <v>Grade B</v>
      </c>
    </row>
    <row r="659" spans="1:23" x14ac:dyDescent="0.25">
      <c r="A659">
        <v>658</v>
      </c>
      <c r="B659" t="s">
        <v>179</v>
      </c>
      <c r="C659" t="s">
        <v>1376</v>
      </c>
      <c r="D659" t="s">
        <v>1377</v>
      </c>
      <c r="E659" t="s">
        <v>54</v>
      </c>
      <c r="F659" t="b">
        <v>1</v>
      </c>
      <c r="G659">
        <v>3</v>
      </c>
      <c r="H659" t="b">
        <v>1</v>
      </c>
      <c r="I659">
        <v>17</v>
      </c>
      <c r="J659" t="s">
        <v>78</v>
      </c>
      <c r="K659">
        <v>93</v>
      </c>
      <c r="L659">
        <v>70</v>
      </c>
      <c r="M659">
        <v>62</v>
      </c>
      <c r="N659">
        <v>99</v>
      </c>
      <c r="O659">
        <v>63</v>
      </c>
      <c r="P659">
        <v>83</v>
      </c>
      <c r="Q659">
        <v>60</v>
      </c>
      <c r="R659">
        <f t="shared" si="60"/>
        <v>530</v>
      </c>
      <c r="S659" t="str">
        <f t="shared" si="61"/>
        <v>chemistry_score</v>
      </c>
      <c r="T659" t="str">
        <f t="shared" si="62"/>
        <v>Christopher Banks</v>
      </c>
      <c r="U659" t="str">
        <f t="shared" si="63"/>
        <v>Good</v>
      </c>
      <c r="V659" t="str">
        <f t="shared" si="64"/>
        <v>1</v>
      </c>
      <c r="W659" t="str">
        <f t="shared" si="65"/>
        <v>Grade C</v>
      </c>
    </row>
    <row r="660" spans="1:23" x14ac:dyDescent="0.25">
      <c r="A660">
        <v>659</v>
      </c>
      <c r="B660" t="s">
        <v>65</v>
      </c>
      <c r="C660" t="s">
        <v>129</v>
      </c>
      <c r="D660" t="s">
        <v>1378</v>
      </c>
      <c r="E660" t="s">
        <v>59</v>
      </c>
      <c r="F660" t="b">
        <v>1</v>
      </c>
      <c r="G660">
        <v>5</v>
      </c>
      <c r="H660" t="b">
        <v>1</v>
      </c>
      <c r="I660">
        <v>31</v>
      </c>
      <c r="J660" t="s">
        <v>139</v>
      </c>
      <c r="K660">
        <v>93</v>
      </c>
      <c r="L660">
        <v>99</v>
      </c>
      <c r="M660">
        <v>79</v>
      </c>
      <c r="N660">
        <v>78</v>
      </c>
      <c r="O660">
        <v>64</v>
      </c>
      <c r="P660">
        <v>87</v>
      </c>
      <c r="Q660">
        <v>76</v>
      </c>
      <c r="R660">
        <f t="shared" si="60"/>
        <v>576</v>
      </c>
      <c r="S660" t="str">
        <f t="shared" si="61"/>
        <v>history_score</v>
      </c>
      <c r="T660" t="str">
        <f t="shared" si="62"/>
        <v>Tara Griffin</v>
      </c>
      <c r="U660" t="str">
        <f t="shared" si="63"/>
        <v>Good</v>
      </c>
      <c r="V660" t="str">
        <f t="shared" si="64"/>
        <v>1</v>
      </c>
      <c r="W660" t="str">
        <f t="shared" si="65"/>
        <v>Grade B</v>
      </c>
    </row>
    <row r="661" spans="1:23" x14ac:dyDescent="0.25">
      <c r="A661">
        <v>660</v>
      </c>
      <c r="B661" t="s">
        <v>164</v>
      </c>
      <c r="C661" t="s">
        <v>530</v>
      </c>
      <c r="D661" t="s">
        <v>1379</v>
      </c>
      <c r="E661" t="s">
        <v>59</v>
      </c>
      <c r="F661" t="b">
        <v>1</v>
      </c>
      <c r="G661">
        <v>4</v>
      </c>
      <c r="H661" t="b">
        <v>0</v>
      </c>
      <c r="I661">
        <v>13</v>
      </c>
      <c r="J661" t="s">
        <v>139</v>
      </c>
      <c r="K661">
        <v>94</v>
      </c>
      <c r="L661">
        <v>89</v>
      </c>
      <c r="M661">
        <v>74</v>
      </c>
      <c r="N661">
        <v>75</v>
      </c>
      <c r="O661">
        <v>73</v>
      </c>
      <c r="P661">
        <v>78</v>
      </c>
      <c r="Q661">
        <v>61</v>
      </c>
      <c r="R661">
        <f t="shared" si="60"/>
        <v>544</v>
      </c>
      <c r="S661" t="str">
        <f t="shared" si="61"/>
        <v>math_score</v>
      </c>
      <c r="T661" t="str">
        <f t="shared" si="62"/>
        <v>Lisa Lloyd</v>
      </c>
      <c r="U661" t="str">
        <f t="shared" si="63"/>
        <v>Good</v>
      </c>
      <c r="V661" t="str">
        <f t="shared" si="64"/>
        <v>1</v>
      </c>
      <c r="W661" t="str">
        <f t="shared" si="65"/>
        <v>Grade C</v>
      </c>
    </row>
    <row r="662" spans="1:23" x14ac:dyDescent="0.25">
      <c r="A662">
        <v>661</v>
      </c>
      <c r="B662" t="s">
        <v>200</v>
      </c>
      <c r="C662" t="s">
        <v>595</v>
      </c>
      <c r="D662" t="s">
        <v>1380</v>
      </c>
      <c r="E662" t="s">
        <v>59</v>
      </c>
      <c r="F662" t="b">
        <v>0</v>
      </c>
      <c r="G662">
        <v>4</v>
      </c>
      <c r="H662" t="b">
        <v>1</v>
      </c>
      <c r="I662">
        <v>12</v>
      </c>
      <c r="J662" t="s">
        <v>139</v>
      </c>
      <c r="K662">
        <v>88</v>
      </c>
      <c r="L662">
        <v>86</v>
      </c>
      <c r="M662">
        <v>79</v>
      </c>
      <c r="N662">
        <v>93</v>
      </c>
      <c r="O662">
        <v>68</v>
      </c>
      <c r="P662">
        <v>92</v>
      </c>
      <c r="Q662">
        <v>99</v>
      </c>
      <c r="R662">
        <f t="shared" si="60"/>
        <v>605</v>
      </c>
      <c r="S662" t="str">
        <f t="shared" si="61"/>
        <v>geography_score</v>
      </c>
      <c r="T662" t="str">
        <f t="shared" si="62"/>
        <v>Elizabeth Maldonado</v>
      </c>
      <c r="U662" t="str">
        <f t="shared" si="63"/>
        <v>Good</v>
      </c>
      <c r="V662" t="str">
        <f t="shared" si="64"/>
        <v>1</v>
      </c>
      <c r="W662" t="str">
        <f t="shared" si="65"/>
        <v>Grade B</v>
      </c>
    </row>
    <row r="663" spans="1:23" x14ac:dyDescent="0.25">
      <c r="A663">
        <v>662</v>
      </c>
      <c r="B663" t="s">
        <v>864</v>
      </c>
      <c r="C663" t="s">
        <v>816</v>
      </c>
      <c r="D663" t="s">
        <v>1381</v>
      </c>
      <c r="E663" t="s">
        <v>54</v>
      </c>
      <c r="F663" t="b">
        <v>1</v>
      </c>
      <c r="G663">
        <v>10</v>
      </c>
      <c r="H663" t="b">
        <v>0</v>
      </c>
      <c r="I663">
        <v>0</v>
      </c>
      <c r="J663" t="s">
        <v>98</v>
      </c>
      <c r="K663">
        <v>93</v>
      </c>
      <c r="L663">
        <v>95</v>
      </c>
      <c r="M663">
        <v>94</v>
      </c>
      <c r="N663">
        <v>70</v>
      </c>
      <c r="O663">
        <v>83</v>
      </c>
      <c r="P663">
        <v>86</v>
      </c>
      <c r="Q663">
        <v>94</v>
      </c>
      <c r="R663">
        <f t="shared" si="60"/>
        <v>615</v>
      </c>
      <c r="S663" t="str">
        <f t="shared" si="61"/>
        <v>history_score</v>
      </c>
      <c r="T663" t="str">
        <f t="shared" si="62"/>
        <v>Samuel Anderson</v>
      </c>
      <c r="U663" t="str">
        <f t="shared" si="63"/>
        <v>Good</v>
      </c>
      <c r="V663" t="str">
        <f t="shared" si="64"/>
        <v>1</v>
      </c>
      <c r="W663" t="str">
        <f t="shared" si="65"/>
        <v>Grade B</v>
      </c>
    </row>
    <row r="664" spans="1:23" x14ac:dyDescent="0.25">
      <c r="A664">
        <v>663</v>
      </c>
      <c r="B664" t="s">
        <v>1382</v>
      </c>
      <c r="C664" t="s">
        <v>549</v>
      </c>
      <c r="D664" t="s">
        <v>1383</v>
      </c>
      <c r="E664" t="s">
        <v>54</v>
      </c>
      <c r="F664" t="b">
        <v>0</v>
      </c>
      <c r="G664">
        <v>2</v>
      </c>
      <c r="H664" t="b">
        <v>1</v>
      </c>
      <c r="I664">
        <v>21</v>
      </c>
      <c r="J664" t="s">
        <v>172</v>
      </c>
      <c r="K664">
        <v>83</v>
      </c>
      <c r="L664">
        <v>75</v>
      </c>
      <c r="M664">
        <v>84</v>
      </c>
      <c r="N664">
        <v>68</v>
      </c>
      <c r="O664">
        <v>95</v>
      </c>
      <c r="P664">
        <v>80</v>
      </c>
      <c r="Q664">
        <v>88</v>
      </c>
      <c r="R664">
        <f t="shared" si="60"/>
        <v>573</v>
      </c>
      <c r="S664" t="str">
        <f t="shared" si="61"/>
        <v>biology_score</v>
      </c>
      <c r="T664" t="str">
        <f t="shared" si="62"/>
        <v>Xavier Johnson</v>
      </c>
      <c r="U664" t="str">
        <f t="shared" si="63"/>
        <v>Good</v>
      </c>
      <c r="V664" t="str">
        <f t="shared" si="64"/>
        <v>1</v>
      </c>
      <c r="W664" t="str">
        <f t="shared" si="65"/>
        <v>Grade B</v>
      </c>
    </row>
    <row r="665" spans="1:23" x14ac:dyDescent="0.25">
      <c r="A665">
        <v>664</v>
      </c>
      <c r="B665" t="s">
        <v>188</v>
      </c>
      <c r="C665" t="s">
        <v>1384</v>
      </c>
      <c r="D665" t="s">
        <v>1385</v>
      </c>
      <c r="E665" t="s">
        <v>59</v>
      </c>
      <c r="F665" t="b">
        <v>1</v>
      </c>
      <c r="G665">
        <v>3</v>
      </c>
      <c r="H665" t="b">
        <v>0</v>
      </c>
      <c r="I665">
        <v>28</v>
      </c>
      <c r="J665" t="s">
        <v>55</v>
      </c>
      <c r="K665">
        <v>96</v>
      </c>
      <c r="L665">
        <v>93</v>
      </c>
      <c r="M665">
        <v>100</v>
      </c>
      <c r="N665">
        <v>96</v>
      </c>
      <c r="O665">
        <v>97</v>
      </c>
      <c r="P665">
        <v>81</v>
      </c>
      <c r="Q665">
        <v>72</v>
      </c>
      <c r="R665">
        <f t="shared" si="60"/>
        <v>635</v>
      </c>
      <c r="S665" t="str">
        <f t="shared" si="61"/>
        <v>physics_score</v>
      </c>
      <c r="T665" t="str">
        <f t="shared" si="62"/>
        <v>Lauren Cordova</v>
      </c>
      <c r="U665" t="str">
        <f t="shared" si="63"/>
        <v>Good</v>
      </c>
      <c r="V665" t="str">
        <f t="shared" si="64"/>
        <v>1</v>
      </c>
      <c r="W665" t="str">
        <f t="shared" si="65"/>
        <v>Grade B</v>
      </c>
    </row>
    <row r="666" spans="1:23" x14ac:dyDescent="0.25">
      <c r="A666">
        <v>665</v>
      </c>
      <c r="B666" t="s">
        <v>403</v>
      </c>
      <c r="C666" t="s">
        <v>659</v>
      </c>
      <c r="D666" t="s">
        <v>1386</v>
      </c>
      <c r="E666" t="s">
        <v>59</v>
      </c>
      <c r="F666" t="b">
        <v>1</v>
      </c>
      <c r="G666">
        <v>8</v>
      </c>
      <c r="H666" t="b">
        <v>0</v>
      </c>
      <c r="I666">
        <v>35</v>
      </c>
      <c r="J666" t="s">
        <v>147</v>
      </c>
      <c r="K666">
        <v>87</v>
      </c>
      <c r="L666">
        <v>88</v>
      </c>
      <c r="M666">
        <v>93</v>
      </c>
      <c r="N666">
        <v>88</v>
      </c>
      <c r="O666">
        <v>96</v>
      </c>
      <c r="P666">
        <v>85</v>
      </c>
      <c r="Q666">
        <v>94</v>
      </c>
      <c r="R666">
        <f t="shared" si="60"/>
        <v>631</v>
      </c>
      <c r="S666" t="str">
        <f t="shared" si="61"/>
        <v>biology_score</v>
      </c>
      <c r="T666" t="str">
        <f t="shared" si="62"/>
        <v>Amanda Hawkins</v>
      </c>
      <c r="U666" t="str">
        <f t="shared" si="63"/>
        <v>Very Good</v>
      </c>
      <c r="V666" t="str">
        <f t="shared" si="64"/>
        <v>1</v>
      </c>
      <c r="W666" t="str">
        <f t="shared" si="65"/>
        <v>Grade B</v>
      </c>
    </row>
    <row r="667" spans="1:23" x14ac:dyDescent="0.25">
      <c r="A667">
        <v>666</v>
      </c>
      <c r="B667" t="s">
        <v>839</v>
      </c>
      <c r="C667" t="s">
        <v>1387</v>
      </c>
      <c r="D667" t="s">
        <v>1388</v>
      </c>
      <c r="E667" t="s">
        <v>54</v>
      </c>
      <c r="F667" t="b">
        <v>0</v>
      </c>
      <c r="G667">
        <v>9</v>
      </c>
      <c r="H667" t="b">
        <v>1</v>
      </c>
      <c r="I667">
        <v>24</v>
      </c>
      <c r="J667" t="s">
        <v>55</v>
      </c>
      <c r="K667">
        <v>95</v>
      </c>
      <c r="L667">
        <v>82</v>
      </c>
      <c r="M667">
        <v>84</v>
      </c>
      <c r="N667">
        <v>69</v>
      </c>
      <c r="O667">
        <v>63</v>
      </c>
      <c r="P667">
        <v>85</v>
      </c>
      <c r="Q667">
        <v>69</v>
      </c>
      <c r="R667">
        <f t="shared" si="60"/>
        <v>547</v>
      </c>
      <c r="S667" t="str">
        <f t="shared" si="61"/>
        <v>math_score</v>
      </c>
      <c r="T667" t="str">
        <f t="shared" si="62"/>
        <v>Donald Coleman</v>
      </c>
      <c r="U667" t="str">
        <f t="shared" si="63"/>
        <v>Good</v>
      </c>
      <c r="V667" t="str">
        <f t="shared" si="64"/>
        <v>1</v>
      </c>
      <c r="W667" t="str">
        <f t="shared" si="65"/>
        <v>Grade C</v>
      </c>
    </row>
    <row r="668" spans="1:23" x14ac:dyDescent="0.25">
      <c r="A668">
        <v>667</v>
      </c>
      <c r="B668" t="s">
        <v>362</v>
      </c>
      <c r="C668" t="s">
        <v>389</v>
      </c>
      <c r="D668" t="s">
        <v>1389</v>
      </c>
      <c r="E668" t="s">
        <v>54</v>
      </c>
      <c r="F668" t="b">
        <v>0</v>
      </c>
      <c r="G668">
        <v>1</v>
      </c>
      <c r="H668" t="b">
        <v>0</v>
      </c>
      <c r="I668">
        <v>28</v>
      </c>
      <c r="J668" t="s">
        <v>147</v>
      </c>
      <c r="K668">
        <v>87</v>
      </c>
      <c r="L668">
        <v>87</v>
      </c>
      <c r="M668">
        <v>86</v>
      </c>
      <c r="N668">
        <v>84</v>
      </c>
      <c r="O668">
        <v>66</v>
      </c>
      <c r="P668">
        <v>83</v>
      </c>
      <c r="Q668">
        <v>81</v>
      </c>
      <c r="R668">
        <f t="shared" si="60"/>
        <v>574</v>
      </c>
      <c r="S668" t="str">
        <f t="shared" si="61"/>
        <v>math_score</v>
      </c>
      <c r="T668" t="str">
        <f t="shared" si="62"/>
        <v>Phillip Bennett</v>
      </c>
      <c r="U668" t="str">
        <f t="shared" si="63"/>
        <v>Good</v>
      </c>
      <c r="V668" t="str">
        <f t="shared" si="64"/>
        <v>1</v>
      </c>
      <c r="W668" t="str">
        <f t="shared" si="65"/>
        <v>Grade B</v>
      </c>
    </row>
    <row r="669" spans="1:23" x14ac:dyDescent="0.25">
      <c r="A669">
        <v>668</v>
      </c>
      <c r="B669" t="s">
        <v>507</v>
      </c>
      <c r="C669" t="s">
        <v>79</v>
      </c>
      <c r="D669" t="s">
        <v>1390</v>
      </c>
      <c r="E669" t="s">
        <v>54</v>
      </c>
      <c r="F669" t="b">
        <v>0</v>
      </c>
      <c r="G669">
        <v>9</v>
      </c>
      <c r="H669" t="b">
        <v>0</v>
      </c>
      <c r="I669">
        <v>0</v>
      </c>
      <c r="J669" t="s">
        <v>98</v>
      </c>
      <c r="K669">
        <v>43</v>
      </c>
      <c r="L669">
        <v>95</v>
      </c>
      <c r="M669">
        <v>64</v>
      </c>
      <c r="N669">
        <v>95</v>
      </c>
      <c r="O669">
        <v>66</v>
      </c>
      <c r="P669">
        <v>67</v>
      </c>
      <c r="Q669">
        <v>74</v>
      </c>
      <c r="R669">
        <f t="shared" si="60"/>
        <v>504</v>
      </c>
      <c r="S669" t="str">
        <f t="shared" si="61"/>
        <v>history_score</v>
      </c>
      <c r="T669" t="str">
        <f t="shared" si="62"/>
        <v>John George</v>
      </c>
      <c r="U669" t="str">
        <f t="shared" si="63"/>
        <v>Bad</v>
      </c>
      <c r="V669" t="str">
        <f t="shared" si="64"/>
        <v>0</v>
      </c>
      <c r="W669" t="str">
        <f t="shared" si="65"/>
        <v>Grade C</v>
      </c>
    </row>
    <row r="670" spans="1:23" x14ac:dyDescent="0.25">
      <c r="A670">
        <v>669</v>
      </c>
      <c r="B670" t="s">
        <v>1391</v>
      </c>
      <c r="C670" t="s">
        <v>463</v>
      </c>
      <c r="D670" t="s">
        <v>1392</v>
      </c>
      <c r="E670" t="s">
        <v>59</v>
      </c>
      <c r="F670" t="b">
        <v>1</v>
      </c>
      <c r="G670">
        <v>6</v>
      </c>
      <c r="H670" t="b">
        <v>0</v>
      </c>
      <c r="I670">
        <v>0</v>
      </c>
      <c r="J670" t="s">
        <v>98</v>
      </c>
      <c r="K670">
        <v>40</v>
      </c>
      <c r="L670">
        <v>100</v>
      </c>
      <c r="M670">
        <v>88</v>
      </c>
      <c r="N670">
        <v>79</v>
      </c>
      <c r="O670">
        <v>71</v>
      </c>
      <c r="P670">
        <v>86</v>
      </c>
      <c r="Q670">
        <v>89</v>
      </c>
      <c r="R670">
        <f t="shared" si="60"/>
        <v>553</v>
      </c>
      <c r="S670" t="str">
        <f t="shared" si="61"/>
        <v>history_score</v>
      </c>
      <c r="T670" t="str">
        <f t="shared" si="62"/>
        <v>Katherine Moore</v>
      </c>
      <c r="U670" t="str">
        <f t="shared" si="63"/>
        <v>Bad</v>
      </c>
      <c r="V670" t="str">
        <f t="shared" si="64"/>
        <v>0</v>
      </c>
      <c r="W670" t="str">
        <f t="shared" si="65"/>
        <v>Grade B</v>
      </c>
    </row>
    <row r="671" spans="1:23" x14ac:dyDescent="0.25">
      <c r="A671">
        <v>670</v>
      </c>
      <c r="B671" t="s">
        <v>1393</v>
      </c>
      <c r="C671" t="s">
        <v>1394</v>
      </c>
      <c r="D671" t="s">
        <v>1395</v>
      </c>
      <c r="E671" t="s">
        <v>54</v>
      </c>
      <c r="F671" t="b">
        <v>0</v>
      </c>
      <c r="G671">
        <v>2</v>
      </c>
      <c r="H671" t="b">
        <v>0</v>
      </c>
      <c r="I671">
        <v>3</v>
      </c>
      <c r="J671" t="s">
        <v>258</v>
      </c>
      <c r="K671">
        <v>64</v>
      </c>
      <c r="L671">
        <v>70</v>
      </c>
      <c r="M671">
        <v>98</v>
      </c>
      <c r="N671">
        <v>82</v>
      </c>
      <c r="O671">
        <v>100</v>
      </c>
      <c r="P671">
        <v>72</v>
      </c>
      <c r="Q671">
        <v>78</v>
      </c>
      <c r="R671">
        <f t="shared" si="60"/>
        <v>564</v>
      </c>
      <c r="S671" t="str">
        <f t="shared" si="61"/>
        <v>biology_score</v>
      </c>
      <c r="T671" t="str">
        <f t="shared" si="62"/>
        <v>Jose Dominguez</v>
      </c>
      <c r="U671" t="str">
        <f t="shared" si="63"/>
        <v>Good</v>
      </c>
      <c r="V671" t="str">
        <f t="shared" si="64"/>
        <v>1</v>
      </c>
      <c r="W671" t="str">
        <f t="shared" si="65"/>
        <v>Grade B</v>
      </c>
    </row>
    <row r="672" spans="1:23" x14ac:dyDescent="0.25">
      <c r="A672">
        <v>671</v>
      </c>
      <c r="B672" t="s">
        <v>188</v>
      </c>
      <c r="C672" t="s">
        <v>1396</v>
      </c>
      <c r="D672" t="s">
        <v>1397</v>
      </c>
      <c r="E672" t="s">
        <v>59</v>
      </c>
      <c r="F672" t="b">
        <v>0</v>
      </c>
      <c r="G672">
        <v>3</v>
      </c>
      <c r="H672" t="b">
        <v>0</v>
      </c>
      <c r="I672">
        <v>16</v>
      </c>
      <c r="J672" t="s">
        <v>72</v>
      </c>
      <c r="K672">
        <v>72</v>
      </c>
      <c r="L672">
        <v>79</v>
      </c>
      <c r="M672">
        <v>95</v>
      </c>
      <c r="N672">
        <v>68</v>
      </c>
      <c r="O672">
        <v>75</v>
      </c>
      <c r="P672">
        <v>70</v>
      </c>
      <c r="Q672">
        <v>88</v>
      </c>
      <c r="R672">
        <f t="shared" si="60"/>
        <v>547</v>
      </c>
      <c r="S672" t="str">
        <f t="shared" si="61"/>
        <v>physics_score</v>
      </c>
      <c r="T672" t="str">
        <f t="shared" si="62"/>
        <v>Lauren Morrow</v>
      </c>
      <c r="U672" t="str">
        <f t="shared" si="63"/>
        <v>Good</v>
      </c>
      <c r="V672" t="str">
        <f t="shared" si="64"/>
        <v>1</v>
      </c>
      <c r="W672" t="str">
        <f t="shared" si="65"/>
        <v>Grade C</v>
      </c>
    </row>
    <row r="673" spans="1:23" x14ac:dyDescent="0.25">
      <c r="A673">
        <v>672</v>
      </c>
      <c r="B673" t="s">
        <v>1398</v>
      </c>
      <c r="C673" t="s">
        <v>283</v>
      </c>
      <c r="D673" t="s">
        <v>1399</v>
      </c>
      <c r="E673" t="s">
        <v>59</v>
      </c>
      <c r="F673" t="b">
        <v>0</v>
      </c>
      <c r="G673">
        <v>2</v>
      </c>
      <c r="H673" t="b">
        <v>0</v>
      </c>
      <c r="I673">
        <v>26</v>
      </c>
      <c r="J673" t="s">
        <v>55</v>
      </c>
      <c r="K673">
        <v>77</v>
      </c>
      <c r="L673">
        <v>96</v>
      </c>
      <c r="M673">
        <v>86</v>
      </c>
      <c r="N673">
        <v>84</v>
      </c>
      <c r="O673">
        <v>90</v>
      </c>
      <c r="P673">
        <v>85</v>
      </c>
      <c r="Q673">
        <v>91</v>
      </c>
      <c r="R673">
        <f t="shared" si="60"/>
        <v>609</v>
      </c>
      <c r="S673" t="str">
        <f t="shared" si="61"/>
        <v>history_score</v>
      </c>
      <c r="T673" t="str">
        <f t="shared" si="62"/>
        <v>Katie Davenport</v>
      </c>
      <c r="U673" t="str">
        <f t="shared" si="63"/>
        <v>Very Good</v>
      </c>
      <c r="V673" t="str">
        <f t="shared" si="64"/>
        <v>1</v>
      </c>
      <c r="W673" t="str">
        <f t="shared" si="65"/>
        <v>Grade B</v>
      </c>
    </row>
    <row r="674" spans="1:23" x14ac:dyDescent="0.25">
      <c r="A674">
        <v>673</v>
      </c>
      <c r="B674" t="s">
        <v>236</v>
      </c>
      <c r="C674" t="s">
        <v>177</v>
      </c>
      <c r="D674" t="s">
        <v>1400</v>
      </c>
      <c r="E674" t="s">
        <v>59</v>
      </c>
      <c r="F674" t="b">
        <v>1</v>
      </c>
      <c r="G674">
        <v>10</v>
      </c>
      <c r="H674" t="b">
        <v>1</v>
      </c>
      <c r="I674">
        <v>4</v>
      </c>
      <c r="J674" t="s">
        <v>98</v>
      </c>
      <c r="K674">
        <v>40</v>
      </c>
      <c r="L674">
        <v>86</v>
      </c>
      <c r="M674">
        <v>53</v>
      </c>
      <c r="N674">
        <v>63</v>
      </c>
      <c r="O674">
        <v>50</v>
      </c>
      <c r="P674">
        <v>87</v>
      </c>
      <c r="Q674">
        <v>77</v>
      </c>
      <c r="R674">
        <f t="shared" si="60"/>
        <v>456</v>
      </c>
      <c r="S674" t="str">
        <f t="shared" si="61"/>
        <v>english_score</v>
      </c>
      <c r="T674" t="str">
        <f t="shared" si="62"/>
        <v>Michelle Martinez</v>
      </c>
      <c r="U674" t="str">
        <f t="shared" si="63"/>
        <v>Average</v>
      </c>
      <c r="V674" t="str">
        <f t="shared" si="64"/>
        <v>0</v>
      </c>
      <c r="W674" t="str">
        <f t="shared" si="65"/>
        <v>Grade C</v>
      </c>
    </row>
    <row r="675" spans="1:23" x14ac:dyDescent="0.25">
      <c r="A675">
        <v>674</v>
      </c>
      <c r="B675" t="s">
        <v>1401</v>
      </c>
      <c r="C675" t="s">
        <v>82</v>
      </c>
      <c r="D675" t="s">
        <v>1402</v>
      </c>
      <c r="E675" t="s">
        <v>54</v>
      </c>
      <c r="F675" t="b">
        <v>0</v>
      </c>
      <c r="G675">
        <v>2</v>
      </c>
      <c r="H675" t="b">
        <v>0</v>
      </c>
      <c r="I675">
        <v>24</v>
      </c>
      <c r="J675" t="s">
        <v>172</v>
      </c>
      <c r="K675">
        <v>100</v>
      </c>
      <c r="L675">
        <v>89</v>
      </c>
      <c r="M675">
        <v>90</v>
      </c>
      <c r="N675">
        <v>96</v>
      </c>
      <c r="O675">
        <v>72</v>
      </c>
      <c r="P675">
        <v>90</v>
      </c>
      <c r="Q675">
        <v>86</v>
      </c>
      <c r="R675">
        <f t="shared" si="60"/>
        <v>623</v>
      </c>
      <c r="S675" t="str">
        <f t="shared" si="61"/>
        <v>math_score</v>
      </c>
      <c r="T675" t="str">
        <f t="shared" si="62"/>
        <v>Jeremiah Stanley</v>
      </c>
      <c r="U675" t="str">
        <f t="shared" si="63"/>
        <v>Good</v>
      </c>
      <c r="V675" t="str">
        <f t="shared" si="64"/>
        <v>1</v>
      </c>
      <c r="W675" t="str">
        <f t="shared" si="65"/>
        <v>Grade B</v>
      </c>
    </row>
    <row r="676" spans="1:23" x14ac:dyDescent="0.25">
      <c r="A676">
        <v>675</v>
      </c>
      <c r="B676" t="s">
        <v>1403</v>
      </c>
      <c r="C676" t="s">
        <v>600</v>
      </c>
      <c r="D676" t="s">
        <v>1404</v>
      </c>
      <c r="E676" t="s">
        <v>54</v>
      </c>
      <c r="F676" t="b">
        <v>0</v>
      </c>
      <c r="G676">
        <v>5</v>
      </c>
      <c r="H676" t="b">
        <v>1</v>
      </c>
      <c r="I676">
        <v>22</v>
      </c>
      <c r="J676" t="s">
        <v>78</v>
      </c>
      <c r="K676">
        <v>89</v>
      </c>
      <c r="L676">
        <v>93</v>
      </c>
      <c r="M676">
        <v>95</v>
      </c>
      <c r="N676">
        <v>88</v>
      </c>
      <c r="O676">
        <v>72</v>
      </c>
      <c r="P676">
        <v>76</v>
      </c>
      <c r="Q676">
        <v>71</v>
      </c>
      <c r="R676">
        <f t="shared" si="60"/>
        <v>584</v>
      </c>
      <c r="S676" t="str">
        <f t="shared" si="61"/>
        <v>physics_score</v>
      </c>
      <c r="T676" t="str">
        <f t="shared" si="62"/>
        <v>Isaac Tucker</v>
      </c>
      <c r="U676" t="str">
        <f t="shared" si="63"/>
        <v>Good</v>
      </c>
      <c r="V676" t="str">
        <f t="shared" si="64"/>
        <v>1</v>
      </c>
      <c r="W676" t="str">
        <f t="shared" si="65"/>
        <v>Grade B</v>
      </c>
    </row>
    <row r="677" spans="1:23" x14ac:dyDescent="0.25">
      <c r="A677">
        <v>676</v>
      </c>
      <c r="B677" t="s">
        <v>1405</v>
      </c>
      <c r="C677" t="s">
        <v>280</v>
      </c>
      <c r="D677" t="s">
        <v>1406</v>
      </c>
      <c r="E677" t="s">
        <v>59</v>
      </c>
      <c r="F677" t="b">
        <v>1</v>
      </c>
      <c r="G677">
        <v>2</v>
      </c>
      <c r="H677" t="b">
        <v>0</v>
      </c>
      <c r="I677">
        <v>14</v>
      </c>
      <c r="J677" t="s">
        <v>78</v>
      </c>
      <c r="K677">
        <v>97</v>
      </c>
      <c r="L677">
        <v>74</v>
      </c>
      <c r="M677">
        <v>76</v>
      </c>
      <c r="N677">
        <v>72</v>
      </c>
      <c r="O677">
        <v>62</v>
      </c>
      <c r="P677">
        <v>69</v>
      </c>
      <c r="Q677">
        <v>90</v>
      </c>
      <c r="R677">
        <f t="shared" si="60"/>
        <v>540</v>
      </c>
      <c r="S677" t="str">
        <f t="shared" si="61"/>
        <v>math_score</v>
      </c>
      <c r="T677" t="str">
        <f t="shared" si="62"/>
        <v>Hannah Garcia</v>
      </c>
      <c r="U677" t="str">
        <f t="shared" si="63"/>
        <v>Good</v>
      </c>
      <c r="V677" t="str">
        <f t="shared" si="64"/>
        <v>1</v>
      </c>
      <c r="W677" t="str">
        <f t="shared" si="65"/>
        <v>Grade C</v>
      </c>
    </row>
    <row r="678" spans="1:23" x14ac:dyDescent="0.25">
      <c r="A678">
        <v>677</v>
      </c>
      <c r="B678" t="s">
        <v>334</v>
      </c>
      <c r="C678" t="s">
        <v>741</v>
      </c>
      <c r="D678" t="s">
        <v>1407</v>
      </c>
      <c r="E678" t="s">
        <v>54</v>
      </c>
      <c r="F678" t="b">
        <v>0</v>
      </c>
      <c r="G678">
        <v>2</v>
      </c>
      <c r="H678" t="b">
        <v>0</v>
      </c>
      <c r="I678">
        <v>21</v>
      </c>
      <c r="J678" t="s">
        <v>72</v>
      </c>
      <c r="K678">
        <v>100</v>
      </c>
      <c r="L678">
        <v>77</v>
      </c>
      <c r="M678">
        <v>74</v>
      </c>
      <c r="N678">
        <v>61</v>
      </c>
      <c r="O678">
        <v>81</v>
      </c>
      <c r="P678">
        <v>96</v>
      </c>
      <c r="Q678">
        <v>96</v>
      </c>
      <c r="R678">
        <f t="shared" si="60"/>
        <v>585</v>
      </c>
      <c r="S678" t="str">
        <f t="shared" si="61"/>
        <v>math_score</v>
      </c>
      <c r="T678" t="str">
        <f t="shared" si="62"/>
        <v>Thomas Nelson</v>
      </c>
      <c r="U678" t="str">
        <f t="shared" si="63"/>
        <v>Good</v>
      </c>
      <c r="V678" t="str">
        <f t="shared" si="64"/>
        <v>1</v>
      </c>
      <c r="W678" t="str">
        <f t="shared" si="65"/>
        <v>Grade B</v>
      </c>
    </row>
    <row r="679" spans="1:23" x14ac:dyDescent="0.25">
      <c r="A679">
        <v>678</v>
      </c>
      <c r="B679" t="s">
        <v>314</v>
      </c>
      <c r="C679" t="s">
        <v>1408</v>
      </c>
      <c r="D679" t="s">
        <v>1409</v>
      </c>
      <c r="E679" t="s">
        <v>54</v>
      </c>
      <c r="F679" t="b">
        <v>0</v>
      </c>
      <c r="G679">
        <v>4</v>
      </c>
      <c r="H679" t="b">
        <v>0</v>
      </c>
      <c r="I679">
        <v>29</v>
      </c>
      <c r="J679" t="s">
        <v>55</v>
      </c>
      <c r="K679">
        <v>81</v>
      </c>
      <c r="L679">
        <v>88</v>
      </c>
      <c r="M679">
        <v>85</v>
      </c>
      <c r="N679">
        <v>89</v>
      </c>
      <c r="O679">
        <v>81</v>
      </c>
      <c r="P679">
        <v>91</v>
      </c>
      <c r="Q679">
        <v>98</v>
      </c>
      <c r="R679">
        <f t="shared" si="60"/>
        <v>613</v>
      </c>
      <c r="S679" t="str">
        <f t="shared" si="61"/>
        <v>geography_score</v>
      </c>
      <c r="T679" t="str">
        <f t="shared" si="62"/>
        <v>William Kennedy</v>
      </c>
      <c r="U679" t="str">
        <f t="shared" si="63"/>
        <v>Very Good</v>
      </c>
      <c r="V679" t="str">
        <f t="shared" si="64"/>
        <v>1</v>
      </c>
      <c r="W679" t="str">
        <f t="shared" si="65"/>
        <v>Grade B</v>
      </c>
    </row>
    <row r="680" spans="1:23" x14ac:dyDescent="0.25">
      <c r="A680">
        <v>679</v>
      </c>
      <c r="B680" t="s">
        <v>224</v>
      </c>
      <c r="C680" t="s">
        <v>137</v>
      </c>
      <c r="D680" t="s">
        <v>1410</v>
      </c>
      <c r="E680" t="s">
        <v>59</v>
      </c>
      <c r="F680" t="b">
        <v>0</v>
      </c>
      <c r="G680">
        <v>6</v>
      </c>
      <c r="H680" t="b">
        <v>0</v>
      </c>
      <c r="I680">
        <v>3</v>
      </c>
      <c r="J680" t="s">
        <v>98</v>
      </c>
      <c r="K680">
        <v>100</v>
      </c>
      <c r="L680">
        <v>91</v>
      </c>
      <c r="M680">
        <v>53</v>
      </c>
      <c r="N680">
        <v>78</v>
      </c>
      <c r="O680">
        <v>55</v>
      </c>
      <c r="P680">
        <v>91</v>
      </c>
      <c r="Q680">
        <v>74</v>
      </c>
      <c r="R680">
        <f t="shared" si="60"/>
        <v>542</v>
      </c>
      <c r="S680" t="str">
        <f t="shared" si="61"/>
        <v>math_score</v>
      </c>
      <c r="T680" t="str">
        <f t="shared" si="62"/>
        <v>Jennifer Williams</v>
      </c>
      <c r="U680" t="str">
        <f t="shared" si="63"/>
        <v>Average</v>
      </c>
      <c r="V680" t="str">
        <f t="shared" si="64"/>
        <v>1</v>
      </c>
      <c r="W680" t="str">
        <f t="shared" si="65"/>
        <v>Grade C</v>
      </c>
    </row>
    <row r="681" spans="1:23" x14ac:dyDescent="0.25">
      <c r="A681">
        <v>680</v>
      </c>
      <c r="B681" t="s">
        <v>144</v>
      </c>
      <c r="C681" t="s">
        <v>856</v>
      </c>
      <c r="D681" t="s">
        <v>1411</v>
      </c>
      <c r="E681" t="s">
        <v>54</v>
      </c>
      <c r="F681" t="b">
        <v>0</v>
      </c>
      <c r="G681">
        <v>2</v>
      </c>
      <c r="H681" t="b">
        <v>0</v>
      </c>
      <c r="I681">
        <v>4</v>
      </c>
      <c r="J681" t="s">
        <v>157</v>
      </c>
      <c r="K681">
        <v>80</v>
      </c>
      <c r="L681">
        <v>65</v>
      </c>
      <c r="M681">
        <v>96</v>
      </c>
      <c r="N681">
        <v>73</v>
      </c>
      <c r="O681">
        <v>84</v>
      </c>
      <c r="P681">
        <v>92</v>
      </c>
      <c r="Q681">
        <v>73</v>
      </c>
      <c r="R681">
        <f t="shared" si="60"/>
        <v>563</v>
      </c>
      <c r="S681" t="str">
        <f t="shared" si="61"/>
        <v>physics_score</v>
      </c>
      <c r="T681" t="str">
        <f t="shared" si="62"/>
        <v>Jeffrey Price</v>
      </c>
      <c r="U681" t="str">
        <f t="shared" si="63"/>
        <v>Good</v>
      </c>
      <c r="V681" t="str">
        <f t="shared" si="64"/>
        <v>1</v>
      </c>
      <c r="W681" t="str">
        <f t="shared" si="65"/>
        <v>Grade B</v>
      </c>
    </row>
    <row r="682" spans="1:23" x14ac:dyDescent="0.25">
      <c r="A682">
        <v>681</v>
      </c>
      <c r="B682" t="s">
        <v>1412</v>
      </c>
      <c r="C682" t="s">
        <v>165</v>
      </c>
      <c r="D682" t="s">
        <v>1413</v>
      </c>
      <c r="E682" t="s">
        <v>54</v>
      </c>
      <c r="F682" t="b">
        <v>0</v>
      </c>
      <c r="G682">
        <v>5</v>
      </c>
      <c r="H682" t="b">
        <v>0</v>
      </c>
      <c r="I682">
        <v>19</v>
      </c>
      <c r="J682" t="s">
        <v>147</v>
      </c>
      <c r="K682">
        <v>79</v>
      </c>
      <c r="L682">
        <v>88</v>
      </c>
      <c r="M682">
        <v>83</v>
      </c>
      <c r="N682">
        <v>84</v>
      </c>
      <c r="O682">
        <v>78</v>
      </c>
      <c r="P682">
        <v>72</v>
      </c>
      <c r="Q682">
        <v>79</v>
      </c>
      <c r="R682">
        <f t="shared" si="60"/>
        <v>563</v>
      </c>
      <c r="S682" t="str">
        <f t="shared" si="61"/>
        <v>history_score</v>
      </c>
      <c r="T682" t="str">
        <f t="shared" si="62"/>
        <v>Zachary Burns</v>
      </c>
      <c r="U682" t="str">
        <f t="shared" si="63"/>
        <v>Very Good</v>
      </c>
      <c r="V682" t="str">
        <f t="shared" si="64"/>
        <v>1</v>
      </c>
      <c r="W682" t="str">
        <f t="shared" si="65"/>
        <v>Grade B</v>
      </c>
    </row>
    <row r="683" spans="1:23" x14ac:dyDescent="0.25">
      <c r="A683">
        <v>682</v>
      </c>
      <c r="B683" t="s">
        <v>1414</v>
      </c>
      <c r="C683" t="s">
        <v>1415</v>
      </c>
      <c r="D683" t="s">
        <v>1416</v>
      </c>
      <c r="E683" t="s">
        <v>54</v>
      </c>
      <c r="F683" t="b">
        <v>0</v>
      </c>
      <c r="G683">
        <v>3</v>
      </c>
      <c r="H683" t="b">
        <v>0</v>
      </c>
      <c r="I683">
        <v>33</v>
      </c>
      <c r="J683" t="s">
        <v>78</v>
      </c>
      <c r="K683">
        <v>96</v>
      </c>
      <c r="L683">
        <v>64</v>
      </c>
      <c r="M683">
        <v>100</v>
      </c>
      <c r="N683">
        <v>87</v>
      </c>
      <c r="O683">
        <v>88</v>
      </c>
      <c r="P683">
        <v>60</v>
      </c>
      <c r="Q683">
        <v>62</v>
      </c>
      <c r="R683">
        <f t="shared" si="60"/>
        <v>557</v>
      </c>
      <c r="S683" t="str">
        <f t="shared" si="61"/>
        <v>physics_score</v>
      </c>
      <c r="T683" t="str">
        <f t="shared" si="62"/>
        <v>Curtis Duffy</v>
      </c>
      <c r="U683" t="str">
        <f t="shared" si="63"/>
        <v>Average</v>
      </c>
      <c r="V683" t="str">
        <f t="shared" si="64"/>
        <v>1</v>
      </c>
      <c r="W683" t="str">
        <f t="shared" si="65"/>
        <v>Grade B</v>
      </c>
    </row>
    <row r="684" spans="1:23" x14ac:dyDescent="0.25">
      <c r="A684">
        <v>683</v>
      </c>
      <c r="B684" t="s">
        <v>1417</v>
      </c>
      <c r="C684" t="s">
        <v>1157</v>
      </c>
      <c r="D684" t="s">
        <v>1418</v>
      </c>
      <c r="E684" t="s">
        <v>59</v>
      </c>
      <c r="F684" t="b">
        <v>0</v>
      </c>
      <c r="G684">
        <v>1</v>
      </c>
      <c r="H684" t="b">
        <v>0</v>
      </c>
      <c r="I684">
        <v>24</v>
      </c>
      <c r="J684" t="s">
        <v>147</v>
      </c>
      <c r="K684">
        <v>95</v>
      </c>
      <c r="L684">
        <v>81</v>
      </c>
      <c r="M684">
        <v>91</v>
      </c>
      <c r="N684">
        <v>62</v>
      </c>
      <c r="O684">
        <v>36</v>
      </c>
      <c r="P684">
        <v>79</v>
      </c>
      <c r="Q684">
        <v>69</v>
      </c>
      <c r="R684">
        <f t="shared" si="60"/>
        <v>513</v>
      </c>
      <c r="S684" t="str">
        <f t="shared" si="61"/>
        <v>math_score</v>
      </c>
      <c r="T684" t="str">
        <f t="shared" si="62"/>
        <v>Allison Alvarado</v>
      </c>
      <c r="U684" t="str">
        <f t="shared" si="63"/>
        <v>Bad</v>
      </c>
      <c r="V684" t="str">
        <f t="shared" si="64"/>
        <v>0</v>
      </c>
      <c r="W684" t="str">
        <f t="shared" si="65"/>
        <v>Grade C</v>
      </c>
    </row>
    <row r="685" spans="1:23" x14ac:dyDescent="0.25">
      <c r="A685">
        <v>684</v>
      </c>
      <c r="B685" t="s">
        <v>1374</v>
      </c>
      <c r="C685" t="s">
        <v>354</v>
      </c>
      <c r="D685" t="s">
        <v>1419</v>
      </c>
      <c r="E685" t="s">
        <v>54</v>
      </c>
      <c r="F685" t="b">
        <v>0</v>
      </c>
      <c r="G685">
        <v>4</v>
      </c>
      <c r="H685" t="b">
        <v>0</v>
      </c>
      <c r="I685">
        <v>29</v>
      </c>
      <c r="J685" t="s">
        <v>72</v>
      </c>
      <c r="K685">
        <v>86</v>
      </c>
      <c r="L685">
        <v>68</v>
      </c>
      <c r="M685">
        <v>65</v>
      </c>
      <c r="N685">
        <v>64</v>
      </c>
      <c r="O685">
        <v>95</v>
      </c>
      <c r="P685">
        <v>82</v>
      </c>
      <c r="Q685">
        <v>87</v>
      </c>
      <c r="R685">
        <f t="shared" si="60"/>
        <v>547</v>
      </c>
      <c r="S685" t="str">
        <f t="shared" si="61"/>
        <v>biology_score</v>
      </c>
      <c r="T685" t="str">
        <f t="shared" si="62"/>
        <v>Jeffery Kelley</v>
      </c>
      <c r="U685" t="str">
        <f t="shared" si="63"/>
        <v>Good</v>
      </c>
      <c r="V685" t="str">
        <f t="shared" si="64"/>
        <v>1</v>
      </c>
      <c r="W685" t="str">
        <f t="shared" si="65"/>
        <v>Grade C</v>
      </c>
    </row>
    <row r="686" spans="1:23" x14ac:dyDescent="0.25">
      <c r="A686">
        <v>685</v>
      </c>
      <c r="B686" t="s">
        <v>197</v>
      </c>
      <c r="C686" t="s">
        <v>66</v>
      </c>
      <c r="D686" t="s">
        <v>1420</v>
      </c>
      <c r="E686" t="s">
        <v>54</v>
      </c>
      <c r="F686" t="b">
        <v>0</v>
      </c>
      <c r="G686">
        <v>1</v>
      </c>
      <c r="H686" t="b">
        <v>1</v>
      </c>
      <c r="I686">
        <v>27</v>
      </c>
      <c r="J686" t="s">
        <v>55</v>
      </c>
      <c r="K686">
        <v>86</v>
      </c>
      <c r="L686">
        <v>97</v>
      </c>
      <c r="M686">
        <v>72</v>
      </c>
      <c r="N686">
        <v>90</v>
      </c>
      <c r="O686">
        <v>95</v>
      </c>
      <c r="P686">
        <v>99</v>
      </c>
      <c r="Q686">
        <v>76</v>
      </c>
      <c r="R686">
        <f t="shared" si="60"/>
        <v>615</v>
      </c>
      <c r="S686" t="str">
        <f t="shared" si="61"/>
        <v>english_score</v>
      </c>
      <c r="T686" t="str">
        <f t="shared" si="62"/>
        <v>Kenneth Clark</v>
      </c>
      <c r="U686" t="str">
        <f t="shared" si="63"/>
        <v>Good</v>
      </c>
      <c r="V686" t="str">
        <f t="shared" si="64"/>
        <v>1</v>
      </c>
      <c r="W686" t="str">
        <f t="shared" si="65"/>
        <v>Grade B</v>
      </c>
    </row>
    <row r="687" spans="1:23" x14ac:dyDescent="0.25">
      <c r="A687">
        <v>686</v>
      </c>
      <c r="B687" t="s">
        <v>1421</v>
      </c>
      <c r="C687" t="s">
        <v>278</v>
      </c>
      <c r="D687" t="s">
        <v>1422</v>
      </c>
      <c r="E687" t="s">
        <v>59</v>
      </c>
      <c r="F687" t="b">
        <v>0</v>
      </c>
      <c r="G687">
        <v>2</v>
      </c>
      <c r="H687" t="b">
        <v>0</v>
      </c>
      <c r="I687">
        <v>20</v>
      </c>
      <c r="J687" t="s">
        <v>72</v>
      </c>
      <c r="K687">
        <v>87</v>
      </c>
      <c r="L687">
        <v>68</v>
      </c>
      <c r="M687">
        <v>66</v>
      </c>
      <c r="N687">
        <v>83</v>
      </c>
      <c r="O687">
        <v>92</v>
      </c>
      <c r="P687">
        <v>81</v>
      </c>
      <c r="Q687">
        <v>80</v>
      </c>
      <c r="R687">
        <f t="shared" si="60"/>
        <v>557</v>
      </c>
      <c r="S687" t="str">
        <f t="shared" si="61"/>
        <v>biology_score</v>
      </c>
      <c r="T687" t="str">
        <f t="shared" si="62"/>
        <v>Hayley Case</v>
      </c>
      <c r="U687" t="str">
        <f t="shared" si="63"/>
        <v>Good</v>
      </c>
      <c r="V687" t="str">
        <f t="shared" si="64"/>
        <v>1</v>
      </c>
      <c r="W687" t="str">
        <f t="shared" si="65"/>
        <v>Grade B</v>
      </c>
    </row>
    <row r="688" spans="1:23" x14ac:dyDescent="0.25">
      <c r="A688">
        <v>687</v>
      </c>
      <c r="B688" t="s">
        <v>544</v>
      </c>
      <c r="C688" t="s">
        <v>177</v>
      </c>
      <c r="D688" t="s">
        <v>1423</v>
      </c>
      <c r="E688" t="s">
        <v>59</v>
      </c>
      <c r="F688" t="b">
        <v>0</v>
      </c>
      <c r="G688">
        <v>0</v>
      </c>
      <c r="H688" t="b">
        <v>0</v>
      </c>
      <c r="I688">
        <v>35</v>
      </c>
      <c r="J688" t="s">
        <v>147</v>
      </c>
      <c r="K688">
        <v>94</v>
      </c>
      <c r="L688">
        <v>87</v>
      </c>
      <c r="M688">
        <v>100</v>
      </c>
      <c r="N688">
        <v>90</v>
      </c>
      <c r="O688">
        <v>86</v>
      </c>
      <c r="P688">
        <v>86</v>
      </c>
      <c r="Q688">
        <v>90</v>
      </c>
      <c r="R688">
        <f t="shared" si="60"/>
        <v>633</v>
      </c>
      <c r="S688" t="str">
        <f t="shared" si="61"/>
        <v>physics_score</v>
      </c>
      <c r="T688" t="str">
        <f t="shared" si="62"/>
        <v>Vanessa Martinez</v>
      </c>
      <c r="U688" t="str">
        <f t="shared" si="63"/>
        <v>Very Good</v>
      </c>
      <c r="V688" t="str">
        <f t="shared" si="64"/>
        <v>1</v>
      </c>
      <c r="W688" t="str">
        <f t="shared" si="65"/>
        <v>Grade B</v>
      </c>
    </row>
    <row r="689" spans="1:23" x14ac:dyDescent="0.25">
      <c r="A689">
        <v>688</v>
      </c>
      <c r="B689" t="s">
        <v>65</v>
      </c>
      <c r="C689" t="s">
        <v>334</v>
      </c>
      <c r="D689" t="s">
        <v>1424</v>
      </c>
      <c r="E689" t="s">
        <v>59</v>
      </c>
      <c r="F689" t="b">
        <v>0</v>
      </c>
      <c r="G689">
        <v>0</v>
      </c>
      <c r="H689" t="b">
        <v>0</v>
      </c>
      <c r="I689">
        <v>29</v>
      </c>
      <c r="J689" t="s">
        <v>60</v>
      </c>
      <c r="K689">
        <v>88</v>
      </c>
      <c r="L689">
        <v>71</v>
      </c>
      <c r="M689">
        <v>87</v>
      </c>
      <c r="N689">
        <v>85</v>
      </c>
      <c r="O689">
        <v>100</v>
      </c>
      <c r="P689">
        <v>78</v>
      </c>
      <c r="Q689">
        <v>78</v>
      </c>
      <c r="R689">
        <f t="shared" si="60"/>
        <v>587</v>
      </c>
      <c r="S689" t="str">
        <f t="shared" si="61"/>
        <v>biology_score</v>
      </c>
      <c r="T689" t="str">
        <f t="shared" si="62"/>
        <v>Tara Thomas</v>
      </c>
      <c r="U689" t="str">
        <f t="shared" si="63"/>
        <v>Good</v>
      </c>
      <c r="V689" t="str">
        <f t="shared" si="64"/>
        <v>1</v>
      </c>
      <c r="W689" t="str">
        <f t="shared" si="65"/>
        <v>Grade B</v>
      </c>
    </row>
    <row r="690" spans="1:23" x14ac:dyDescent="0.25">
      <c r="A690">
        <v>689</v>
      </c>
      <c r="B690" t="s">
        <v>1425</v>
      </c>
      <c r="C690" t="s">
        <v>404</v>
      </c>
      <c r="D690" t="s">
        <v>1426</v>
      </c>
      <c r="E690" t="s">
        <v>54</v>
      </c>
      <c r="F690" t="b">
        <v>0</v>
      </c>
      <c r="G690">
        <v>2</v>
      </c>
      <c r="H690" t="b">
        <v>1</v>
      </c>
      <c r="I690">
        <v>0</v>
      </c>
      <c r="J690" t="s">
        <v>68</v>
      </c>
      <c r="K690">
        <v>88</v>
      </c>
      <c r="L690">
        <v>69</v>
      </c>
      <c r="M690">
        <v>76</v>
      </c>
      <c r="N690">
        <v>64</v>
      </c>
      <c r="O690">
        <v>90</v>
      </c>
      <c r="P690">
        <v>78</v>
      </c>
      <c r="Q690">
        <v>80</v>
      </c>
      <c r="R690">
        <f t="shared" si="60"/>
        <v>545</v>
      </c>
      <c r="S690" t="str">
        <f t="shared" si="61"/>
        <v>biology_score</v>
      </c>
      <c r="T690" t="str">
        <f t="shared" si="62"/>
        <v>Aaron Williamson</v>
      </c>
      <c r="U690" t="str">
        <f t="shared" si="63"/>
        <v>Good</v>
      </c>
      <c r="V690" t="str">
        <f t="shared" si="64"/>
        <v>1</v>
      </c>
      <c r="W690" t="str">
        <f t="shared" si="65"/>
        <v>Grade C</v>
      </c>
    </row>
    <row r="691" spans="1:23" x14ac:dyDescent="0.25">
      <c r="A691">
        <v>690</v>
      </c>
      <c r="B691" t="s">
        <v>362</v>
      </c>
      <c r="C691" t="s">
        <v>741</v>
      </c>
      <c r="D691" t="s">
        <v>1427</v>
      </c>
      <c r="E691" t="s">
        <v>54</v>
      </c>
      <c r="F691" t="b">
        <v>0</v>
      </c>
      <c r="G691">
        <v>3</v>
      </c>
      <c r="H691" t="b">
        <v>0</v>
      </c>
      <c r="I691">
        <v>10</v>
      </c>
      <c r="J691" t="s">
        <v>72</v>
      </c>
      <c r="K691">
        <v>76</v>
      </c>
      <c r="L691">
        <v>61</v>
      </c>
      <c r="M691">
        <v>68</v>
      </c>
      <c r="N691">
        <v>88</v>
      </c>
      <c r="O691">
        <v>86</v>
      </c>
      <c r="P691">
        <v>87</v>
      </c>
      <c r="Q691">
        <v>66</v>
      </c>
      <c r="R691">
        <f t="shared" si="60"/>
        <v>532</v>
      </c>
      <c r="S691" t="str">
        <f t="shared" si="61"/>
        <v>chemistry_score</v>
      </c>
      <c r="T691" t="str">
        <f t="shared" si="62"/>
        <v>Phillip Nelson</v>
      </c>
      <c r="U691" t="str">
        <f t="shared" si="63"/>
        <v>Good</v>
      </c>
      <c r="V691" t="str">
        <f t="shared" si="64"/>
        <v>1</v>
      </c>
      <c r="W691" t="str">
        <f t="shared" si="65"/>
        <v>Grade C</v>
      </c>
    </row>
    <row r="692" spans="1:23" x14ac:dyDescent="0.25">
      <c r="A692">
        <v>691</v>
      </c>
      <c r="B692" t="s">
        <v>173</v>
      </c>
      <c r="C692" t="s">
        <v>1428</v>
      </c>
      <c r="D692" t="s">
        <v>1429</v>
      </c>
      <c r="E692" t="s">
        <v>54</v>
      </c>
      <c r="F692" t="b">
        <v>0</v>
      </c>
      <c r="G692">
        <v>1</v>
      </c>
      <c r="H692" t="b">
        <v>1</v>
      </c>
      <c r="I692">
        <v>29</v>
      </c>
      <c r="J692" t="s">
        <v>172</v>
      </c>
      <c r="K692">
        <v>84</v>
      </c>
      <c r="L692">
        <v>66</v>
      </c>
      <c r="M692">
        <v>99</v>
      </c>
      <c r="N692">
        <v>80</v>
      </c>
      <c r="O692">
        <v>71</v>
      </c>
      <c r="P692">
        <v>88</v>
      </c>
      <c r="Q692">
        <v>89</v>
      </c>
      <c r="R692">
        <f t="shared" si="60"/>
        <v>577</v>
      </c>
      <c r="S692" t="str">
        <f t="shared" si="61"/>
        <v>physics_score</v>
      </c>
      <c r="T692" t="str">
        <f t="shared" si="62"/>
        <v>Michael Hinton</v>
      </c>
      <c r="U692" t="str">
        <f t="shared" si="63"/>
        <v>Good</v>
      </c>
      <c r="V692" t="str">
        <f t="shared" si="64"/>
        <v>1</v>
      </c>
      <c r="W692" t="str">
        <f t="shared" si="65"/>
        <v>Grade B</v>
      </c>
    </row>
    <row r="693" spans="1:23" x14ac:dyDescent="0.25">
      <c r="A693">
        <v>692</v>
      </c>
      <c r="B693" t="s">
        <v>517</v>
      </c>
      <c r="C693" t="s">
        <v>1430</v>
      </c>
      <c r="D693" t="s">
        <v>1431</v>
      </c>
      <c r="E693" t="s">
        <v>54</v>
      </c>
      <c r="F693" t="b">
        <v>0</v>
      </c>
      <c r="G693">
        <v>0</v>
      </c>
      <c r="H693" t="b">
        <v>1</v>
      </c>
      <c r="I693">
        <v>17</v>
      </c>
      <c r="J693" t="s">
        <v>78</v>
      </c>
      <c r="K693">
        <v>96</v>
      </c>
      <c r="L693">
        <v>77</v>
      </c>
      <c r="M693">
        <v>91</v>
      </c>
      <c r="N693">
        <v>85</v>
      </c>
      <c r="O693">
        <v>69</v>
      </c>
      <c r="P693">
        <v>91</v>
      </c>
      <c r="Q693">
        <v>91</v>
      </c>
      <c r="R693">
        <f t="shared" si="60"/>
        <v>600</v>
      </c>
      <c r="S693" t="str">
        <f t="shared" si="61"/>
        <v>math_score</v>
      </c>
      <c r="T693" t="str">
        <f t="shared" si="62"/>
        <v>Alex Shelton</v>
      </c>
      <c r="U693" t="str">
        <f t="shared" si="63"/>
        <v>Good</v>
      </c>
      <c r="V693" t="str">
        <f t="shared" si="64"/>
        <v>1</v>
      </c>
      <c r="W693" t="str">
        <f t="shared" si="65"/>
        <v>Grade B</v>
      </c>
    </row>
    <row r="694" spans="1:23" x14ac:dyDescent="0.25">
      <c r="A694">
        <v>693</v>
      </c>
      <c r="B694" t="s">
        <v>1306</v>
      </c>
      <c r="C694" t="s">
        <v>1432</v>
      </c>
      <c r="D694" t="s">
        <v>1433</v>
      </c>
      <c r="E694" t="s">
        <v>54</v>
      </c>
      <c r="F694" t="b">
        <v>1</v>
      </c>
      <c r="G694">
        <v>10</v>
      </c>
      <c r="H694" t="b">
        <v>0</v>
      </c>
      <c r="I694">
        <v>1</v>
      </c>
      <c r="J694" t="s">
        <v>98</v>
      </c>
      <c r="K694">
        <v>57</v>
      </c>
      <c r="L694">
        <v>75</v>
      </c>
      <c r="M694">
        <v>64</v>
      </c>
      <c r="N694">
        <v>85</v>
      </c>
      <c r="O694">
        <v>53</v>
      </c>
      <c r="P694">
        <v>95</v>
      </c>
      <c r="Q694">
        <v>81</v>
      </c>
      <c r="R694">
        <f t="shared" si="60"/>
        <v>510</v>
      </c>
      <c r="S694" t="str">
        <f t="shared" si="61"/>
        <v>english_score</v>
      </c>
      <c r="T694" t="str">
        <f t="shared" si="62"/>
        <v>Ross Esparza</v>
      </c>
      <c r="U694" t="str">
        <f t="shared" si="63"/>
        <v>Average</v>
      </c>
      <c r="V694" t="str">
        <f t="shared" si="64"/>
        <v>1</v>
      </c>
      <c r="W694" t="str">
        <f t="shared" si="65"/>
        <v>Grade C</v>
      </c>
    </row>
    <row r="695" spans="1:23" x14ac:dyDescent="0.25">
      <c r="A695">
        <v>694</v>
      </c>
      <c r="B695" t="s">
        <v>164</v>
      </c>
      <c r="C695" t="s">
        <v>225</v>
      </c>
      <c r="D695" t="s">
        <v>1434</v>
      </c>
      <c r="E695" t="s">
        <v>59</v>
      </c>
      <c r="F695" t="b">
        <v>0</v>
      </c>
      <c r="G695">
        <v>1</v>
      </c>
      <c r="H695" t="b">
        <v>0</v>
      </c>
      <c r="I695">
        <v>14</v>
      </c>
      <c r="J695" t="s">
        <v>88</v>
      </c>
      <c r="K695">
        <v>93</v>
      </c>
      <c r="L695">
        <v>79</v>
      </c>
      <c r="M695">
        <v>82</v>
      </c>
      <c r="N695">
        <v>67</v>
      </c>
      <c r="O695">
        <v>64</v>
      </c>
      <c r="P695">
        <v>90</v>
      </c>
      <c r="Q695">
        <v>65</v>
      </c>
      <c r="R695">
        <f t="shared" si="60"/>
        <v>540</v>
      </c>
      <c r="S695" t="str">
        <f t="shared" si="61"/>
        <v>math_score</v>
      </c>
      <c r="T695" t="str">
        <f t="shared" si="62"/>
        <v>Lisa Murphy</v>
      </c>
      <c r="U695" t="str">
        <f t="shared" si="63"/>
        <v>Good</v>
      </c>
      <c r="V695" t="str">
        <f t="shared" si="64"/>
        <v>1</v>
      </c>
      <c r="W695" t="str">
        <f t="shared" si="65"/>
        <v>Grade C</v>
      </c>
    </row>
    <row r="696" spans="1:23" x14ac:dyDescent="0.25">
      <c r="A696">
        <v>695</v>
      </c>
      <c r="B696" t="s">
        <v>1058</v>
      </c>
      <c r="C696" t="s">
        <v>360</v>
      </c>
      <c r="D696" t="s">
        <v>1435</v>
      </c>
      <c r="E696" t="s">
        <v>54</v>
      </c>
      <c r="F696" t="b">
        <v>0</v>
      </c>
      <c r="G696">
        <v>1</v>
      </c>
      <c r="H696" t="b">
        <v>0</v>
      </c>
      <c r="I696">
        <v>24</v>
      </c>
      <c r="J696" t="s">
        <v>72</v>
      </c>
      <c r="K696">
        <v>88</v>
      </c>
      <c r="L696">
        <v>84</v>
      </c>
      <c r="M696">
        <v>61</v>
      </c>
      <c r="N696">
        <v>61</v>
      </c>
      <c r="O696">
        <v>79</v>
      </c>
      <c r="P696">
        <v>62</v>
      </c>
      <c r="Q696">
        <v>99</v>
      </c>
      <c r="R696">
        <f t="shared" si="60"/>
        <v>534</v>
      </c>
      <c r="S696" t="str">
        <f t="shared" si="61"/>
        <v>geography_score</v>
      </c>
      <c r="T696" t="str">
        <f t="shared" si="62"/>
        <v>Richard Gibson</v>
      </c>
      <c r="U696" t="str">
        <f t="shared" si="63"/>
        <v>Good</v>
      </c>
      <c r="V696" t="str">
        <f t="shared" si="64"/>
        <v>1</v>
      </c>
      <c r="W696" t="str">
        <f t="shared" si="65"/>
        <v>Grade C</v>
      </c>
    </row>
    <row r="697" spans="1:23" x14ac:dyDescent="0.25">
      <c r="A697">
        <v>696</v>
      </c>
      <c r="B697" t="s">
        <v>100</v>
      </c>
      <c r="C697" t="s">
        <v>1123</v>
      </c>
      <c r="D697" t="s">
        <v>1436</v>
      </c>
      <c r="E697" t="s">
        <v>54</v>
      </c>
      <c r="F697" t="b">
        <v>0</v>
      </c>
      <c r="G697">
        <v>2</v>
      </c>
      <c r="H697" t="b">
        <v>0</v>
      </c>
      <c r="I697">
        <v>35</v>
      </c>
      <c r="J697" t="s">
        <v>172</v>
      </c>
      <c r="K697">
        <v>89</v>
      </c>
      <c r="L697">
        <v>99</v>
      </c>
      <c r="M697">
        <v>86</v>
      </c>
      <c r="N697">
        <v>97</v>
      </c>
      <c r="O697">
        <v>98</v>
      </c>
      <c r="P697">
        <v>97</v>
      </c>
      <c r="Q697">
        <v>93</v>
      </c>
      <c r="R697">
        <f t="shared" si="60"/>
        <v>659</v>
      </c>
      <c r="S697" t="str">
        <f t="shared" si="61"/>
        <v>history_score</v>
      </c>
      <c r="T697" t="str">
        <f t="shared" si="62"/>
        <v>Jackson Olson</v>
      </c>
      <c r="U697" t="str">
        <f t="shared" si="63"/>
        <v>Very Good</v>
      </c>
      <c r="V697" t="str">
        <f t="shared" si="64"/>
        <v>1</v>
      </c>
      <c r="W697" t="str">
        <f t="shared" si="65"/>
        <v>Grade A</v>
      </c>
    </row>
    <row r="698" spans="1:23" x14ac:dyDescent="0.25">
      <c r="A698">
        <v>697</v>
      </c>
      <c r="B698" t="s">
        <v>173</v>
      </c>
      <c r="C698" t="s">
        <v>694</v>
      </c>
      <c r="D698" t="s">
        <v>1437</v>
      </c>
      <c r="E698" t="s">
        <v>54</v>
      </c>
      <c r="F698" t="b">
        <v>0</v>
      </c>
      <c r="G698">
        <v>3</v>
      </c>
      <c r="H698" t="b">
        <v>0</v>
      </c>
      <c r="I698">
        <v>19</v>
      </c>
      <c r="J698" t="s">
        <v>172</v>
      </c>
      <c r="K698">
        <v>80</v>
      </c>
      <c r="L698">
        <v>88</v>
      </c>
      <c r="M698">
        <v>94</v>
      </c>
      <c r="N698">
        <v>94</v>
      </c>
      <c r="O698">
        <v>100</v>
      </c>
      <c r="P698">
        <v>99</v>
      </c>
      <c r="Q698">
        <v>99</v>
      </c>
      <c r="R698">
        <f t="shared" si="60"/>
        <v>654</v>
      </c>
      <c r="S698" t="str">
        <f t="shared" si="61"/>
        <v>biology_score</v>
      </c>
      <c r="T698" t="str">
        <f t="shared" si="62"/>
        <v>Michael Waters</v>
      </c>
      <c r="U698" t="str">
        <f t="shared" si="63"/>
        <v>Good</v>
      </c>
      <c r="V698" t="str">
        <f t="shared" si="64"/>
        <v>1</v>
      </c>
      <c r="W698" t="str">
        <f t="shared" si="65"/>
        <v>Grade A</v>
      </c>
    </row>
    <row r="699" spans="1:23" x14ac:dyDescent="0.25">
      <c r="A699">
        <v>698</v>
      </c>
      <c r="B699" t="s">
        <v>1041</v>
      </c>
      <c r="C699" t="s">
        <v>1438</v>
      </c>
      <c r="D699" t="s">
        <v>1439</v>
      </c>
      <c r="E699" t="s">
        <v>54</v>
      </c>
      <c r="F699" t="b">
        <v>0</v>
      </c>
      <c r="G699">
        <v>6</v>
      </c>
      <c r="H699" t="b">
        <v>0</v>
      </c>
      <c r="I699">
        <v>23</v>
      </c>
      <c r="J699" t="s">
        <v>139</v>
      </c>
      <c r="K699">
        <v>94</v>
      </c>
      <c r="L699">
        <v>92</v>
      </c>
      <c r="M699">
        <v>61</v>
      </c>
      <c r="N699">
        <v>87</v>
      </c>
      <c r="O699">
        <v>61</v>
      </c>
      <c r="P699">
        <v>94</v>
      </c>
      <c r="Q699">
        <v>69</v>
      </c>
      <c r="R699">
        <f t="shared" si="60"/>
        <v>558</v>
      </c>
      <c r="S699" t="str">
        <f t="shared" si="61"/>
        <v>math_score</v>
      </c>
      <c r="T699" t="str">
        <f t="shared" si="62"/>
        <v>Daniel Mcneil</v>
      </c>
      <c r="U699" t="str">
        <f t="shared" si="63"/>
        <v>Good</v>
      </c>
      <c r="V699" t="str">
        <f t="shared" si="64"/>
        <v>1</v>
      </c>
      <c r="W699" t="str">
        <f t="shared" si="65"/>
        <v>Grade B</v>
      </c>
    </row>
    <row r="700" spans="1:23" x14ac:dyDescent="0.25">
      <c r="A700">
        <v>699</v>
      </c>
      <c r="B700" t="s">
        <v>300</v>
      </c>
      <c r="C700" t="s">
        <v>1440</v>
      </c>
      <c r="D700" t="s">
        <v>1441</v>
      </c>
      <c r="E700" t="s">
        <v>54</v>
      </c>
      <c r="F700" t="b">
        <v>0</v>
      </c>
      <c r="G700">
        <v>9</v>
      </c>
      <c r="H700" t="b">
        <v>0</v>
      </c>
      <c r="I700">
        <v>14</v>
      </c>
      <c r="J700" t="s">
        <v>172</v>
      </c>
      <c r="K700">
        <v>99</v>
      </c>
      <c r="L700">
        <v>74</v>
      </c>
      <c r="M700">
        <v>98</v>
      </c>
      <c r="N700">
        <v>69</v>
      </c>
      <c r="O700">
        <v>69</v>
      </c>
      <c r="P700">
        <v>64</v>
      </c>
      <c r="Q700">
        <v>96</v>
      </c>
      <c r="R700">
        <f t="shared" si="60"/>
        <v>569</v>
      </c>
      <c r="S700" t="str">
        <f t="shared" si="61"/>
        <v>math_score</v>
      </c>
      <c r="T700" t="str">
        <f t="shared" si="62"/>
        <v>James Mcgee</v>
      </c>
      <c r="U700" t="str">
        <f t="shared" si="63"/>
        <v>Good</v>
      </c>
      <c r="V700" t="str">
        <f t="shared" si="64"/>
        <v>1</v>
      </c>
      <c r="W700" t="str">
        <f t="shared" si="65"/>
        <v>Grade B</v>
      </c>
    </row>
    <row r="701" spans="1:23" x14ac:dyDescent="0.25">
      <c r="A701">
        <v>700</v>
      </c>
      <c r="B701" t="s">
        <v>303</v>
      </c>
      <c r="C701" t="s">
        <v>824</v>
      </c>
      <c r="D701" t="s">
        <v>1442</v>
      </c>
      <c r="E701" t="s">
        <v>54</v>
      </c>
      <c r="F701" t="b">
        <v>0</v>
      </c>
      <c r="G701">
        <v>2</v>
      </c>
      <c r="H701" t="b">
        <v>0</v>
      </c>
      <c r="I701">
        <v>21</v>
      </c>
      <c r="J701" t="s">
        <v>139</v>
      </c>
      <c r="K701">
        <v>81</v>
      </c>
      <c r="L701">
        <v>72</v>
      </c>
      <c r="M701">
        <v>87</v>
      </c>
      <c r="N701">
        <v>62</v>
      </c>
      <c r="O701">
        <v>69</v>
      </c>
      <c r="P701">
        <v>93</v>
      </c>
      <c r="Q701">
        <v>72</v>
      </c>
      <c r="R701">
        <f t="shared" si="60"/>
        <v>536</v>
      </c>
      <c r="S701" t="str">
        <f t="shared" si="61"/>
        <v>english_score</v>
      </c>
      <c r="T701" t="str">
        <f t="shared" si="62"/>
        <v>Dennis Park</v>
      </c>
      <c r="U701" t="str">
        <f t="shared" si="63"/>
        <v>Good</v>
      </c>
      <c r="V701" t="str">
        <f t="shared" si="64"/>
        <v>1</v>
      </c>
      <c r="W701" t="str">
        <f t="shared" si="65"/>
        <v>Grade C</v>
      </c>
    </row>
    <row r="702" spans="1:23" x14ac:dyDescent="0.25">
      <c r="A702">
        <v>701</v>
      </c>
      <c r="B702" t="s">
        <v>1175</v>
      </c>
      <c r="C702" t="s">
        <v>329</v>
      </c>
      <c r="D702" t="s">
        <v>1443</v>
      </c>
      <c r="E702" t="s">
        <v>54</v>
      </c>
      <c r="F702" t="b">
        <v>0</v>
      </c>
      <c r="G702">
        <v>6</v>
      </c>
      <c r="H702" t="b">
        <v>0</v>
      </c>
      <c r="I702">
        <v>18</v>
      </c>
      <c r="J702" t="s">
        <v>72</v>
      </c>
      <c r="K702">
        <v>91</v>
      </c>
      <c r="L702">
        <v>61</v>
      </c>
      <c r="M702">
        <v>95</v>
      </c>
      <c r="N702">
        <v>82</v>
      </c>
      <c r="O702">
        <v>77</v>
      </c>
      <c r="P702">
        <v>87</v>
      </c>
      <c r="Q702">
        <v>95</v>
      </c>
      <c r="R702">
        <f t="shared" si="60"/>
        <v>588</v>
      </c>
      <c r="S702" t="str">
        <f t="shared" si="61"/>
        <v>physics_score</v>
      </c>
      <c r="T702" t="str">
        <f t="shared" si="62"/>
        <v>Gregory Jones</v>
      </c>
      <c r="U702" t="str">
        <f t="shared" si="63"/>
        <v>Good</v>
      </c>
      <c r="V702" t="str">
        <f t="shared" si="64"/>
        <v>1</v>
      </c>
      <c r="W702" t="str">
        <f t="shared" si="65"/>
        <v>Grade B</v>
      </c>
    </row>
    <row r="703" spans="1:23" x14ac:dyDescent="0.25">
      <c r="A703">
        <v>702</v>
      </c>
      <c r="B703" t="s">
        <v>754</v>
      </c>
      <c r="C703" t="s">
        <v>1444</v>
      </c>
      <c r="D703" t="s">
        <v>1445</v>
      </c>
      <c r="E703" t="s">
        <v>59</v>
      </c>
      <c r="F703" t="b">
        <v>0</v>
      </c>
      <c r="G703">
        <v>2</v>
      </c>
      <c r="H703" t="b">
        <v>1</v>
      </c>
      <c r="I703">
        <v>16</v>
      </c>
      <c r="J703" t="s">
        <v>143</v>
      </c>
      <c r="K703">
        <v>71</v>
      </c>
      <c r="L703">
        <v>100</v>
      </c>
      <c r="M703">
        <v>99</v>
      </c>
      <c r="N703">
        <v>95</v>
      </c>
      <c r="O703">
        <v>91</v>
      </c>
      <c r="P703">
        <v>96</v>
      </c>
      <c r="Q703">
        <v>96</v>
      </c>
      <c r="R703">
        <f t="shared" si="60"/>
        <v>648</v>
      </c>
      <c r="S703" t="str">
        <f t="shared" si="61"/>
        <v>history_score</v>
      </c>
      <c r="T703" t="str">
        <f t="shared" si="62"/>
        <v>Barbara Petersen</v>
      </c>
      <c r="U703" t="str">
        <f t="shared" si="63"/>
        <v>Good</v>
      </c>
      <c r="V703" t="str">
        <f t="shared" si="64"/>
        <v>1</v>
      </c>
      <c r="W703" t="str">
        <f t="shared" si="65"/>
        <v>Grade B</v>
      </c>
    </row>
    <row r="704" spans="1:23" x14ac:dyDescent="0.25">
      <c r="A704">
        <v>703</v>
      </c>
      <c r="B704" t="s">
        <v>277</v>
      </c>
      <c r="C704" t="s">
        <v>961</v>
      </c>
      <c r="D704" t="s">
        <v>1446</v>
      </c>
      <c r="E704" t="s">
        <v>59</v>
      </c>
      <c r="F704" t="b">
        <v>0</v>
      </c>
      <c r="G704">
        <v>4</v>
      </c>
      <c r="H704" t="b">
        <v>0</v>
      </c>
      <c r="I704">
        <v>2</v>
      </c>
      <c r="J704" t="s">
        <v>72</v>
      </c>
      <c r="K704">
        <v>61</v>
      </c>
      <c r="L704">
        <v>66</v>
      </c>
      <c r="M704">
        <v>78</v>
      </c>
      <c r="N704">
        <v>79</v>
      </c>
      <c r="O704">
        <v>79</v>
      </c>
      <c r="P704">
        <v>96</v>
      </c>
      <c r="Q704">
        <v>81</v>
      </c>
      <c r="R704">
        <f t="shared" si="60"/>
        <v>540</v>
      </c>
      <c r="S704" t="str">
        <f t="shared" si="61"/>
        <v>english_score</v>
      </c>
      <c r="T704" t="str">
        <f t="shared" si="62"/>
        <v>Andrea Baker</v>
      </c>
      <c r="U704" t="str">
        <f t="shared" si="63"/>
        <v>Good</v>
      </c>
      <c r="V704" t="str">
        <f t="shared" si="64"/>
        <v>1</v>
      </c>
      <c r="W704" t="str">
        <f t="shared" si="65"/>
        <v>Grade C</v>
      </c>
    </row>
    <row r="705" spans="1:23" x14ac:dyDescent="0.25">
      <c r="A705">
        <v>704</v>
      </c>
      <c r="B705" t="s">
        <v>311</v>
      </c>
      <c r="C705" t="s">
        <v>701</v>
      </c>
      <c r="D705" t="s">
        <v>1447</v>
      </c>
      <c r="E705" t="s">
        <v>54</v>
      </c>
      <c r="F705" t="b">
        <v>0</v>
      </c>
      <c r="G705">
        <v>5</v>
      </c>
      <c r="H705" t="b">
        <v>1</v>
      </c>
      <c r="I705">
        <v>16</v>
      </c>
      <c r="J705" t="s">
        <v>72</v>
      </c>
      <c r="K705">
        <v>87</v>
      </c>
      <c r="L705">
        <v>89</v>
      </c>
      <c r="M705">
        <v>60</v>
      </c>
      <c r="N705">
        <v>66</v>
      </c>
      <c r="O705">
        <v>79</v>
      </c>
      <c r="P705">
        <v>81</v>
      </c>
      <c r="Q705">
        <v>65</v>
      </c>
      <c r="R705">
        <f t="shared" si="60"/>
        <v>527</v>
      </c>
      <c r="S705" t="str">
        <f t="shared" si="61"/>
        <v>history_score</v>
      </c>
      <c r="T705" t="str">
        <f t="shared" si="62"/>
        <v>Robert Holmes</v>
      </c>
      <c r="U705" t="str">
        <f t="shared" si="63"/>
        <v>Good</v>
      </c>
      <c r="V705" t="str">
        <f t="shared" si="64"/>
        <v>1</v>
      </c>
      <c r="W705" t="str">
        <f t="shared" si="65"/>
        <v>Grade C</v>
      </c>
    </row>
    <row r="706" spans="1:23" x14ac:dyDescent="0.25">
      <c r="A706">
        <v>705</v>
      </c>
      <c r="B706" t="s">
        <v>955</v>
      </c>
      <c r="C706" t="s">
        <v>329</v>
      </c>
      <c r="D706" t="s">
        <v>1448</v>
      </c>
      <c r="E706" t="s">
        <v>59</v>
      </c>
      <c r="F706" t="b">
        <v>0</v>
      </c>
      <c r="G706">
        <v>0</v>
      </c>
      <c r="H706" t="b">
        <v>0</v>
      </c>
      <c r="I706">
        <v>29</v>
      </c>
      <c r="J706" t="s">
        <v>78</v>
      </c>
      <c r="K706">
        <v>93</v>
      </c>
      <c r="L706">
        <v>69</v>
      </c>
      <c r="M706">
        <v>79</v>
      </c>
      <c r="N706">
        <v>78</v>
      </c>
      <c r="O706">
        <v>77</v>
      </c>
      <c r="P706">
        <v>73</v>
      </c>
      <c r="Q706">
        <v>77</v>
      </c>
      <c r="R706">
        <f t="shared" ref="R706:R769" si="66">SUM((K706:Q706))</f>
        <v>546</v>
      </c>
      <c r="S706" t="str">
        <f t="shared" si="61"/>
        <v>math_score</v>
      </c>
      <c r="T706" t="str">
        <f t="shared" si="62"/>
        <v>Autumn Jones</v>
      </c>
      <c r="U706" t="str">
        <f t="shared" si="63"/>
        <v>Good</v>
      </c>
      <c r="V706" t="str">
        <f t="shared" si="64"/>
        <v>1</v>
      </c>
      <c r="W706" t="str">
        <f t="shared" si="65"/>
        <v>Grade C</v>
      </c>
    </row>
    <row r="707" spans="1:23" x14ac:dyDescent="0.25">
      <c r="A707">
        <v>706</v>
      </c>
      <c r="B707" t="s">
        <v>1058</v>
      </c>
      <c r="C707" t="s">
        <v>198</v>
      </c>
      <c r="D707" t="s">
        <v>1449</v>
      </c>
      <c r="E707" t="s">
        <v>54</v>
      </c>
      <c r="F707" t="b">
        <v>0</v>
      </c>
      <c r="G707">
        <v>5</v>
      </c>
      <c r="H707" t="b">
        <v>0</v>
      </c>
      <c r="I707">
        <v>35</v>
      </c>
      <c r="J707" t="s">
        <v>147</v>
      </c>
      <c r="K707">
        <v>92</v>
      </c>
      <c r="L707">
        <v>88</v>
      </c>
      <c r="M707">
        <v>87</v>
      </c>
      <c r="N707">
        <v>98</v>
      </c>
      <c r="O707">
        <v>96</v>
      </c>
      <c r="P707">
        <v>85</v>
      </c>
      <c r="Q707">
        <v>96</v>
      </c>
      <c r="R707">
        <f t="shared" si="66"/>
        <v>642</v>
      </c>
      <c r="S707" t="str">
        <f t="shared" ref="S707:S770" si="67">INDEX($K$1:$Q$1,MATCH(MAX(K707:Q707),K707:Q707,0))</f>
        <v>chemistry_score</v>
      </c>
      <c r="T707" t="str">
        <f t="shared" ref="T707:T770" si="68">_xlfn.CONCAT(B707," ",C707)</f>
        <v>Richard Davis</v>
      </c>
      <c r="U707" t="str">
        <f t="shared" ref="U707:U770" si="69">IF((MAX(K707:Q707)-MIN(K707:Q707))&lt;20,"Very Good",IF(AND((MAX(K707:Q707)-MIN(K707:Q707))&gt;=20,(MAX(K707:Q707)-MIN(K707:Q707))&lt;40),"Good",IF(AND((MAX(K707:Q707)-MIN(K707:Q707))&gt;=40,(MAX(K707:Q707)-MIN(K707:Q707))&lt;50),"Average","Bad")))</f>
        <v>Very Good</v>
      </c>
      <c r="V707" t="str">
        <f t="shared" ref="V707:V770" si="70">IF(AND(MAX(K707:Q707)&gt;85,MIN(K707:Q707)&lt;45),"0","1")</f>
        <v>1</v>
      </c>
      <c r="W707" t="str">
        <f t="shared" ref="W707:W770" si="71">IF(R707&gt;=650,"Grade A",IF(AND(R707&gt;=550,R707&lt;650),"Grade B",IF(AND(R707&gt;=450,R707&lt;550),"Grade C",IF(AND(R707&gt;=350,R707&lt;450),"Grade D","Fail"))))</f>
        <v>Grade B</v>
      </c>
    </row>
    <row r="708" spans="1:23" x14ac:dyDescent="0.25">
      <c r="A708">
        <v>707</v>
      </c>
      <c r="B708" t="s">
        <v>69</v>
      </c>
      <c r="C708" t="s">
        <v>998</v>
      </c>
      <c r="D708" t="s">
        <v>1450</v>
      </c>
      <c r="E708" t="s">
        <v>54</v>
      </c>
      <c r="F708" t="b">
        <v>0</v>
      </c>
      <c r="G708">
        <v>2</v>
      </c>
      <c r="H708" t="b">
        <v>0</v>
      </c>
      <c r="I708">
        <v>11</v>
      </c>
      <c r="J708" t="s">
        <v>139</v>
      </c>
      <c r="K708">
        <v>96</v>
      </c>
      <c r="L708">
        <v>87</v>
      </c>
      <c r="M708">
        <v>99</v>
      </c>
      <c r="N708">
        <v>65</v>
      </c>
      <c r="O708">
        <v>98</v>
      </c>
      <c r="P708">
        <v>79</v>
      </c>
      <c r="Q708">
        <v>93</v>
      </c>
      <c r="R708">
        <f t="shared" si="66"/>
        <v>617</v>
      </c>
      <c r="S708" t="str">
        <f t="shared" si="67"/>
        <v>physics_score</v>
      </c>
      <c r="T708" t="str">
        <f t="shared" si="68"/>
        <v>Anthony Armstrong</v>
      </c>
      <c r="U708" t="str">
        <f t="shared" si="69"/>
        <v>Good</v>
      </c>
      <c r="V708" t="str">
        <f t="shared" si="70"/>
        <v>1</v>
      </c>
      <c r="W708" t="str">
        <f t="shared" si="71"/>
        <v>Grade B</v>
      </c>
    </row>
    <row r="709" spans="1:23" x14ac:dyDescent="0.25">
      <c r="A709">
        <v>708</v>
      </c>
      <c r="B709" t="s">
        <v>1451</v>
      </c>
      <c r="C709" t="s">
        <v>1281</v>
      </c>
      <c r="D709" t="s">
        <v>1452</v>
      </c>
      <c r="E709" t="s">
        <v>54</v>
      </c>
      <c r="F709" t="b">
        <v>0</v>
      </c>
      <c r="G709">
        <v>3</v>
      </c>
      <c r="H709" t="b">
        <v>0</v>
      </c>
      <c r="I709">
        <v>4</v>
      </c>
      <c r="J709" t="s">
        <v>68</v>
      </c>
      <c r="K709">
        <v>83</v>
      </c>
      <c r="L709">
        <v>75</v>
      </c>
      <c r="M709">
        <v>77</v>
      </c>
      <c r="N709">
        <v>61</v>
      </c>
      <c r="O709">
        <v>93</v>
      </c>
      <c r="P709">
        <v>61</v>
      </c>
      <c r="Q709">
        <v>75</v>
      </c>
      <c r="R709">
        <f t="shared" si="66"/>
        <v>525</v>
      </c>
      <c r="S709" t="str">
        <f t="shared" si="67"/>
        <v>biology_score</v>
      </c>
      <c r="T709" t="str">
        <f t="shared" si="68"/>
        <v>Julian Ortiz</v>
      </c>
      <c r="U709" t="str">
        <f t="shared" si="69"/>
        <v>Good</v>
      </c>
      <c r="V709" t="str">
        <f t="shared" si="70"/>
        <v>1</v>
      </c>
      <c r="W709" t="str">
        <f t="shared" si="71"/>
        <v>Grade C</v>
      </c>
    </row>
    <row r="710" spans="1:23" x14ac:dyDescent="0.25">
      <c r="A710">
        <v>709</v>
      </c>
      <c r="B710" t="s">
        <v>1149</v>
      </c>
      <c r="C710" t="s">
        <v>469</v>
      </c>
      <c r="D710" t="s">
        <v>1453</v>
      </c>
      <c r="E710" t="s">
        <v>59</v>
      </c>
      <c r="F710" t="b">
        <v>0</v>
      </c>
      <c r="G710">
        <v>0</v>
      </c>
      <c r="H710" t="b">
        <v>0</v>
      </c>
      <c r="I710">
        <v>15</v>
      </c>
      <c r="J710" t="s">
        <v>88</v>
      </c>
      <c r="K710">
        <v>78</v>
      </c>
      <c r="L710">
        <v>84</v>
      </c>
      <c r="M710">
        <v>79</v>
      </c>
      <c r="N710">
        <v>96</v>
      </c>
      <c r="O710">
        <v>76</v>
      </c>
      <c r="P710">
        <v>71</v>
      </c>
      <c r="Q710">
        <v>71</v>
      </c>
      <c r="R710">
        <f t="shared" si="66"/>
        <v>555</v>
      </c>
      <c r="S710" t="str">
        <f t="shared" si="67"/>
        <v>chemistry_score</v>
      </c>
      <c r="T710" t="str">
        <f t="shared" si="68"/>
        <v>Melinda Sanchez</v>
      </c>
      <c r="U710" t="str">
        <f t="shared" si="69"/>
        <v>Good</v>
      </c>
      <c r="V710" t="str">
        <f t="shared" si="70"/>
        <v>1</v>
      </c>
      <c r="W710" t="str">
        <f t="shared" si="71"/>
        <v>Grade B</v>
      </c>
    </row>
    <row r="711" spans="1:23" x14ac:dyDescent="0.25">
      <c r="A711">
        <v>710</v>
      </c>
      <c r="B711" t="s">
        <v>300</v>
      </c>
      <c r="C711" t="s">
        <v>1454</v>
      </c>
      <c r="D711" t="s">
        <v>1455</v>
      </c>
      <c r="E711" t="s">
        <v>54</v>
      </c>
      <c r="F711" t="b">
        <v>1</v>
      </c>
      <c r="G711">
        <v>10</v>
      </c>
      <c r="H711" t="b">
        <v>0</v>
      </c>
      <c r="I711">
        <v>25</v>
      </c>
      <c r="J711" t="s">
        <v>139</v>
      </c>
      <c r="K711">
        <v>82</v>
      </c>
      <c r="L711">
        <v>74</v>
      </c>
      <c r="M711">
        <v>84</v>
      </c>
      <c r="N711">
        <v>74</v>
      </c>
      <c r="O711">
        <v>86</v>
      </c>
      <c r="P711">
        <v>81</v>
      </c>
      <c r="Q711">
        <v>100</v>
      </c>
      <c r="R711">
        <f t="shared" si="66"/>
        <v>581</v>
      </c>
      <c r="S711" t="str">
        <f t="shared" si="67"/>
        <v>geography_score</v>
      </c>
      <c r="T711" t="str">
        <f t="shared" si="68"/>
        <v>James Carter</v>
      </c>
      <c r="U711" t="str">
        <f t="shared" si="69"/>
        <v>Good</v>
      </c>
      <c r="V711" t="str">
        <f t="shared" si="70"/>
        <v>1</v>
      </c>
      <c r="W711" t="str">
        <f t="shared" si="71"/>
        <v>Grade B</v>
      </c>
    </row>
    <row r="712" spans="1:23" x14ac:dyDescent="0.25">
      <c r="A712">
        <v>711</v>
      </c>
      <c r="B712" t="s">
        <v>1456</v>
      </c>
      <c r="C712" t="s">
        <v>1269</v>
      </c>
      <c r="D712" t="s">
        <v>1457</v>
      </c>
      <c r="E712" t="s">
        <v>59</v>
      </c>
      <c r="F712" t="b">
        <v>0</v>
      </c>
      <c r="G712">
        <v>1</v>
      </c>
      <c r="H712" t="b">
        <v>0</v>
      </c>
      <c r="I712">
        <v>31</v>
      </c>
      <c r="J712" t="s">
        <v>147</v>
      </c>
      <c r="K712">
        <v>94</v>
      </c>
      <c r="L712">
        <v>91</v>
      </c>
      <c r="M712">
        <v>68</v>
      </c>
      <c r="N712">
        <v>61</v>
      </c>
      <c r="O712">
        <v>34</v>
      </c>
      <c r="P712">
        <v>60</v>
      </c>
      <c r="Q712">
        <v>63</v>
      </c>
      <c r="R712">
        <f t="shared" si="66"/>
        <v>471</v>
      </c>
      <c r="S712" t="str">
        <f t="shared" si="67"/>
        <v>math_score</v>
      </c>
      <c r="T712" t="str">
        <f t="shared" si="68"/>
        <v>Alejandra Johns</v>
      </c>
      <c r="U712" t="str">
        <f t="shared" si="69"/>
        <v>Bad</v>
      </c>
      <c r="V712" t="str">
        <f t="shared" si="70"/>
        <v>0</v>
      </c>
      <c r="W712" t="str">
        <f t="shared" si="71"/>
        <v>Grade C</v>
      </c>
    </row>
    <row r="713" spans="1:23" x14ac:dyDescent="0.25">
      <c r="A713">
        <v>712</v>
      </c>
      <c r="B713" t="s">
        <v>1033</v>
      </c>
      <c r="C713" t="s">
        <v>1458</v>
      </c>
      <c r="D713" t="s">
        <v>1459</v>
      </c>
      <c r="E713" t="s">
        <v>59</v>
      </c>
      <c r="F713" t="b">
        <v>0</v>
      </c>
      <c r="G713">
        <v>7</v>
      </c>
      <c r="H713" t="b">
        <v>0</v>
      </c>
      <c r="I713">
        <v>30</v>
      </c>
      <c r="J713" t="s">
        <v>60</v>
      </c>
      <c r="K713">
        <v>93</v>
      </c>
      <c r="L713">
        <v>73</v>
      </c>
      <c r="M713">
        <v>97</v>
      </c>
      <c r="N713">
        <v>89</v>
      </c>
      <c r="O713">
        <v>88</v>
      </c>
      <c r="P713">
        <v>63</v>
      </c>
      <c r="Q713">
        <v>70</v>
      </c>
      <c r="R713">
        <f t="shared" si="66"/>
        <v>573</v>
      </c>
      <c r="S713" t="str">
        <f t="shared" si="67"/>
        <v>physics_score</v>
      </c>
      <c r="T713" t="str">
        <f t="shared" si="68"/>
        <v>Susan Long</v>
      </c>
      <c r="U713" t="str">
        <f t="shared" si="69"/>
        <v>Good</v>
      </c>
      <c r="V713" t="str">
        <f t="shared" si="70"/>
        <v>1</v>
      </c>
      <c r="W713" t="str">
        <f t="shared" si="71"/>
        <v>Grade B</v>
      </c>
    </row>
    <row r="714" spans="1:23" x14ac:dyDescent="0.25">
      <c r="A714">
        <v>713</v>
      </c>
      <c r="B714" t="s">
        <v>1070</v>
      </c>
      <c r="C714" t="s">
        <v>363</v>
      </c>
      <c r="D714" t="s">
        <v>1460</v>
      </c>
      <c r="E714" t="s">
        <v>59</v>
      </c>
      <c r="F714" t="b">
        <v>0</v>
      </c>
      <c r="G714">
        <v>3</v>
      </c>
      <c r="H714" t="b">
        <v>0</v>
      </c>
      <c r="I714">
        <v>17</v>
      </c>
      <c r="J714" t="s">
        <v>88</v>
      </c>
      <c r="K714">
        <v>80</v>
      </c>
      <c r="L714">
        <v>95</v>
      </c>
      <c r="M714">
        <v>98</v>
      </c>
      <c r="N714">
        <v>95</v>
      </c>
      <c r="O714">
        <v>96</v>
      </c>
      <c r="P714">
        <v>97</v>
      </c>
      <c r="Q714">
        <v>85</v>
      </c>
      <c r="R714">
        <f t="shared" si="66"/>
        <v>646</v>
      </c>
      <c r="S714" t="str">
        <f t="shared" si="67"/>
        <v>physics_score</v>
      </c>
      <c r="T714" t="str">
        <f t="shared" si="68"/>
        <v>Sharon Allen</v>
      </c>
      <c r="U714" t="str">
        <f t="shared" si="69"/>
        <v>Very Good</v>
      </c>
      <c r="V714" t="str">
        <f t="shared" si="70"/>
        <v>1</v>
      </c>
      <c r="W714" t="str">
        <f t="shared" si="71"/>
        <v>Grade B</v>
      </c>
    </row>
    <row r="715" spans="1:23" x14ac:dyDescent="0.25">
      <c r="A715">
        <v>714</v>
      </c>
      <c r="B715" t="s">
        <v>1461</v>
      </c>
      <c r="C715" t="s">
        <v>315</v>
      </c>
      <c r="D715" t="s">
        <v>1462</v>
      </c>
      <c r="E715" t="s">
        <v>59</v>
      </c>
      <c r="F715" t="b">
        <v>0</v>
      </c>
      <c r="G715">
        <v>10</v>
      </c>
      <c r="H715" t="b">
        <v>0</v>
      </c>
      <c r="I715">
        <v>0</v>
      </c>
      <c r="J715" t="s">
        <v>98</v>
      </c>
      <c r="K715">
        <v>55</v>
      </c>
      <c r="L715">
        <v>99</v>
      </c>
      <c r="M715">
        <v>71</v>
      </c>
      <c r="N715">
        <v>94</v>
      </c>
      <c r="O715">
        <v>69</v>
      </c>
      <c r="P715">
        <v>87</v>
      </c>
      <c r="Q715">
        <v>84</v>
      </c>
      <c r="R715">
        <f t="shared" si="66"/>
        <v>559</v>
      </c>
      <c r="S715" t="str">
        <f t="shared" si="67"/>
        <v>history_score</v>
      </c>
      <c r="T715" t="str">
        <f t="shared" si="68"/>
        <v>Leah Brown</v>
      </c>
      <c r="U715" t="str">
        <f t="shared" si="69"/>
        <v>Average</v>
      </c>
      <c r="V715" t="str">
        <f t="shared" si="70"/>
        <v>1</v>
      </c>
      <c r="W715" t="str">
        <f t="shared" si="71"/>
        <v>Grade B</v>
      </c>
    </row>
    <row r="716" spans="1:23" x14ac:dyDescent="0.25">
      <c r="A716">
        <v>715</v>
      </c>
      <c r="B716" t="s">
        <v>1091</v>
      </c>
      <c r="C716" t="s">
        <v>1463</v>
      </c>
      <c r="D716" t="s">
        <v>1464</v>
      </c>
      <c r="E716" t="s">
        <v>59</v>
      </c>
      <c r="F716" t="b">
        <v>1</v>
      </c>
      <c r="G716">
        <v>2</v>
      </c>
      <c r="H716" t="b">
        <v>0</v>
      </c>
      <c r="I716">
        <v>10</v>
      </c>
      <c r="J716" t="s">
        <v>64</v>
      </c>
      <c r="K716">
        <v>94</v>
      </c>
      <c r="L716">
        <v>71</v>
      </c>
      <c r="M716">
        <v>83</v>
      </c>
      <c r="N716">
        <v>76</v>
      </c>
      <c r="O716">
        <v>99</v>
      </c>
      <c r="P716">
        <v>95</v>
      </c>
      <c r="Q716">
        <v>94</v>
      </c>
      <c r="R716">
        <f t="shared" si="66"/>
        <v>612</v>
      </c>
      <c r="S716" t="str">
        <f t="shared" si="67"/>
        <v>biology_score</v>
      </c>
      <c r="T716" t="str">
        <f t="shared" si="68"/>
        <v>Maria Barker</v>
      </c>
      <c r="U716" t="str">
        <f t="shared" si="69"/>
        <v>Good</v>
      </c>
      <c r="V716" t="str">
        <f t="shared" si="70"/>
        <v>1</v>
      </c>
      <c r="W716" t="str">
        <f t="shared" si="71"/>
        <v>Grade B</v>
      </c>
    </row>
    <row r="717" spans="1:23" x14ac:dyDescent="0.25">
      <c r="A717">
        <v>716</v>
      </c>
      <c r="B717" t="s">
        <v>73</v>
      </c>
      <c r="C717" t="s">
        <v>1465</v>
      </c>
      <c r="D717" t="s">
        <v>1466</v>
      </c>
      <c r="E717" t="s">
        <v>59</v>
      </c>
      <c r="F717" t="b">
        <v>0</v>
      </c>
      <c r="G717">
        <v>2</v>
      </c>
      <c r="H717" t="b">
        <v>0</v>
      </c>
      <c r="I717">
        <v>22</v>
      </c>
      <c r="J717" t="s">
        <v>143</v>
      </c>
      <c r="K717">
        <v>72</v>
      </c>
      <c r="L717">
        <v>72</v>
      </c>
      <c r="M717">
        <v>85</v>
      </c>
      <c r="N717">
        <v>90</v>
      </c>
      <c r="O717">
        <v>75</v>
      </c>
      <c r="P717">
        <v>94</v>
      </c>
      <c r="Q717">
        <v>65</v>
      </c>
      <c r="R717">
        <f t="shared" si="66"/>
        <v>553</v>
      </c>
      <c r="S717" t="str">
        <f t="shared" si="67"/>
        <v>english_score</v>
      </c>
      <c r="T717" t="str">
        <f t="shared" si="68"/>
        <v>Kelly Church</v>
      </c>
      <c r="U717" t="str">
        <f t="shared" si="69"/>
        <v>Good</v>
      </c>
      <c r="V717" t="str">
        <f t="shared" si="70"/>
        <v>1</v>
      </c>
      <c r="W717" t="str">
        <f t="shared" si="71"/>
        <v>Grade B</v>
      </c>
    </row>
    <row r="718" spans="1:23" x14ac:dyDescent="0.25">
      <c r="A718">
        <v>717</v>
      </c>
      <c r="B718" t="s">
        <v>173</v>
      </c>
      <c r="C718" t="s">
        <v>1467</v>
      </c>
      <c r="D718" t="s">
        <v>1468</v>
      </c>
      <c r="E718" t="s">
        <v>54</v>
      </c>
      <c r="F718" t="b">
        <v>0</v>
      </c>
      <c r="G718">
        <v>3</v>
      </c>
      <c r="H718" t="b">
        <v>0</v>
      </c>
      <c r="I718">
        <v>16</v>
      </c>
      <c r="J718" t="s">
        <v>78</v>
      </c>
      <c r="K718">
        <v>98</v>
      </c>
      <c r="L718">
        <v>89</v>
      </c>
      <c r="M718">
        <v>75</v>
      </c>
      <c r="N718">
        <v>68</v>
      </c>
      <c r="O718">
        <v>87</v>
      </c>
      <c r="P718">
        <v>69</v>
      </c>
      <c r="Q718">
        <v>96</v>
      </c>
      <c r="R718">
        <f t="shared" si="66"/>
        <v>582</v>
      </c>
      <c r="S718" t="str">
        <f t="shared" si="67"/>
        <v>math_score</v>
      </c>
      <c r="T718" t="str">
        <f t="shared" si="68"/>
        <v>Michael Walsh</v>
      </c>
      <c r="U718" t="str">
        <f t="shared" si="69"/>
        <v>Good</v>
      </c>
      <c r="V718" t="str">
        <f t="shared" si="70"/>
        <v>1</v>
      </c>
      <c r="W718" t="str">
        <f t="shared" si="71"/>
        <v>Grade B</v>
      </c>
    </row>
    <row r="719" spans="1:23" x14ac:dyDescent="0.25">
      <c r="A719">
        <v>718</v>
      </c>
      <c r="B719" t="s">
        <v>376</v>
      </c>
      <c r="C719" t="s">
        <v>1107</v>
      </c>
      <c r="D719" t="s">
        <v>1469</v>
      </c>
      <c r="E719" t="s">
        <v>59</v>
      </c>
      <c r="F719" t="b">
        <v>0</v>
      </c>
      <c r="G719">
        <v>2</v>
      </c>
      <c r="H719" t="b">
        <v>0</v>
      </c>
      <c r="I719">
        <v>11</v>
      </c>
      <c r="J719" t="s">
        <v>72</v>
      </c>
      <c r="K719">
        <v>71</v>
      </c>
      <c r="L719">
        <v>98</v>
      </c>
      <c r="M719">
        <v>66</v>
      </c>
      <c r="N719">
        <v>65</v>
      </c>
      <c r="O719">
        <v>78</v>
      </c>
      <c r="P719">
        <v>81</v>
      </c>
      <c r="Q719">
        <v>82</v>
      </c>
      <c r="R719">
        <f t="shared" si="66"/>
        <v>541</v>
      </c>
      <c r="S719" t="str">
        <f t="shared" si="67"/>
        <v>history_score</v>
      </c>
      <c r="T719" t="str">
        <f t="shared" si="68"/>
        <v>Alyssa Gallagher</v>
      </c>
      <c r="U719" t="str">
        <f t="shared" si="69"/>
        <v>Good</v>
      </c>
      <c r="V719" t="str">
        <f t="shared" si="70"/>
        <v>1</v>
      </c>
      <c r="W719" t="str">
        <f t="shared" si="71"/>
        <v>Grade C</v>
      </c>
    </row>
    <row r="720" spans="1:23" x14ac:dyDescent="0.25">
      <c r="A720">
        <v>719</v>
      </c>
      <c r="B720" t="s">
        <v>73</v>
      </c>
      <c r="C720" t="s">
        <v>603</v>
      </c>
      <c r="D720" t="s">
        <v>1470</v>
      </c>
      <c r="E720" t="s">
        <v>59</v>
      </c>
      <c r="F720" t="b">
        <v>0</v>
      </c>
      <c r="G720">
        <v>3</v>
      </c>
      <c r="H720" t="b">
        <v>0</v>
      </c>
      <c r="I720">
        <v>35</v>
      </c>
      <c r="J720" t="s">
        <v>78</v>
      </c>
      <c r="K720">
        <v>99</v>
      </c>
      <c r="L720">
        <v>95</v>
      </c>
      <c r="M720">
        <v>89</v>
      </c>
      <c r="N720">
        <v>90</v>
      </c>
      <c r="O720">
        <v>95</v>
      </c>
      <c r="P720">
        <v>98</v>
      </c>
      <c r="Q720">
        <v>99</v>
      </c>
      <c r="R720">
        <f t="shared" si="66"/>
        <v>665</v>
      </c>
      <c r="S720" t="str">
        <f t="shared" si="67"/>
        <v>math_score</v>
      </c>
      <c r="T720" t="str">
        <f t="shared" si="68"/>
        <v>Kelly Morris</v>
      </c>
      <c r="U720" t="str">
        <f t="shared" si="69"/>
        <v>Very Good</v>
      </c>
      <c r="V720" t="str">
        <f t="shared" si="70"/>
        <v>1</v>
      </c>
      <c r="W720" t="str">
        <f t="shared" si="71"/>
        <v>Grade A</v>
      </c>
    </row>
    <row r="721" spans="1:23" x14ac:dyDescent="0.25">
      <c r="A721">
        <v>720</v>
      </c>
      <c r="B721" t="s">
        <v>169</v>
      </c>
      <c r="C721" t="s">
        <v>315</v>
      </c>
      <c r="D721" t="s">
        <v>1471</v>
      </c>
      <c r="E721" t="s">
        <v>54</v>
      </c>
      <c r="F721" t="b">
        <v>0</v>
      </c>
      <c r="G721">
        <v>1</v>
      </c>
      <c r="H721" t="b">
        <v>0</v>
      </c>
      <c r="I721">
        <v>25</v>
      </c>
      <c r="J721" t="s">
        <v>206</v>
      </c>
      <c r="K721">
        <v>97</v>
      </c>
      <c r="L721">
        <v>67</v>
      </c>
      <c r="M721">
        <v>86</v>
      </c>
      <c r="N721">
        <v>95</v>
      </c>
      <c r="O721">
        <v>65</v>
      </c>
      <c r="P721">
        <v>91</v>
      </c>
      <c r="Q721">
        <v>76</v>
      </c>
      <c r="R721">
        <f t="shared" si="66"/>
        <v>577</v>
      </c>
      <c r="S721" t="str">
        <f t="shared" si="67"/>
        <v>math_score</v>
      </c>
      <c r="T721" t="str">
        <f t="shared" si="68"/>
        <v>Ryan Brown</v>
      </c>
      <c r="U721" t="str">
        <f t="shared" si="69"/>
        <v>Good</v>
      </c>
      <c r="V721" t="str">
        <f t="shared" si="70"/>
        <v>1</v>
      </c>
      <c r="W721" t="str">
        <f t="shared" si="71"/>
        <v>Grade B</v>
      </c>
    </row>
    <row r="722" spans="1:23" x14ac:dyDescent="0.25">
      <c r="A722">
        <v>721</v>
      </c>
      <c r="B722" t="s">
        <v>1091</v>
      </c>
      <c r="C722" t="s">
        <v>776</v>
      </c>
      <c r="D722" t="s">
        <v>1472</v>
      </c>
      <c r="E722" t="s">
        <v>59</v>
      </c>
      <c r="F722" t="b">
        <v>0</v>
      </c>
      <c r="G722">
        <v>9</v>
      </c>
      <c r="H722" t="b">
        <v>0</v>
      </c>
      <c r="I722">
        <v>5</v>
      </c>
      <c r="J722" t="s">
        <v>98</v>
      </c>
      <c r="K722">
        <v>85</v>
      </c>
      <c r="L722">
        <v>64</v>
      </c>
      <c r="M722">
        <v>99</v>
      </c>
      <c r="N722">
        <v>93</v>
      </c>
      <c r="O722">
        <v>89</v>
      </c>
      <c r="P722">
        <v>61</v>
      </c>
      <c r="Q722">
        <v>67</v>
      </c>
      <c r="R722">
        <f t="shared" si="66"/>
        <v>558</v>
      </c>
      <c r="S722" t="str">
        <f t="shared" si="67"/>
        <v>physics_score</v>
      </c>
      <c r="T722" t="str">
        <f t="shared" si="68"/>
        <v>Maria Hall</v>
      </c>
      <c r="U722" t="str">
        <f t="shared" si="69"/>
        <v>Good</v>
      </c>
      <c r="V722" t="str">
        <f t="shared" si="70"/>
        <v>1</v>
      </c>
      <c r="W722" t="str">
        <f t="shared" si="71"/>
        <v>Grade B</v>
      </c>
    </row>
    <row r="723" spans="1:23" x14ac:dyDescent="0.25">
      <c r="A723">
        <v>722</v>
      </c>
      <c r="B723" t="s">
        <v>444</v>
      </c>
      <c r="C723" t="s">
        <v>315</v>
      </c>
      <c r="D723" t="s">
        <v>1473</v>
      </c>
      <c r="E723" t="s">
        <v>54</v>
      </c>
      <c r="F723" t="b">
        <v>0</v>
      </c>
      <c r="G723">
        <v>2</v>
      </c>
      <c r="H723" t="b">
        <v>1</v>
      </c>
      <c r="I723">
        <v>35</v>
      </c>
      <c r="J723" t="s">
        <v>72</v>
      </c>
      <c r="K723">
        <v>100</v>
      </c>
      <c r="L723">
        <v>88</v>
      </c>
      <c r="M723">
        <v>98</v>
      </c>
      <c r="N723">
        <v>90</v>
      </c>
      <c r="O723">
        <v>93</v>
      </c>
      <c r="P723">
        <v>95</v>
      </c>
      <c r="Q723">
        <v>98</v>
      </c>
      <c r="R723">
        <f t="shared" si="66"/>
        <v>662</v>
      </c>
      <c r="S723" t="str">
        <f t="shared" si="67"/>
        <v>math_score</v>
      </c>
      <c r="T723" t="str">
        <f t="shared" si="68"/>
        <v>Mark Brown</v>
      </c>
      <c r="U723" t="str">
        <f t="shared" si="69"/>
        <v>Very Good</v>
      </c>
      <c r="V723" t="str">
        <f t="shared" si="70"/>
        <v>1</v>
      </c>
      <c r="W723" t="str">
        <f t="shared" si="71"/>
        <v>Grade A</v>
      </c>
    </row>
    <row r="724" spans="1:23" x14ac:dyDescent="0.25">
      <c r="A724">
        <v>723</v>
      </c>
      <c r="B724" t="s">
        <v>314</v>
      </c>
      <c r="C724" t="s">
        <v>1474</v>
      </c>
      <c r="D724" t="s">
        <v>1475</v>
      </c>
      <c r="E724" t="s">
        <v>54</v>
      </c>
      <c r="F724" t="b">
        <v>0</v>
      </c>
      <c r="G724">
        <v>4</v>
      </c>
      <c r="H724" t="b">
        <v>0</v>
      </c>
      <c r="I724">
        <v>15</v>
      </c>
      <c r="J724" t="s">
        <v>139</v>
      </c>
      <c r="K724">
        <v>89</v>
      </c>
      <c r="L724">
        <v>63</v>
      </c>
      <c r="M724">
        <v>73</v>
      </c>
      <c r="N724">
        <v>83</v>
      </c>
      <c r="O724">
        <v>74</v>
      </c>
      <c r="P724">
        <v>91</v>
      </c>
      <c r="Q724">
        <v>83</v>
      </c>
      <c r="R724">
        <f t="shared" si="66"/>
        <v>556</v>
      </c>
      <c r="S724" t="str">
        <f t="shared" si="67"/>
        <v>english_score</v>
      </c>
      <c r="T724" t="str">
        <f t="shared" si="68"/>
        <v>William Kerr</v>
      </c>
      <c r="U724" t="str">
        <f t="shared" si="69"/>
        <v>Good</v>
      </c>
      <c r="V724" t="str">
        <f t="shared" si="70"/>
        <v>1</v>
      </c>
      <c r="W724" t="str">
        <f t="shared" si="71"/>
        <v>Grade B</v>
      </c>
    </row>
    <row r="725" spans="1:23" x14ac:dyDescent="0.25">
      <c r="A725">
        <v>724</v>
      </c>
      <c r="B725" t="s">
        <v>1476</v>
      </c>
      <c r="C725" t="s">
        <v>366</v>
      </c>
      <c r="D725" t="s">
        <v>1477</v>
      </c>
      <c r="E725" t="s">
        <v>54</v>
      </c>
      <c r="F725" t="b">
        <v>0</v>
      </c>
      <c r="G725">
        <v>4</v>
      </c>
      <c r="H725" t="b">
        <v>1</v>
      </c>
      <c r="I725">
        <v>21</v>
      </c>
      <c r="J725" t="s">
        <v>139</v>
      </c>
      <c r="K725">
        <v>76</v>
      </c>
      <c r="L725">
        <v>87</v>
      </c>
      <c r="M725">
        <v>63</v>
      </c>
      <c r="N725">
        <v>92</v>
      </c>
      <c r="O725">
        <v>93</v>
      </c>
      <c r="P725">
        <v>87</v>
      </c>
      <c r="Q725">
        <v>88</v>
      </c>
      <c r="R725">
        <f t="shared" si="66"/>
        <v>586</v>
      </c>
      <c r="S725" t="str">
        <f t="shared" si="67"/>
        <v>biology_score</v>
      </c>
      <c r="T725" t="str">
        <f t="shared" si="68"/>
        <v>Jake Gonzalez</v>
      </c>
      <c r="U725" t="str">
        <f t="shared" si="69"/>
        <v>Good</v>
      </c>
      <c r="V725" t="str">
        <f t="shared" si="70"/>
        <v>1</v>
      </c>
      <c r="W725" t="str">
        <f t="shared" si="71"/>
        <v>Grade B</v>
      </c>
    </row>
    <row r="726" spans="1:23" x14ac:dyDescent="0.25">
      <c r="A726">
        <v>725</v>
      </c>
      <c r="B726" t="s">
        <v>599</v>
      </c>
      <c r="C726" t="s">
        <v>452</v>
      </c>
      <c r="D726" t="s">
        <v>1478</v>
      </c>
      <c r="E726" t="s">
        <v>59</v>
      </c>
      <c r="F726" t="b">
        <v>0</v>
      </c>
      <c r="G726">
        <v>2</v>
      </c>
      <c r="H726" t="b">
        <v>0</v>
      </c>
      <c r="I726">
        <v>3</v>
      </c>
      <c r="J726" t="s">
        <v>157</v>
      </c>
      <c r="K726">
        <v>100</v>
      </c>
      <c r="L726">
        <v>68</v>
      </c>
      <c r="M726">
        <v>80</v>
      </c>
      <c r="N726">
        <v>75</v>
      </c>
      <c r="O726">
        <v>85</v>
      </c>
      <c r="P726">
        <v>82</v>
      </c>
      <c r="Q726">
        <v>85</v>
      </c>
      <c r="R726">
        <f t="shared" si="66"/>
        <v>575</v>
      </c>
      <c r="S726" t="str">
        <f t="shared" si="67"/>
        <v>math_score</v>
      </c>
      <c r="T726" t="str">
        <f t="shared" si="68"/>
        <v>Theresa Gray</v>
      </c>
      <c r="U726" t="str">
        <f t="shared" si="69"/>
        <v>Good</v>
      </c>
      <c r="V726" t="str">
        <f t="shared" si="70"/>
        <v>1</v>
      </c>
      <c r="W726" t="str">
        <f t="shared" si="71"/>
        <v>Grade B</v>
      </c>
    </row>
    <row r="727" spans="1:23" x14ac:dyDescent="0.25">
      <c r="A727">
        <v>726</v>
      </c>
      <c r="B727" t="s">
        <v>780</v>
      </c>
      <c r="C727" t="s">
        <v>1479</v>
      </c>
      <c r="D727" t="s">
        <v>1480</v>
      </c>
      <c r="E727" t="s">
        <v>59</v>
      </c>
      <c r="F727" t="b">
        <v>0</v>
      </c>
      <c r="G727">
        <v>1</v>
      </c>
      <c r="H727" t="b">
        <v>0</v>
      </c>
      <c r="I727">
        <v>1</v>
      </c>
      <c r="J727" t="s">
        <v>258</v>
      </c>
      <c r="K727">
        <v>77</v>
      </c>
      <c r="L727">
        <v>99</v>
      </c>
      <c r="M727">
        <v>99</v>
      </c>
      <c r="N727">
        <v>76</v>
      </c>
      <c r="O727">
        <v>70</v>
      </c>
      <c r="P727">
        <v>80</v>
      </c>
      <c r="Q727">
        <v>90</v>
      </c>
      <c r="R727">
        <f t="shared" si="66"/>
        <v>591</v>
      </c>
      <c r="S727" t="str">
        <f t="shared" si="67"/>
        <v>history_score</v>
      </c>
      <c r="T727" t="str">
        <f t="shared" si="68"/>
        <v>Ashley Ayers</v>
      </c>
      <c r="U727" t="str">
        <f t="shared" si="69"/>
        <v>Good</v>
      </c>
      <c r="V727" t="str">
        <f t="shared" si="70"/>
        <v>1</v>
      </c>
      <c r="W727" t="str">
        <f t="shared" si="71"/>
        <v>Grade B</v>
      </c>
    </row>
    <row r="728" spans="1:23" x14ac:dyDescent="0.25">
      <c r="A728">
        <v>727</v>
      </c>
      <c r="B728" t="s">
        <v>1481</v>
      </c>
      <c r="C728" t="s">
        <v>1482</v>
      </c>
      <c r="D728" t="s">
        <v>1483</v>
      </c>
      <c r="E728" t="s">
        <v>59</v>
      </c>
      <c r="F728" t="b">
        <v>0</v>
      </c>
      <c r="G728">
        <v>1</v>
      </c>
      <c r="H728" t="b">
        <v>0</v>
      </c>
      <c r="I728">
        <v>32</v>
      </c>
      <c r="J728" t="s">
        <v>78</v>
      </c>
      <c r="K728">
        <v>85</v>
      </c>
      <c r="L728">
        <v>86</v>
      </c>
      <c r="M728">
        <v>84</v>
      </c>
      <c r="N728">
        <v>81</v>
      </c>
      <c r="O728">
        <v>92</v>
      </c>
      <c r="P728">
        <v>84</v>
      </c>
      <c r="Q728">
        <v>93</v>
      </c>
      <c r="R728">
        <f t="shared" si="66"/>
        <v>605</v>
      </c>
      <c r="S728" t="str">
        <f t="shared" si="67"/>
        <v>geography_score</v>
      </c>
      <c r="T728" t="str">
        <f t="shared" si="68"/>
        <v>Ann Mccann</v>
      </c>
      <c r="U728" t="str">
        <f t="shared" si="69"/>
        <v>Very Good</v>
      </c>
      <c r="V728" t="str">
        <f t="shared" si="70"/>
        <v>1</v>
      </c>
      <c r="W728" t="str">
        <f t="shared" si="71"/>
        <v>Grade B</v>
      </c>
    </row>
    <row r="729" spans="1:23" x14ac:dyDescent="0.25">
      <c r="A729">
        <v>728</v>
      </c>
      <c r="B729" t="s">
        <v>1414</v>
      </c>
      <c r="C729" t="s">
        <v>389</v>
      </c>
      <c r="D729" t="s">
        <v>1484</v>
      </c>
      <c r="E729" t="s">
        <v>54</v>
      </c>
      <c r="F729" t="b">
        <v>0</v>
      </c>
      <c r="G729">
        <v>6</v>
      </c>
      <c r="H729" t="b">
        <v>1</v>
      </c>
      <c r="I729">
        <v>25</v>
      </c>
      <c r="J729" t="s">
        <v>55</v>
      </c>
      <c r="K729">
        <v>70</v>
      </c>
      <c r="L729">
        <v>83</v>
      </c>
      <c r="M729">
        <v>63</v>
      </c>
      <c r="N729">
        <v>86</v>
      </c>
      <c r="O729">
        <v>97</v>
      </c>
      <c r="P729">
        <v>88</v>
      </c>
      <c r="Q729">
        <v>79</v>
      </c>
      <c r="R729">
        <f t="shared" si="66"/>
        <v>566</v>
      </c>
      <c r="S729" t="str">
        <f t="shared" si="67"/>
        <v>biology_score</v>
      </c>
      <c r="T729" t="str">
        <f t="shared" si="68"/>
        <v>Curtis Bennett</v>
      </c>
      <c r="U729" t="str">
        <f t="shared" si="69"/>
        <v>Good</v>
      </c>
      <c r="V729" t="str">
        <f t="shared" si="70"/>
        <v>1</v>
      </c>
      <c r="W729" t="str">
        <f t="shared" si="71"/>
        <v>Grade B</v>
      </c>
    </row>
    <row r="730" spans="1:23" x14ac:dyDescent="0.25">
      <c r="A730">
        <v>729</v>
      </c>
      <c r="B730" t="s">
        <v>668</v>
      </c>
      <c r="C730" t="s">
        <v>83</v>
      </c>
      <c r="D730" t="s">
        <v>1485</v>
      </c>
      <c r="E730" t="s">
        <v>59</v>
      </c>
      <c r="F730" t="b">
        <v>0</v>
      </c>
      <c r="G730">
        <v>9</v>
      </c>
      <c r="H730" t="b">
        <v>0</v>
      </c>
      <c r="I730">
        <v>26</v>
      </c>
      <c r="J730" t="s">
        <v>55</v>
      </c>
      <c r="K730">
        <v>76</v>
      </c>
      <c r="L730">
        <v>83</v>
      </c>
      <c r="M730">
        <v>90</v>
      </c>
      <c r="N730">
        <v>68</v>
      </c>
      <c r="O730">
        <v>96</v>
      </c>
      <c r="P730">
        <v>94</v>
      </c>
      <c r="Q730">
        <v>87</v>
      </c>
      <c r="R730">
        <f t="shared" si="66"/>
        <v>594</v>
      </c>
      <c r="S730" t="str">
        <f t="shared" si="67"/>
        <v>biology_score</v>
      </c>
      <c r="T730" t="str">
        <f t="shared" si="68"/>
        <v>Debra Gutierrez</v>
      </c>
      <c r="U730" t="str">
        <f t="shared" si="69"/>
        <v>Good</v>
      </c>
      <c r="V730" t="str">
        <f t="shared" si="70"/>
        <v>1</v>
      </c>
      <c r="W730" t="str">
        <f t="shared" si="71"/>
        <v>Grade B</v>
      </c>
    </row>
    <row r="731" spans="1:23" x14ac:dyDescent="0.25">
      <c r="A731">
        <v>730</v>
      </c>
      <c r="B731" t="s">
        <v>633</v>
      </c>
      <c r="C731" t="s">
        <v>132</v>
      </c>
      <c r="D731" t="s">
        <v>1486</v>
      </c>
      <c r="E731" t="s">
        <v>59</v>
      </c>
      <c r="F731" t="b">
        <v>1</v>
      </c>
      <c r="G731">
        <v>7</v>
      </c>
      <c r="H731" t="b">
        <v>0</v>
      </c>
      <c r="I731">
        <v>34</v>
      </c>
      <c r="J731" t="s">
        <v>55</v>
      </c>
      <c r="K731">
        <v>75</v>
      </c>
      <c r="L731">
        <v>82</v>
      </c>
      <c r="M731">
        <v>89</v>
      </c>
      <c r="N731">
        <v>65</v>
      </c>
      <c r="O731">
        <v>85</v>
      </c>
      <c r="P731">
        <v>89</v>
      </c>
      <c r="Q731">
        <v>81</v>
      </c>
      <c r="R731">
        <f t="shared" si="66"/>
        <v>566</v>
      </c>
      <c r="S731" t="str">
        <f t="shared" si="67"/>
        <v>physics_score</v>
      </c>
      <c r="T731" t="str">
        <f t="shared" si="68"/>
        <v>Linda West</v>
      </c>
      <c r="U731" t="str">
        <f t="shared" si="69"/>
        <v>Good</v>
      </c>
      <c r="V731" t="str">
        <f t="shared" si="70"/>
        <v>1</v>
      </c>
      <c r="W731" t="str">
        <f t="shared" si="71"/>
        <v>Grade B</v>
      </c>
    </row>
    <row r="732" spans="1:23" x14ac:dyDescent="0.25">
      <c r="A732">
        <v>731</v>
      </c>
      <c r="B732" t="s">
        <v>1205</v>
      </c>
      <c r="C732" t="s">
        <v>831</v>
      </c>
      <c r="D732" t="s">
        <v>1487</v>
      </c>
      <c r="E732" t="s">
        <v>54</v>
      </c>
      <c r="F732" t="b">
        <v>0</v>
      </c>
      <c r="G732">
        <v>2</v>
      </c>
      <c r="H732" t="b">
        <v>1</v>
      </c>
      <c r="I732">
        <v>25</v>
      </c>
      <c r="J732" t="s">
        <v>206</v>
      </c>
      <c r="K732">
        <v>97</v>
      </c>
      <c r="L732">
        <v>65</v>
      </c>
      <c r="M732">
        <v>96</v>
      </c>
      <c r="N732">
        <v>87</v>
      </c>
      <c r="O732">
        <v>87</v>
      </c>
      <c r="P732">
        <v>95</v>
      </c>
      <c r="Q732">
        <v>100</v>
      </c>
      <c r="R732">
        <f t="shared" si="66"/>
        <v>627</v>
      </c>
      <c r="S732" t="str">
        <f t="shared" si="67"/>
        <v>geography_score</v>
      </c>
      <c r="T732" t="str">
        <f t="shared" si="68"/>
        <v>Justin Hughes</v>
      </c>
      <c r="U732" t="str">
        <f t="shared" si="69"/>
        <v>Good</v>
      </c>
      <c r="V732" t="str">
        <f t="shared" si="70"/>
        <v>1</v>
      </c>
      <c r="W732" t="str">
        <f t="shared" si="71"/>
        <v>Grade B</v>
      </c>
    </row>
    <row r="733" spans="1:23" x14ac:dyDescent="0.25">
      <c r="A733">
        <v>732</v>
      </c>
      <c r="B733" t="s">
        <v>1393</v>
      </c>
      <c r="C733" t="s">
        <v>100</v>
      </c>
      <c r="D733" t="s">
        <v>1488</v>
      </c>
      <c r="E733" t="s">
        <v>54</v>
      </c>
      <c r="F733" t="b">
        <v>1</v>
      </c>
      <c r="G733">
        <v>10</v>
      </c>
      <c r="H733" t="b">
        <v>0</v>
      </c>
      <c r="I733">
        <v>3</v>
      </c>
      <c r="J733" t="s">
        <v>98</v>
      </c>
      <c r="K733">
        <v>72</v>
      </c>
      <c r="L733">
        <v>81</v>
      </c>
      <c r="M733">
        <v>61</v>
      </c>
      <c r="N733">
        <v>73</v>
      </c>
      <c r="O733">
        <v>96</v>
      </c>
      <c r="P733">
        <v>72</v>
      </c>
      <c r="Q733">
        <v>86</v>
      </c>
      <c r="R733">
        <f t="shared" si="66"/>
        <v>541</v>
      </c>
      <c r="S733" t="str">
        <f t="shared" si="67"/>
        <v>biology_score</v>
      </c>
      <c r="T733" t="str">
        <f t="shared" si="68"/>
        <v>Jose Jackson</v>
      </c>
      <c r="U733" t="str">
        <f t="shared" si="69"/>
        <v>Good</v>
      </c>
      <c r="V733" t="str">
        <f t="shared" si="70"/>
        <v>1</v>
      </c>
      <c r="W733" t="str">
        <f t="shared" si="71"/>
        <v>Grade C</v>
      </c>
    </row>
    <row r="734" spans="1:23" x14ac:dyDescent="0.25">
      <c r="A734">
        <v>733</v>
      </c>
      <c r="B734" t="s">
        <v>1489</v>
      </c>
      <c r="C734" t="s">
        <v>76</v>
      </c>
      <c r="D734" t="s">
        <v>1490</v>
      </c>
      <c r="E734" t="s">
        <v>54</v>
      </c>
      <c r="F734" t="b">
        <v>1</v>
      </c>
      <c r="G734">
        <v>3</v>
      </c>
      <c r="H734" t="b">
        <v>0</v>
      </c>
      <c r="I734">
        <v>12</v>
      </c>
      <c r="J734" t="s">
        <v>206</v>
      </c>
      <c r="K734">
        <v>84</v>
      </c>
      <c r="L734">
        <v>69</v>
      </c>
      <c r="M734">
        <v>68</v>
      </c>
      <c r="N734">
        <v>92</v>
      </c>
      <c r="O734">
        <v>86</v>
      </c>
      <c r="P734">
        <v>67</v>
      </c>
      <c r="Q734">
        <v>73</v>
      </c>
      <c r="R734">
        <f t="shared" si="66"/>
        <v>539</v>
      </c>
      <c r="S734" t="str">
        <f t="shared" si="67"/>
        <v>chemistry_score</v>
      </c>
      <c r="T734" t="str">
        <f t="shared" si="68"/>
        <v>Larry Smith</v>
      </c>
      <c r="U734" t="str">
        <f t="shared" si="69"/>
        <v>Good</v>
      </c>
      <c r="V734" t="str">
        <f t="shared" si="70"/>
        <v>1</v>
      </c>
      <c r="W734" t="str">
        <f t="shared" si="71"/>
        <v>Grade C</v>
      </c>
    </row>
    <row r="735" spans="1:23" x14ac:dyDescent="0.25">
      <c r="A735">
        <v>734</v>
      </c>
      <c r="B735" t="s">
        <v>978</v>
      </c>
      <c r="C735" t="s">
        <v>1491</v>
      </c>
      <c r="D735" t="s">
        <v>1492</v>
      </c>
      <c r="E735" t="s">
        <v>54</v>
      </c>
      <c r="F735" t="b">
        <v>0</v>
      </c>
      <c r="G735">
        <v>1</v>
      </c>
      <c r="H735" t="b">
        <v>0</v>
      </c>
      <c r="I735">
        <v>25</v>
      </c>
      <c r="J735" t="s">
        <v>72</v>
      </c>
      <c r="K735">
        <v>84</v>
      </c>
      <c r="L735">
        <v>94</v>
      </c>
      <c r="M735">
        <v>65</v>
      </c>
      <c r="N735">
        <v>74</v>
      </c>
      <c r="O735">
        <v>92</v>
      </c>
      <c r="P735">
        <v>81</v>
      </c>
      <c r="Q735">
        <v>79</v>
      </c>
      <c r="R735">
        <f t="shared" si="66"/>
        <v>569</v>
      </c>
      <c r="S735" t="str">
        <f t="shared" si="67"/>
        <v>history_score</v>
      </c>
      <c r="T735" t="str">
        <f t="shared" si="68"/>
        <v>Austin Dunn</v>
      </c>
      <c r="U735" t="str">
        <f t="shared" si="69"/>
        <v>Good</v>
      </c>
      <c r="V735" t="str">
        <f t="shared" si="70"/>
        <v>1</v>
      </c>
      <c r="W735" t="str">
        <f t="shared" si="71"/>
        <v>Grade B</v>
      </c>
    </row>
    <row r="736" spans="1:23" x14ac:dyDescent="0.25">
      <c r="A736">
        <v>735</v>
      </c>
      <c r="B736" t="s">
        <v>173</v>
      </c>
      <c r="C736" t="s">
        <v>1162</v>
      </c>
      <c r="D736" t="s">
        <v>1493</v>
      </c>
      <c r="E736" t="s">
        <v>54</v>
      </c>
      <c r="F736" t="b">
        <v>0</v>
      </c>
      <c r="G736">
        <v>6</v>
      </c>
      <c r="H736" t="b">
        <v>0</v>
      </c>
      <c r="I736">
        <v>50</v>
      </c>
      <c r="J736" t="s">
        <v>60</v>
      </c>
      <c r="K736">
        <v>94</v>
      </c>
      <c r="L736">
        <v>87</v>
      </c>
      <c r="M736">
        <v>99</v>
      </c>
      <c r="N736">
        <v>99</v>
      </c>
      <c r="O736">
        <v>86</v>
      </c>
      <c r="P736">
        <v>86</v>
      </c>
      <c r="Q736">
        <v>85</v>
      </c>
      <c r="R736">
        <f t="shared" si="66"/>
        <v>636</v>
      </c>
      <c r="S736" t="str">
        <f t="shared" si="67"/>
        <v>physics_score</v>
      </c>
      <c r="T736" t="str">
        <f t="shared" si="68"/>
        <v>Michael Heath</v>
      </c>
      <c r="U736" t="str">
        <f t="shared" si="69"/>
        <v>Very Good</v>
      </c>
      <c r="V736" t="str">
        <f t="shared" si="70"/>
        <v>1</v>
      </c>
      <c r="W736" t="str">
        <f t="shared" si="71"/>
        <v>Grade B</v>
      </c>
    </row>
    <row r="737" spans="1:23" x14ac:dyDescent="0.25">
      <c r="A737">
        <v>736</v>
      </c>
      <c r="B737" t="s">
        <v>379</v>
      </c>
      <c r="C737" t="s">
        <v>1494</v>
      </c>
      <c r="D737" t="s">
        <v>1495</v>
      </c>
      <c r="E737" t="s">
        <v>59</v>
      </c>
      <c r="F737" t="b">
        <v>0</v>
      </c>
      <c r="G737">
        <v>7</v>
      </c>
      <c r="H737" t="b">
        <v>0</v>
      </c>
      <c r="I737">
        <v>15</v>
      </c>
      <c r="J737" t="s">
        <v>157</v>
      </c>
      <c r="K737">
        <v>80</v>
      </c>
      <c r="L737">
        <v>91</v>
      </c>
      <c r="M737">
        <v>100</v>
      </c>
      <c r="N737">
        <v>87</v>
      </c>
      <c r="O737">
        <v>87</v>
      </c>
      <c r="P737">
        <v>94</v>
      </c>
      <c r="Q737">
        <v>100</v>
      </c>
      <c r="R737">
        <f t="shared" si="66"/>
        <v>639</v>
      </c>
      <c r="S737" t="str">
        <f t="shared" si="67"/>
        <v>physics_score</v>
      </c>
      <c r="T737" t="str">
        <f t="shared" si="68"/>
        <v>Beth Acosta</v>
      </c>
      <c r="U737" t="str">
        <f t="shared" si="69"/>
        <v>Good</v>
      </c>
      <c r="V737" t="str">
        <f t="shared" si="70"/>
        <v>1</v>
      </c>
      <c r="W737" t="str">
        <f t="shared" si="71"/>
        <v>Grade B</v>
      </c>
    </row>
    <row r="738" spans="1:23" x14ac:dyDescent="0.25">
      <c r="A738">
        <v>737</v>
      </c>
      <c r="B738" t="s">
        <v>1496</v>
      </c>
      <c r="C738" t="s">
        <v>1497</v>
      </c>
      <c r="D738" t="s">
        <v>1498</v>
      </c>
      <c r="E738" t="s">
        <v>59</v>
      </c>
      <c r="F738" t="b">
        <v>0</v>
      </c>
      <c r="G738">
        <v>0</v>
      </c>
      <c r="H738" t="b">
        <v>0</v>
      </c>
      <c r="I738">
        <v>34</v>
      </c>
      <c r="J738" t="s">
        <v>78</v>
      </c>
      <c r="K738">
        <v>87</v>
      </c>
      <c r="L738">
        <v>98</v>
      </c>
      <c r="M738">
        <v>79</v>
      </c>
      <c r="N738">
        <v>87</v>
      </c>
      <c r="O738">
        <v>92</v>
      </c>
      <c r="P738">
        <v>80</v>
      </c>
      <c r="Q738">
        <v>93</v>
      </c>
      <c r="R738">
        <f t="shared" si="66"/>
        <v>616</v>
      </c>
      <c r="S738" t="str">
        <f t="shared" si="67"/>
        <v>history_score</v>
      </c>
      <c r="T738" t="str">
        <f t="shared" si="68"/>
        <v>Tracie Weeks</v>
      </c>
      <c r="U738" t="str">
        <f t="shared" si="69"/>
        <v>Very Good</v>
      </c>
      <c r="V738" t="str">
        <f t="shared" si="70"/>
        <v>1</v>
      </c>
      <c r="W738" t="str">
        <f t="shared" si="71"/>
        <v>Grade B</v>
      </c>
    </row>
    <row r="739" spans="1:23" x14ac:dyDescent="0.25">
      <c r="A739">
        <v>738</v>
      </c>
      <c r="B739" t="s">
        <v>726</v>
      </c>
      <c r="C739" t="s">
        <v>1144</v>
      </c>
      <c r="D739" t="s">
        <v>1499</v>
      </c>
      <c r="E739" t="s">
        <v>59</v>
      </c>
      <c r="F739" t="b">
        <v>0</v>
      </c>
      <c r="G739">
        <v>6</v>
      </c>
      <c r="H739" t="b">
        <v>0</v>
      </c>
      <c r="I739">
        <v>27</v>
      </c>
      <c r="J739" t="s">
        <v>206</v>
      </c>
      <c r="K739">
        <v>93</v>
      </c>
      <c r="L739">
        <v>94</v>
      </c>
      <c r="M739">
        <v>87</v>
      </c>
      <c r="N739">
        <v>92</v>
      </c>
      <c r="O739">
        <v>99</v>
      </c>
      <c r="P739">
        <v>93</v>
      </c>
      <c r="Q739">
        <v>88</v>
      </c>
      <c r="R739">
        <f t="shared" si="66"/>
        <v>646</v>
      </c>
      <c r="S739" t="str">
        <f t="shared" si="67"/>
        <v>biology_score</v>
      </c>
      <c r="T739" t="str">
        <f t="shared" si="68"/>
        <v>Brandi Ray</v>
      </c>
      <c r="U739" t="str">
        <f t="shared" si="69"/>
        <v>Very Good</v>
      </c>
      <c r="V739" t="str">
        <f t="shared" si="70"/>
        <v>1</v>
      </c>
      <c r="W739" t="str">
        <f t="shared" si="71"/>
        <v>Grade B</v>
      </c>
    </row>
    <row r="740" spans="1:23" x14ac:dyDescent="0.25">
      <c r="A740">
        <v>739</v>
      </c>
      <c r="B740" t="s">
        <v>821</v>
      </c>
      <c r="C740" t="s">
        <v>1500</v>
      </c>
      <c r="D740" t="s">
        <v>1501</v>
      </c>
      <c r="E740" t="s">
        <v>59</v>
      </c>
      <c r="F740" t="b">
        <v>0</v>
      </c>
      <c r="G740">
        <v>1</v>
      </c>
      <c r="H740" t="b">
        <v>0</v>
      </c>
      <c r="I740">
        <v>5</v>
      </c>
      <c r="J740" t="s">
        <v>193</v>
      </c>
      <c r="K740">
        <v>87</v>
      </c>
      <c r="L740">
        <v>69</v>
      </c>
      <c r="M740">
        <v>96</v>
      </c>
      <c r="N740">
        <v>61</v>
      </c>
      <c r="O740">
        <v>72</v>
      </c>
      <c r="P740">
        <v>78</v>
      </c>
      <c r="Q740">
        <v>99</v>
      </c>
      <c r="R740">
        <f t="shared" si="66"/>
        <v>562</v>
      </c>
      <c r="S740" t="str">
        <f t="shared" si="67"/>
        <v>geography_score</v>
      </c>
      <c r="T740" t="str">
        <f t="shared" si="68"/>
        <v>Carla Brandt</v>
      </c>
      <c r="U740" t="str">
        <f t="shared" si="69"/>
        <v>Good</v>
      </c>
      <c r="V740" t="str">
        <f t="shared" si="70"/>
        <v>1</v>
      </c>
      <c r="W740" t="str">
        <f t="shared" si="71"/>
        <v>Grade B</v>
      </c>
    </row>
    <row r="741" spans="1:23" x14ac:dyDescent="0.25">
      <c r="A741">
        <v>740</v>
      </c>
      <c r="B741" t="s">
        <v>334</v>
      </c>
      <c r="C741" t="s">
        <v>585</v>
      </c>
      <c r="D741" t="s">
        <v>1502</v>
      </c>
      <c r="E741" t="s">
        <v>54</v>
      </c>
      <c r="F741" t="b">
        <v>0</v>
      </c>
      <c r="G741">
        <v>10</v>
      </c>
      <c r="H741" t="b">
        <v>1</v>
      </c>
      <c r="I741">
        <v>0</v>
      </c>
      <c r="J741" t="s">
        <v>98</v>
      </c>
      <c r="K741">
        <v>64</v>
      </c>
      <c r="L741">
        <v>51</v>
      </c>
      <c r="M741">
        <v>70</v>
      </c>
      <c r="N741">
        <v>94</v>
      </c>
      <c r="O741">
        <v>86</v>
      </c>
      <c r="P741">
        <v>65</v>
      </c>
      <c r="Q741">
        <v>80</v>
      </c>
      <c r="R741">
        <f t="shared" si="66"/>
        <v>510</v>
      </c>
      <c r="S741" t="str">
        <f t="shared" si="67"/>
        <v>chemistry_score</v>
      </c>
      <c r="T741" t="str">
        <f t="shared" si="68"/>
        <v>Thomas Cruz</v>
      </c>
      <c r="U741" t="str">
        <f t="shared" si="69"/>
        <v>Average</v>
      </c>
      <c r="V741" t="str">
        <f t="shared" si="70"/>
        <v>1</v>
      </c>
      <c r="W741" t="str">
        <f t="shared" si="71"/>
        <v>Grade C</v>
      </c>
    </row>
    <row r="742" spans="1:23" x14ac:dyDescent="0.25">
      <c r="A742">
        <v>741</v>
      </c>
      <c r="B742" t="s">
        <v>480</v>
      </c>
      <c r="C742" t="s">
        <v>201</v>
      </c>
      <c r="D742" t="s">
        <v>1503</v>
      </c>
      <c r="E742" t="s">
        <v>54</v>
      </c>
      <c r="F742" t="b">
        <v>0</v>
      </c>
      <c r="G742">
        <v>5</v>
      </c>
      <c r="H742" t="b">
        <v>0</v>
      </c>
      <c r="I742">
        <v>15</v>
      </c>
      <c r="J742" t="s">
        <v>78</v>
      </c>
      <c r="K742">
        <v>96</v>
      </c>
      <c r="L742">
        <v>73</v>
      </c>
      <c r="M742">
        <v>91</v>
      </c>
      <c r="N742">
        <v>71</v>
      </c>
      <c r="O742">
        <v>72</v>
      </c>
      <c r="P742">
        <v>74</v>
      </c>
      <c r="Q742">
        <v>76</v>
      </c>
      <c r="R742">
        <f t="shared" si="66"/>
        <v>553</v>
      </c>
      <c r="S742" t="str">
        <f t="shared" si="67"/>
        <v>math_score</v>
      </c>
      <c r="T742" t="str">
        <f t="shared" si="68"/>
        <v>Nicholas Martin</v>
      </c>
      <c r="U742" t="str">
        <f t="shared" si="69"/>
        <v>Good</v>
      </c>
      <c r="V742" t="str">
        <f t="shared" si="70"/>
        <v>1</v>
      </c>
      <c r="W742" t="str">
        <f t="shared" si="71"/>
        <v>Grade B</v>
      </c>
    </row>
    <row r="743" spans="1:23" x14ac:dyDescent="0.25">
      <c r="A743">
        <v>742</v>
      </c>
      <c r="B743" t="s">
        <v>1504</v>
      </c>
      <c r="C743" t="s">
        <v>170</v>
      </c>
      <c r="D743" t="s">
        <v>1505</v>
      </c>
      <c r="E743" t="s">
        <v>59</v>
      </c>
      <c r="F743" t="b">
        <v>0</v>
      </c>
      <c r="G743">
        <v>2</v>
      </c>
      <c r="H743" t="b">
        <v>1</v>
      </c>
      <c r="I743">
        <v>31</v>
      </c>
      <c r="J743" t="s">
        <v>110</v>
      </c>
      <c r="K743">
        <v>97</v>
      </c>
      <c r="L743">
        <v>62</v>
      </c>
      <c r="M743">
        <v>93</v>
      </c>
      <c r="N743">
        <v>80</v>
      </c>
      <c r="O743">
        <v>96</v>
      </c>
      <c r="P743">
        <v>94</v>
      </c>
      <c r="Q743">
        <v>67</v>
      </c>
      <c r="R743">
        <f t="shared" si="66"/>
        <v>589</v>
      </c>
      <c r="S743" t="str">
        <f t="shared" si="67"/>
        <v>math_score</v>
      </c>
      <c r="T743" t="str">
        <f t="shared" si="68"/>
        <v>Breanna Lee</v>
      </c>
      <c r="U743" t="str">
        <f t="shared" si="69"/>
        <v>Good</v>
      </c>
      <c r="V743" t="str">
        <f t="shared" si="70"/>
        <v>1</v>
      </c>
      <c r="W743" t="str">
        <f t="shared" si="71"/>
        <v>Grade B</v>
      </c>
    </row>
    <row r="744" spans="1:23" x14ac:dyDescent="0.25">
      <c r="A744">
        <v>743</v>
      </c>
      <c r="B744" t="s">
        <v>151</v>
      </c>
      <c r="C744" t="s">
        <v>90</v>
      </c>
      <c r="D744" t="s">
        <v>1506</v>
      </c>
      <c r="E744" t="s">
        <v>59</v>
      </c>
      <c r="F744" t="b">
        <v>0</v>
      </c>
      <c r="G744">
        <v>6</v>
      </c>
      <c r="H744" t="b">
        <v>0</v>
      </c>
      <c r="I744">
        <v>0</v>
      </c>
      <c r="J744" t="s">
        <v>68</v>
      </c>
      <c r="K744">
        <v>62</v>
      </c>
      <c r="L744">
        <v>79</v>
      </c>
      <c r="M744">
        <v>75</v>
      </c>
      <c r="N744">
        <v>65</v>
      </c>
      <c r="O744">
        <v>71</v>
      </c>
      <c r="P744">
        <v>75</v>
      </c>
      <c r="Q744">
        <v>93</v>
      </c>
      <c r="R744">
        <f t="shared" si="66"/>
        <v>520</v>
      </c>
      <c r="S744" t="str">
        <f t="shared" si="67"/>
        <v>geography_score</v>
      </c>
      <c r="T744" t="str">
        <f t="shared" si="68"/>
        <v>Angie White</v>
      </c>
      <c r="U744" t="str">
        <f t="shared" si="69"/>
        <v>Good</v>
      </c>
      <c r="V744" t="str">
        <f t="shared" si="70"/>
        <v>1</v>
      </c>
      <c r="W744" t="str">
        <f t="shared" si="71"/>
        <v>Grade C</v>
      </c>
    </row>
    <row r="745" spans="1:23" x14ac:dyDescent="0.25">
      <c r="A745">
        <v>744</v>
      </c>
      <c r="B745" t="s">
        <v>314</v>
      </c>
      <c r="C745" t="s">
        <v>1507</v>
      </c>
      <c r="D745" t="s">
        <v>1508</v>
      </c>
      <c r="E745" t="s">
        <v>54</v>
      </c>
      <c r="F745" t="b">
        <v>1</v>
      </c>
      <c r="G745">
        <v>1</v>
      </c>
      <c r="H745" t="b">
        <v>0</v>
      </c>
      <c r="I745">
        <v>5</v>
      </c>
      <c r="J745" t="s">
        <v>98</v>
      </c>
      <c r="K745">
        <v>97</v>
      </c>
      <c r="L745">
        <v>79</v>
      </c>
      <c r="M745">
        <v>96</v>
      </c>
      <c r="N745">
        <v>94</v>
      </c>
      <c r="O745">
        <v>59</v>
      </c>
      <c r="P745">
        <v>83</v>
      </c>
      <c r="Q745">
        <v>64</v>
      </c>
      <c r="R745">
        <f t="shared" si="66"/>
        <v>572</v>
      </c>
      <c r="S745" t="str">
        <f t="shared" si="67"/>
        <v>math_score</v>
      </c>
      <c r="T745" t="str">
        <f t="shared" si="68"/>
        <v>William Lester</v>
      </c>
      <c r="U745" t="str">
        <f t="shared" si="69"/>
        <v>Good</v>
      </c>
      <c r="V745" t="str">
        <f t="shared" si="70"/>
        <v>1</v>
      </c>
      <c r="W745" t="str">
        <f t="shared" si="71"/>
        <v>Grade B</v>
      </c>
    </row>
    <row r="746" spans="1:23" x14ac:dyDescent="0.25">
      <c r="A746">
        <v>745</v>
      </c>
      <c r="B746" t="s">
        <v>365</v>
      </c>
      <c r="C746" t="s">
        <v>152</v>
      </c>
      <c r="D746" t="s">
        <v>1509</v>
      </c>
      <c r="E746" t="s">
        <v>54</v>
      </c>
      <c r="F746" t="b">
        <v>0</v>
      </c>
      <c r="G746">
        <v>3</v>
      </c>
      <c r="H746" t="b">
        <v>0</v>
      </c>
      <c r="I746">
        <v>35</v>
      </c>
      <c r="J746" t="s">
        <v>78</v>
      </c>
      <c r="K746">
        <v>85</v>
      </c>
      <c r="L746">
        <v>100</v>
      </c>
      <c r="M746">
        <v>90</v>
      </c>
      <c r="N746">
        <v>93</v>
      </c>
      <c r="O746">
        <v>94</v>
      </c>
      <c r="P746">
        <v>97</v>
      </c>
      <c r="Q746">
        <v>98</v>
      </c>
      <c r="R746">
        <f t="shared" si="66"/>
        <v>657</v>
      </c>
      <c r="S746" t="str">
        <f t="shared" si="67"/>
        <v>history_score</v>
      </c>
      <c r="T746" t="str">
        <f t="shared" si="68"/>
        <v>Joshua Miller</v>
      </c>
      <c r="U746" t="str">
        <f t="shared" si="69"/>
        <v>Very Good</v>
      </c>
      <c r="V746" t="str">
        <f t="shared" si="70"/>
        <v>1</v>
      </c>
      <c r="W746" t="str">
        <f t="shared" si="71"/>
        <v>Grade A</v>
      </c>
    </row>
    <row r="747" spans="1:23" x14ac:dyDescent="0.25">
      <c r="A747">
        <v>746</v>
      </c>
      <c r="B747" t="s">
        <v>334</v>
      </c>
      <c r="C747" t="s">
        <v>1029</v>
      </c>
      <c r="D747" t="s">
        <v>1510</v>
      </c>
      <c r="E747" t="s">
        <v>54</v>
      </c>
      <c r="F747" t="b">
        <v>0</v>
      </c>
      <c r="G747">
        <v>0</v>
      </c>
      <c r="H747" t="b">
        <v>0</v>
      </c>
      <c r="I747">
        <v>27</v>
      </c>
      <c r="J747" t="s">
        <v>72</v>
      </c>
      <c r="K747">
        <v>68</v>
      </c>
      <c r="L747">
        <v>95</v>
      </c>
      <c r="M747">
        <v>66</v>
      </c>
      <c r="N747">
        <v>65</v>
      </c>
      <c r="O747">
        <v>89</v>
      </c>
      <c r="P747">
        <v>84</v>
      </c>
      <c r="Q747">
        <v>100</v>
      </c>
      <c r="R747">
        <f t="shared" si="66"/>
        <v>567</v>
      </c>
      <c r="S747" t="str">
        <f t="shared" si="67"/>
        <v>geography_score</v>
      </c>
      <c r="T747" t="str">
        <f t="shared" si="68"/>
        <v>Thomas Stone</v>
      </c>
      <c r="U747" t="str">
        <f t="shared" si="69"/>
        <v>Good</v>
      </c>
      <c r="V747" t="str">
        <f t="shared" si="70"/>
        <v>1</v>
      </c>
      <c r="W747" t="str">
        <f t="shared" si="71"/>
        <v>Grade B</v>
      </c>
    </row>
    <row r="748" spans="1:23" x14ac:dyDescent="0.25">
      <c r="A748">
        <v>747</v>
      </c>
      <c r="B748" t="s">
        <v>689</v>
      </c>
      <c r="C748" t="s">
        <v>1334</v>
      </c>
      <c r="D748" t="s">
        <v>1511</v>
      </c>
      <c r="E748" t="s">
        <v>59</v>
      </c>
      <c r="F748" t="b">
        <v>1</v>
      </c>
      <c r="G748">
        <v>7</v>
      </c>
      <c r="H748" t="b">
        <v>0</v>
      </c>
      <c r="I748">
        <v>1</v>
      </c>
      <c r="J748" t="s">
        <v>98</v>
      </c>
      <c r="K748">
        <v>45</v>
      </c>
      <c r="L748">
        <v>68</v>
      </c>
      <c r="M748">
        <v>99</v>
      </c>
      <c r="N748">
        <v>91</v>
      </c>
      <c r="O748">
        <v>88</v>
      </c>
      <c r="P748">
        <v>63</v>
      </c>
      <c r="Q748">
        <v>61</v>
      </c>
      <c r="R748">
        <f t="shared" si="66"/>
        <v>515</v>
      </c>
      <c r="S748" t="str">
        <f t="shared" si="67"/>
        <v>physics_score</v>
      </c>
      <c r="T748" t="str">
        <f t="shared" si="68"/>
        <v>Sarah King</v>
      </c>
      <c r="U748" t="str">
        <f t="shared" si="69"/>
        <v>Bad</v>
      </c>
      <c r="V748" t="str">
        <f t="shared" si="70"/>
        <v>1</v>
      </c>
      <c r="W748" t="str">
        <f t="shared" si="71"/>
        <v>Grade C</v>
      </c>
    </row>
    <row r="749" spans="1:23" x14ac:dyDescent="0.25">
      <c r="A749">
        <v>748</v>
      </c>
      <c r="B749" t="s">
        <v>1374</v>
      </c>
      <c r="C749" t="s">
        <v>1512</v>
      </c>
      <c r="D749" t="s">
        <v>1513</v>
      </c>
      <c r="E749" t="s">
        <v>54</v>
      </c>
      <c r="F749" t="b">
        <v>1</v>
      </c>
      <c r="G749">
        <v>6</v>
      </c>
      <c r="H749" t="b">
        <v>0</v>
      </c>
      <c r="I749">
        <v>2</v>
      </c>
      <c r="J749" t="s">
        <v>98</v>
      </c>
      <c r="K749">
        <v>86</v>
      </c>
      <c r="L749">
        <v>79</v>
      </c>
      <c r="M749">
        <v>86</v>
      </c>
      <c r="N749">
        <v>73</v>
      </c>
      <c r="O749">
        <v>53</v>
      </c>
      <c r="P749">
        <v>84</v>
      </c>
      <c r="Q749">
        <v>79</v>
      </c>
      <c r="R749">
        <f t="shared" si="66"/>
        <v>540</v>
      </c>
      <c r="S749" t="str">
        <f t="shared" si="67"/>
        <v>math_score</v>
      </c>
      <c r="T749" t="str">
        <f t="shared" si="68"/>
        <v>Jeffery Carlson</v>
      </c>
      <c r="U749" t="str">
        <f t="shared" si="69"/>
        <v>Good</v>
      </c>
      <c r="V749" t="str">
        <f t="shared" si="70"/>
        <v>1</v>
      </c>
      <c r="W749" t="str">
        <f t="shared" si="71"/>
        <v>Grade C</v>
      </c>
    </row>
    <row r="750" spans="1:23" x14ac:dyDescent="0.25">
      <c r="A750">
        <v>749</v>
      </c>
      <c r="B750" t="s">
        <v>780</v>
      </c>
      <c r="C750" t="s">
        <v>83</v>
      </c>
      <c r="D750" t="s">
        <v>1514</v>
      </c>
      <c r="E750" t="s">
        <v>59</v>
      </c>
      <c r="F750" t="b">
        <v>0</v>
      </c>
      <c r="G750">
        <v>10</v>
      </c>
      <c r="H750" t="b">
        <v>0</v>
      </c>
      <c r="I750">
        <v>34</v>
      </c>
      <c r="J750" t="s">
        <v>78</v>
      </c>
      <c r="K750">
        <v>97</v>
      </c>
      <c r="L750">
        <v>94</v>
      </c>
      <c r="M750">
        <v>73</v>
      </c>
      <c r="N750">
        <v>98</v>
      </c>
      <c r="O750">
        <v>87</v>
      </c>
      <c r="P750">
        <v>97</v>
      </c>
      <c r="Q750">
        <v>98</v>
      </c>
      <c r="R750">
        <f t="shared" si="66"/>
        <v>644</v>
      </c>
      <c r="S750" t="str">
        <f t="shared" si="67"/>
        <v>chemistry_score</v>
      </c>
      <c r="T750" t="str">
        <f t="shared" si="68"/>
        <v>Ashley Gutierrez</v>
      </c>
      <c r="U750" t="str">
        <f t="shared" si="69"/>
        <v>Good</v>
      </c>
      <c r="V750" t="str">
        <f t="shared" si="70"/>
        <v>1</v>
      </c>
      <c r="W750" t="str">
        <f t="shared" si="71"/>
        <v>Grade B</v>
      </c>
    </row>
    <row r="751" spans="1:23" x14ac:dyDescent="0.25">
      <c r="A751">
        <v>750</v>
      </c>
      <c r="B751" t="s">
        <v>436</v>
      </c>
      <c r="C751" t="s">
        <v>1515</v>
      </c>
      <c r="D751" t="s">
        <v>1516</v>
      </c>
      <c r="E751" t="s">
        <v>54</v>
      </c>
      <c r="F751" t="b">
        <v>1</v>
      </c>
      <c r="G751">
        <v>2</v>
      </c>
      <c r="H751" t="b">
        <v>1</v>
      </c>
      <c r="I751">
        <v>18</v>
      </c>
      <c r="J751" t="s">
        <v>78</v>
      </c>
      <c r="K751">
        <v>93</v>
      </c>
      <c r="L751">
        <v>67</v>
      </c>
      <c r="M751">
        <v>65</v>
      </c>
      <c r="N751">
        <v>61</v>
      </c>
      <c r="O751">
        <v>61</v>
      </c>
      <c r="P751">
        <v>96</v>
      </c>
      <c r="Q751">
        <v>65</v>
      </c>
      <c r="R751">
        <f t="shared" si="66"/>
        <v>508</v>
      </c>
      <c r="S751" t="str">
        <f t="shared" si="67"/>
        <v>english_score</v>
      </c>
      <c r="T751" t="str">
        <f t="shared" si="68"/>
        <v>Adam Herring</v>
      </c>
      <c r="U751" t="str">
        <f t="shared" si="69"/>
        <v>Good</v>
      </c>
      <c r="V751" t="str">
        <f t="shared" si="70"/>
        <v>1</v>
      </c>
      <c r="W751" t="str">
        <f t="shared" si="71"/>
        <v>Grade C</v>
      </c>
    </row>
    <row r="752" spans="1:23" x14ac:dyDescent="0.25">
      <c r="A752">
        <v>751</v>
      </c>
      <c r="B752" t="s">
        <v>194</v>
      </c>
      <c r="C752" t="s">
        <v>1236</v>
      </c>
      <c r="D752" t="s">
        <v>1517</v>
      </c>
      <c r="E752" t="s">
        <v>54</v>
      </c>
      <c r="F752" t="b">
        <v>0</v>
      </c>
      <c r="G752">
        <v>1</v>
      </c>
      <c r="H752" t="b">
        <v>0</v>
      </c>
      <c r="I752">
        <v>14</v>
      </c>
      <c r="J752" t="s">
        <v>78</v>
      </c>
      <c r="K752">
        <v>85</v>
      </c>
      <c r="L752">
        <v>93</v>
      </c>
      <c r="M752">
        <v>75</v>
      </c>
      <c r="N752">
        <v>72</v>
      </c>
      <c r="O752">
        <v>84</v>
      </c>
      <c r="P752">
        <v>63</v>
      </c>
      <c r="Q752">
        <v>63</v>
      </c>
      <c r="R752">
        <f t="shared" si="66"/>
        <v>535</v>
      </c>
      <c r="S752" t="str">
        <f t="shared" si="67"/>
        <v>history_score</v>
      </c>
      <c r="T752" t="str">
        <f t="shared" si="68"/>
        <v>David Ramirez</v>
      </c>
      <c r="U752" t="str">
        <f t="shared" si="69"/>
        <v>Good</v>
      </c>
      <c r="V752" t="str">
        <f t="shared" si="70"/>
        <v>1</v>
      </c>
      <c r="W752" t="str">
        <f t="shared" si="71"/>
        <v>Grade C</v>
      </c>
    </row>
    <row r="753" spans="1:23" x14ac:dyDescent="0.25">
      <c r="A753">
        <v>752</v>
      </c>
      <c r="B753" t="s">
        <v>117</v>
      </c>
      <c r="C753" t="s">
        <v>315</v>
      </c>
      <c r="D753" t="s">
        <v>1518</v>
      </c>
      <c r="E753" t="s">
        <v>59</v>
      </c>
      <c r="F753" t="b">
        <v>0</v>
      </c>
      <c r="G753">
        <v>1</v>
      </c>
      <c r="H753" t="b">
        <v>0</v>
      </c>
      <c r="I753">
        <v>6</v>
      </c>
      <c r="J753" t="s">
        <v>157</v>
      </c>
      <c r="K753">
        <v>88</v>
      </c>
      <c r="L753">
        <v>88</v>
      </c>
      <c r="M753">
        <v>98</v>
      </c>
      <c r="N753">
        <v>92</v>
      </c>
      <c r="O753">
        <v>71</v>
      </c>
      <c r="P753">
        <v>66</v>
      </c>
      <c r="Q753">
        <v>90</v>
      </c>
      <c r="R753">
        <f t="shared" si="66"/>
        <v>593</v>
      </c>
      <c r="S753" t="str">
        <f t="shared" si="67"/>
        <v>physics_score</v>
      </c>
      <c r="T753" t="str">
        <f t="shared" si="68"/>
        <v>Angela Brown</v>
      </c>
      <c r="U753" t="str">
        <f t="shared" si="69"/>
        <v>Good</v>
      </c>
      <c r="V753" t="str">
        <f t="shared" si="70"/>
        <v>1</v>
      </c>
      <c r="W753" t="str">
        <f t="shared" si="71"/>
        <v>Grade B</v>
      </c>
    </row>
    <row r="754" spans="1:23" x14ac:dyDescent="0.25">
      <c r="A754">
        <v>753</v>
      </c>
      <c r="B754" t="s">
        <v>248</v>
      </c>
      <c r="C754" t="s">
        <v>329</v>
      </c>
      <c r="D754" t="s">
        <v>1519</v>
      </c>
      <c r="E754" t="s">
        <v>54</v>
      </c>
      <c r="F754" t="b">
        <v>0</v>
      </c>
      <c r="G754">
        <v>5</v>
      </c>
      <c r="H754" t="b">
        <v>1</v>
      </c>
      <c r="I754">
        <v>2</v>
      </c>
      <c r="J754" t="s">
        <v>68</v>
      </c>
      <c r="K754">
        <v>100</v>
      </c>
      <c r="L754">
        <v>67</v>
      </c>
      <c r="M754">
        <v>98</v>
      </c>
      <c r="N754">
        <v>71</v>
      </c>
      <c r="O754">
        <v>92</v>
      </c>
      <c r="P754">
        <v>79</v>
      </c>
      <c r="Q754">
        <v>99</v>
      </c>
      <c r="R754">
        <f t="shared" si="66"/>
        <v>606</v>
      </c>
      <c r="S754" t="str">
        <f t="shared" si="67"/>
        <v>math_score</v>
      </c>
      <c r="T754" t="str">
        <f t="shared" si="68"/>
        <v>Eric Jones</v>
      </c>
      <c r="U754" t="str">
        <f t="shared" si="69"/>
        <v>Good</v>
      </c>
      <c r="V754" t="str">
        <f t="shared" si="70"/>
        <v>1</v>
      </c>
      <c r="W754" t="str">
        <f t="shared" si="71"/>
        <v>Grade B</v>
      </c>
    </row>
    <row r="755" spans="1:23" x14ac:dyDescent="0.25">
      <c r="A755">
        <v>754</v>
      </c>
      <c r="B755" t="s">
        <v>1520</v>
      </c>
      <c r="C755" t="s">
        <v>644</v>
      </c>
      <c r="D755" t="s">
        <v>1521</v>
      </c>
      <c r="E755" t="s">
        <v>54</v>
      </c>
      <c r="F755" t="b">
        <v>0</v>
      </c>
      <c r="G755">
        <v>2</v>
      </c>
      <c r="H755" t="b">
        <v>0</v>
      </c>
      <c r="I755">
        <v>19</v>
      </c>
      <c r="J755" t="s">
        <v>78</v>
      </c>
      <c r="K755">
        <v>93</v>
      </c>
      <c r="L755">
        <v>74</v>
      </c>
      <c r="M755">
        <v>88</v>
      </c>
      <c r="N755">
        <v>92</v>
      </c>
      <c r="O755">
        <v>77</v>
      </c>
      <c r="P755">
        <v>89</v>
      </c>
      <c r="Q755">
        <v>96</v>
      </c>
      <c r="R755">
        <f t="shared" si="66"/>
        <v>609</v>
      </c>
      <c r="S755" t="str">
        <f t="shared" si="67"/>
        <v>geography_score</v>
      </c>
      <c r="T755" t="str">
        <f t="shared" si="68"/>
        <v>Angel Garner</v>
      </c>
      <c r="U755" t="str">
        <f t="shared" si="69"/>
        <v>Good</v>
      </c>
      <c r="V755" t="str">
        <f t="shared" si="70"/>
        <v>1</v>
      </c>
      <c r="W755" t="str">
        <f t="shared" si="71"/>
        <v>Grade B</v>
      </c>
    </row>
    <row r="756" spans="1:23" x14ac:dyDescent="0.25">
      <c r="A756">
        <v>755</v>
      </c>
      <c r="B756" t="s">
        <v>164</v>
      </c>
      <c r="C756" t="s">
        <v>1522</v>
      </c>
      <c r="D756" t="s">
        <v>1523</v>
      </c>
      <c r="E756" t="s">
        <v>59</v>
      </c>
      <c r="F756" t="b">
        <v>0</v>
      </c>
      <c r="G756">
        <v>1</v>
      </c>
      <c r="H756" t="b">
        <v>0</v>
      </c>
      <c r="I756">
        <v>1</v>
      </c>
      <c r="J756" t="s">
        <v>68</v>
      </c>
      <c r="K756">
        <v>70</v>
      </c>
      <c r="L756">
        <v>63</v>
      </c>
      <c r="M756">
        <v>73</v>
      </c>
      <c r="N756">
        <v>97</v>
      </c>
      <c r="O756">
        <v>63</v>
      </c>
      <c r="P756">
        <v>61</v>
      </c>
      <c r="Q756">
        <v>90</v>
      </c>
      <c r="R756">
        <f t="shared" si="66"/>
        <v>517</v>
      </c>
      <c r="S756" t="str">
        <f t="shared" si="67"/>
        <v>chemistry_score</v>
      </c>
      <c r="T756" t="str">
        <f t="shared" si="68"/>
        <v>Lisa Cowan</v>
      </c>
      <c r="U756" t="str">
        <f t="shared" si="69"/>
        <v>Good</v>
      </c>
      <c r="V756" t="str">
        <f t="shared" si="70"/>
        <v>1</v>
      </c>
      <c r="W756" t="str">
        <f t="shared" si="71"/>
        <v>Grade C</v>
      </c>
    </row>
    <row r="757" spans="1:23" x14ac:dyDescent="0.25">
      <c r="A757">
        <v>756</v>
      </c>
      <c r="B757" t="s">
        <v>879</v>
      </c>
      <c r="C757" t="s">
        <v>455</v>
      </c>
      <c r="D757" t="s">
        <v>1524</v>
      </c>
      <c r="E757" t="s">
        <v>59</v>
      </c>
      <c r="F757" t="b">
        <v>0</v>
      </c>
      <c r="G757">
        <v>2</v>
      </c>
      <c r="H757" t="b">
        <v>0</v>
      </c>
      <c r="I757">
        <v>13</v>
      </c>
      <c r="J757" t="s">
        <v>139</v>
      </c>
      <c r="K757">
        <v>82</v>
      </c>
      <c r="L757">
        <v>67</v>
      </c>
      <c r="M757">
        <v>94</v>
      </c>
      <c r="N757">
        <v>88</v>
      </c>
      <c r="O757">
        <v>86</v>
      </c>
      <c r="P757">
        <v>89</v>
      </c>
      <c r="Q757">
        <v>98</v>
      </c>
      <c r="R757">
        <f t="shared" si="66"/>
        <v>604</v>
      </c>
      <c r="S757" t="str">
        <f t="shared" si="67"/>
        <v>geography_score</v>
      </c>
      <c r="T757" t="str">
        <f t="shared" si="68"/>
        <v>Nicole Perry</v>
      </c>
      <c r="U757" t="str">
        <f t="shared" si="69"/>
        <v>Good</v>
      </c>
      <c r="V757" t="str">
        <f t="shared" si="70"/>
        <v>1</v>
      </c>
      <c r="W757" t="str">
        <f t="shared" si="71"/>
        <v>Grade B</v>
      </c>
    </row>
    <row r="758" spans="1:23" x14ac:dyDescent="0.25">
      <c r="A758">
        <v>757</v>
      </c>
      <c r="B758" t="s">
        <v>1525</v>
      </c>
      <c r="C758" t="s">
        <v>1526</v>
      </c>
      <c r="D758" t="s">
        <v>1527</v>
      </c>
      <c r="E758" t="s">
        <v>59</v>
      </c>
      <c r="F758" t="b">
        <v>1</v>
      </c>
      <c r="G758">
        <v>8</v>
      </c>
      <c r="H758" t="b">
        <v>0</v>
      </c>
      <c r="I758">
        <v>3</v>
      </c>
      <c r="J758" t="s">
        <v>98</v>
      </c>
      <c r="K758">
        <v>41</v>
      </c>
      <c r="L758">
        <v>76</v>
      </c>
      <c r="M758">
        <v>94</v>
      </c>
      <c r="N758">
        <v>93</v>
      </c>
      <c r="O758">
        <v>79</v>
      </c>
      <c r="P758">
        <v>84</v>
      </c>
      <c r="Q758">
        <v>96</v>
      </c>
      <c r="R758">
        <f t="shared" si="66"/>
        <v>563</v>
      </c>
      <c r="S758" t="str">
        <f t="shared" si="67"/>
        <v>geography_score</v>
      </c>
      <c r="T758" t="str">
        <f t="shared" si="68"/>
        <v>Annette Wells</v>
      </c>
      <c r="U758" t="str">
        <f t="shared" si="69"/>
        <v>Bad</v>
      </c>
      <c r="V758" t="str">
        <f t="shared" si="70"/>
        <v>0</v>
      </c>
      <c r="W758" t="str">
        <f t="shared" si="71"/>
        <v>Grade B</v>
      </c>
    </row>
    <row r="759" spans="1:23" x14ac:dyDescent="0.25">
      <c r="A759">
        <v>758</v>
      </c>
      <c r="B759" t="s">
        <v>1528</v>
      </c>
      <c r="C759" t="s">
        <v>830</v>
      </c>
      <c r="D759" t="s">
        <v>1529</v>
      </c>
      <c r="E759" t="s">
        <v>54</v>
      </c>
      <c r="F759" t="b">
        <v>0</v>
      </c>
      <c r="G759">
        <v>2</v>
      </c>
      <c r="H759" t="b">
        <v>0</v>
      </c>
      <c r="I759">
        <v>21</v>
      </c>
      <c r="J759" t="s">
        <v>139</v>
      </c>
      <c r="K759">
        <v>94</v>
      </c>
      <c r="L759">
        <v>74</v>
      </c>
      <c r="M759">
        <v>74</v>
      </c>
      <c r="N759">
        <v>89</v>
      </c>
      <c r="O759">
        <v>67</v>
      </c>
      <c r="P759">
        <v>93</v>
      </c>
      <c r="Q759">
        <v>96</v>
      </c>
      <c r="R759">
        <f t="shared" si="66"/>
        <v>587</v>
      </c>
      <c r="S759" t="str">
        <f t="shared" si="67"/>
        <v>geography_score</v>
      </c>
      <c r="T759" t="str">
        <f t="shared" si="68"/>
        <v>Ian Scott</v>
      </c>
      <c r="U759" t="str">
        <f t="shared" si="69"/>
        <v>Good</v>
      </c>
      <c r="V759" t="str">
        <f t="shared" si="70"/>
        <v>1</v>
      </c>
      <c r="W759" t="str">
        <f t="shared" si="71"/>
        <v>Grade B</v>
      </c>
    </row>
    <row r="760" spans="1:23" x14ac:dyDescent="0.25">
      <c r="A760">
        <v>759</v>
      </c>
      <c r="B760" t="s">
        <v>1530</v>
      </c>
      <c r="C760" t="s">
        <v>552</v>
      </c>
      <c r="D760" t="s">
        <v>1531</v>
      </c>
      <c r="E760" t="s">
        <v>59</v>
      </c>
      <c r="F760" t="b">
        <v>1</v>
      </c>
      <c r="G760">
        <v>2</v>
      </c>
      <c r="H760" t="b">
        <v>0</v>
      </c>
      <c r="I760">
        <v>29</v>
      </c>
      <c r="J760" t="s">
        <v>157</v>
      </c>
      <c r="K760">
        <v>67</v>
      </c>
      <c r="L760">
        <v>69</v>
      </c>
      <c r="M760">
        <v>75</v>
      </c>
      <c r="N760">
        <v>94</v>
      </c>
      <c r="O760">
        <v>98</v>
      </c>
      <c r="P760">
        <v>80</v>
      </c>
      <c r="Q760">
        <v>74</v>
      </c>
      <c r="R760">
        <f t="shared" si="66"/>
        <v>557</v>
      </c>
      <c r="S760" t="str">
        <f t="shared" si="67"/>
        <v>biology_score</v>
      </c>
      <c r="T760" t="str">
        <f t="shared" si="68"/>
        <v>Kari Hernandez</v>
      </c>
      <c r="U760" t="str">
        <f t="shared" si="69"/>
        <v>Good</v>
      </c>
      <c r="V760" t="str">
        <f t="shared" si="70"/>
        <v>1</v>
      </c>
      <c r="W760" t="str">
        <f t="shared" si="71"/>
        <v>Grade B</v>
      </c>
    </row>
    <row r="761" spans="1:23" x14ac:dyDescent="0.25">
      <c r="A761">
        <v>760</v>
      </c>
      <c r="B761" t="s">
        <v>1301</v>
      </c>
      <c r="C761" t="s">
        <v>1532</v>
      </c>
      <c r="D761" t="s">
        <v>1533</v>
      </c>
      <c r="E761" t="s">
        <v>59</v>
      </c>
      <c r="F761" t="b">
        <v>0</v>
      </c>
      <c r="G761">
        <v>0</v>
      </c>
      <c r="H761" t="b">
        <v>1</v>
      </c>
      <c r="I761">
        <v>11</v>
      </c>
      <c r="J761" t="s">
        <v>64</v>
      </c>
      <c r="K761">
        <v>89</v>
      </c>
      <c r="L761">
        <v>75</v>
      </c>
      <c r="M761">
        <v>64</v>
      </c>
      <c r="N761">
        <v>81</v>
      </c>
      <c r="O761">
        <v>66</v>
      </c>
      <c r="P761">
        <v>82</v>
      </c>
      <c r="Q761">
        <v>92</v>
      </c>
      <c r="R761">
        <f t="shared" si="66"/>
        <v>549</v>
      </c>
      <c r="S761" t="str">
        <f t="shared" si="67"/>
        <v>geography_score</v>
      </c>
      <c r="T761" t="str">
        <f t="shared" si="68"/>
        <v>Mary Haynes</v>
      </c>
      <c r="U761" t="str">
        <f t="shared" si="69"/>
        <v>Good</v>
      </c>
      <c r="V761" t="str">
        <f t="shared" si="70"/>
        <v>1</v>
      </c>
      <c r="W761" t="str">
        <f t="shared" si="71"/>
        <v>Grade C</v>
      </c>
    </row>
    <row r="762" spans="1:23" x14ac:dyDescent="0.25">
      <c r="A762">
        <v>761</v>
      </c>
      <c r="B762" t="s">
        <v>261</v>
      </c>
      <c r="C762" t="s">
        <v>76</v>
      </c>
      <c r="D762" t="s">
        <v>1534</v>
      </c>
      <c r="E762" t="s">
        <v>54</v>
      </c>
      <c r="F762" t="b">
        <v>0</v>
      </c>
      <c r="G762">
        <v>3</v>
      </c>
      <c r="H762" t="b">
        <v>0</v>
      </c>
      <c r="I762">
        <v>23</v>
      </c>
      <c r="J762" t="s">
        <v>60</v>
      </c>
      <c r="K762">
        <v>82</v>
      </c>
      <c r="L762">
        <v>82</v>
      </c>
      <c r="M762">
        <v>100</v>
      </c>
      <c r="N762">
        <v>93</v>
      </c>
      <c r="O762">
        <v>91</v>
      </c>
      <c r="P762">
        <v>61</v>
      </c>
      <c r="Q762">
        <v>83</v>
      </c>
      <c r="R762">
        <f t="shared" si="66"/>
        <v>592</v>
      </c>
      <c r="S762" t="str">
        <f t="shared" si="67"/>
        <v>physics_score</v>
      </c>
      <c r="T762" t="str">
        <f t="shared" si="68"/>
        <v>Raymond Smith</v>
      </c>
      <c r="U762" t="str">
        <f t="shared" si="69"/>
        <v>Good</v>
      </c>
      <c r="V762" t="str">
        <f t="shared" si="70"/>
        <v>1</v>
      </c>
      <c r="W762" t="str">
        <f t="shared" si="71"/>
        <v>Grade B</v>
      </c>
    </row>
    <row r="763" spans="1:23" x14ac:dyDescent="0.25">
      <c r="A763">
        <v>762</v>
      </c>
      <c r="B763" t="s">
        <v>179</v>
      </c>
      <c r="C763" t="s">
        <v>1535</v>
      </c>
      <c r="D763" t="s">
        <v>1536</v>
      </c>
      <c r="E763" t="s">
        <v>54</v>
      </c>
      <c r="F763" t="b">
        <v>1</v>
      </c>
      <c r="G763">
        <v>2</v>
      </c>
      <c r="H763" t="b">
        <v>0</v>
      </c>
      <c r="I763">
        <v>30</v>
      </c>
      <c r="J763" t="s">
        <v>78</v>
      </c>
      <c r="K763">
        <v>96</v>
      </c>
      <c r="L763">
        <v>79</v>
      </c>
      <c r="M763">
        <v>93</v>
      </c>
      <c r="N763">
        <v>92</v>
      </c>
      <c r="O763">
        <v>92</v>
      </c>
      <c r="P763">
        <v>71</v>
      </c>
      <c r="Q763">
        <v>87</v>
      </c>
      <c r="R763">
        <f t="shared" si="66"/>
        <v>610</v>
      </c>
      <c r="S763" t="str">
        <f t="shared" si="67"/>
        <v>math_score</v>
      </c>
      <c r="T763" t="str">
        <f t="shared" si="68"/>
        <v>Christopher Ayala</v>
      </c>
      <c r="U763" t="str">
        <f t="shared" si="69"/>
        <v>Good</v>
      </c>
      <c r="V763" t="str">
        <f t="shared" si="70"/>
        <v>1</v>
      </c>
      <c r="W763" t="str">
        <f t="shared" si="71"/>
        <v>Grade B</v>
      </c>
    </row>
    <row r="764" spans="1:23" x14ac:dyDescent="0.25">
      <c r="A764">
        <v>763</v>
      </c>
      <c r="B764" t="s">
        <v>1537</v>
      </c>
      <c r="C764" t="s">
        <v>562</v>
      </c>
      <c r="D764" t="s">
        <v>1538</v>
      </c>
      <c r="E764" t="s">
        <v>59</v>
      </c>
      <c r="F764" t="b">
        <v>0</v>
      </c>
      <c r="G764">
        <v>1</v>
      </c>
      <c r="H764" t="b">
        <v>0</v>
      </c>
      <c r="I764">
        <v>13</v>
      </c>
      <c r="J764" t="s">
        <v>147</v>
      </c>
      <c r="K764">
        <v>94</v>
      </c>
      <c r="L764">
        <v>84</v>
      </c>
      <c r="M764">
        <v>84</v>
      </c>
      <c r="N764">
        <v>89</v>
      </c>
      <c r="O764">
        <v>52</v>
      </c>
      <c r="P764">
        <v>97</v>
      </c>
      <c r="Q764">
        <v>76</v>
      </c>
      <c r="R764">
        <f t="shared" si="66"/>
        <v>576</v>
      </c>
      <c r="S764" t="str">
        <f t="shared" si="67"/>
        <v>english_score</v>
      </c>
      <c r="T764" t="str">
        <f t="shared" si="68"/>
        <v>Jacqueline Frazier</v>
      </c>
      <c r="U764" t="str">
        <f t="shared" si="69"/>
        <v>Average</v>
      </c>
      <c r="V764" t="str">
        <f t="shared" si="70"/>
        <v>1</v>
      </c>
      <c r="W764" t="str">
        <f t="shared" si="71"/>
        <v>Grade B</v>
      </c>
    </row>
    <row r="765" spans="1:23" x14ac:dyDescent="0.25">
      <c r="A765">
        <v>764</v>
      </c>
      <c r="B765" t="s">
        <v>1539</v>
      </c>
      <c r="C765" t="s">
        <v>73</v>
      </c>
      <c r="D765" t="s">
        <v>1540</v>
      </c>
      <c r="E765" t="s">
        <v>54</v>
      </c>
      <c r="F765" t="b">
        <v>0</v>
      </c>
      <c r="G765">
        <v>4</v>
      </c>
      <c r="H765" t="b">
        <v>0</v>
      </c>
      <c r="I765">
        <v>19</v>
      </c>
      <c r="J765" t="s">
        <v>172</v>
      </c>
      <c r="K765">
        <v>84</v>
      </c>
      <c r="L765">
        <v>65</v>
      </c>
      <c r="M765">
        <v>83</v>
      </c>
      <c r="N765">
        <v>99</v>
      </c>
      <c r="O765">
        <v>86</v>
      </c>
      <c r="P765">
        <v>75</v>
      </c>
      <c r="Q765">
        <v>67</v>
      </c>
      <c r="R765">
        <f t="shared" si="66"/>
        <v>559</v>
      </c>
      <c r="S765" t="str">
        <f t="shared" si="67"/>
        <v>chemistry_score</v>
      </c>
      <c r="T765" t="str">
        <f t="shared" si="68"/>
        <v>Jesse Kelly</v>
      </c>
      <c r="U765" t="str">
        <f t="shared" si="69"/>
        <v>Good</v>
      </c>
      <c r="V765" t="str">
        <f t="shared" si="70"/>
        <v>1</v>
      </c>
      <c r="W765" t="str">
        <f t="shared" si="71"/>
        <v>Grade B</v>
      </c>
    </row>
    <row r="766" spans="1:23" x14ac:dyDescent="0.25">
      <c r="A766">
        <v>765</v>
      </c>
      <c r="B766" t="s">
        <v>947</v>
      </c>
      <c r="C766" t="s">
        <v>170</v>
      </c>
      <c r="D766" t="s">
        <v>1541</v>
      </c>
      <c r="E766" t="s">
        <v>59</v>
      </c>
      <c r="F766" t="b">
        <v>0</v>
      </c>
      <c r="G766">
        <v>5</v>
      </c>
      <c r="H766" t="b">
        <v>0</v>
      </c>
      <c r="I766">
        <v>33</v>
      </c>
      <c r="J766" t="s">
        <v>78</v>
      </c>
      <c r="K766">
        <v>87</v>
      </c>
      <c r="L766">
        <v>98</v>
      </c>
      <c r="M766">
        <v>97</v>
      </c>
      <c r="N766">
        <v>70</v>
      </c>
      <c r="O766">
        <v>80</v>
      </c>
      <c r="P766">
        <v>67</v>
      </c>
      <c r="Q766">
        <v>82</v>
      </c>
      <c r="R766">
        <f t="shared" si="66"/>
        <v>581</v>
      </c>
      <c r="S766" t="str">
        <f t="shared" si="67"/>
        <v>history_score</v>
      </c>
      <c r="T766" t="str">
        <f t="shared" si="68"/>
        <v>Teresa Lee</v>
      </c>
      <c r="U766" t="str">
        <f t="shared" si="69"/>
        <v>Good</v>
      </c>
      <c r="V766" t="str">
        <f t="shared" si="70"/>
        <v>1</v>
      </c>
      <c r="W766" t="str">
        <f t="shared" si="71"/>
        <v>Grade B</v>
      </c>
    </row>
    <row r="767" spans="1:23" x14ac:dyDescent="0.25">
      <c r="A767">
        <v>766</v>
      </c>
      <c r="B767" t="s">
        <v>173</v>
      </c>
      <c r="C767" t="s">
        <v>1542</v>
      </c>
      <c r="D767" t="s">
        <v>1543</v>
      </c>
      <c r="E767" t="s">
        <v>54</v>
      </c>
      <c r="F767" t="b">
        <v>0</v>
      </c>
      <c r="G767">
        <v>2</v>
      </c>
      <c r="H767" t="b">
        <v>0</v>
      </c>
      <c r="I767">
        <v>21</v>
      </c>
      <c r="J767" t="s">
        <v>78</v>
      </c>
      <c r="K767">
        <v>90</v>
      </c>
      <c r="L767">
        <v>93</v>
      </c>
      <c r="M767">
        <v>66</v>
      </c>
      <c r="N767">
        <v>77</v>
      </c>
      <c r="O767">
        <v>72</v>
      </c>
      <c r="P767">
        <v>82</v>
      </c>
      <c r="Q767">
        <v>82</v>
      </c>
      <c r="R767">
        <f t="shared" si="66"/>
        <v>562</v>
      </c>
      <c r="S767" t="str">
        <f t="shared" si="67"/>
        <v>history_score</v>
      </c>
      <c r="T767" t="str">
        <f t="shared" si="68"/>
        <v>Michael Aguirre</v>
      </c>
      <c r="U767" t="str">
        <f t="shared" si="69"/>
        <v>Good</v>
      </c>
      <c r="V767" t="str">
        <f t="shared" si="70"/>
        <v>1</v>
      </c>
      <c r="W767" t="str">
        <f t="shared" si="71"/>
        <v>Grade B</v>
      </c>
    </row>
    <row r="768" spans="1:23" x14ac:dyDescent="0.25">
      <c r="A768">
        <v>767</v>
      </c>
      <c r="B768" t="s">
        <v>570</v>
      </c>
      <c r="C768" t="s">
        <v>1544</v>
      </c>
      <c r="D768" t="s">
        <v>1545</v>
      </c>
      <c r="E768" t="s">
        <v>59</v>
      </c>
      <c r="F768" t="b">
        <v>0</v>
      </c>
      <c r="G768">
        <v>7</v>
      </c>
      <c r="H768" t="b">
        <v>0</v>
      </c>
      <c r="I768">
        <v>31</v>
      </c>
      <c r="J768" t="s">
        <v>110</v>
      </c>
      <c r="K768">
        <v>86</v>
      </c>
      <c r="L768">
        <v>81</v>
      </c>
      <c r="M768">
        <v>91</v>
      </c>
      <c r="N768">
        <v>83</v>
      </c>
      <c r="O768">
        <v>97</v>
      </c>
      <c r="P768">
        <v>83</v>
      </c>
      <c r="Q768">
        <v>80</v>
      </c>
      <c r="R768">
        <f t="shared" si="66"/>
        <v>601</v>
      </c>
      <c r="S768" t="str">
        <f t="shared" si="67"/>
        <v>biology_score</v>
      </c>
      <c r="T768" t="str">
        <f t="shared" si="68"/>
        <v>April Delgado</v>
      </c>
      <c r="U768" t="str">
        <f t="shared" si="69"/>
        <v>Very Good</v>
      </c>
      <c r="V768" t="str">
        <f t="shared" si="70"/>
        <v>1</v>
      </c>
      <c r="W768" t="str">
        <f t="shared" si="71"/>
        <v>Grade B</v>
      </c>
    </row>
    <row r="769" spans="1:23" x14ac:dyDescent="0.25">
      <c r="A769">
        <v>768</v>
      </c>
      <c r="B769" t="s">
        <v>477</v>
      </c>
      <c r="C769" t="s">
        <v>1132</v>
      </c>
      <c r="D769" t="s">
        <v>1546</v>
      </c>
      <c r="E769" t="s">
        <v>54</v>
      </c>
      <c r="F769" t="b">
        <v>0</v>
      </c>
      <c r="G769">
        <v>6</v>
      </c>
      <c r="H769" t="b">
        <v>0</v>
      </c>
      <c r="I769">
        <v>3</v>
      </c>
      <c r="J769" t="s">
        <v>98</v>
      </c>
      <c r="K769">
        <v>48</v>
      </c>
      <c r="L769">
        <v>72</v>
      </c>
      <c r="M769">
        <v>64</v>
      </c>
      <c r="N769">
        <v>65</v>
      </c>
      <c r="O769">
        <v>64</v>
      </c>
      <c r="P769">
        <v>55</v>
      </c>
      <c r="Q769">
        <v>79</v>
      </c>
      <c r="R769">
        <f t="shared" si="66"/>
        <v>447</v>
      </c>
      <c r="S769" t="str">
        <f t="shared" si="67"/>
        <v>geography_score</v>
      </c>
      <c r="T769" t="str">
        <f t="shared" si="68"/>
        <v>Troy Prince</v>
      </c>
      <c r="U769" t="str">
        <f t="shared" si="69"/>
        <v>Good</v>
      </c>
      <c r="V769" t="str">
        <f t="shared" si="70"/>
        <v>1</v>
      </c>
      <c r="W769" t="str">
        <f t="shared" si="71"/>
        <v>Grade D</v>
      </c>
    </row>
    <row r="770" spans="1:23" x14ac:dyDescent="0.25">
      <c r="A770">
        <v>769</v>
      </c>
      <c r="B770" t="s">
        <v>1547</v>
      </c>
      <c r="C770" t="s">
        <v>631</v>
      </c>
      <c r="D770" t="s">
        <v>1548</v>
      </c>
      <c r="E770" t="s">
        <v>59</v>
      </c>
      <c r="F770" t="b">
        <v>1</v>
      </c>
      <c r="G770">
        <v>7</v>
      </c>
      <c r="H770" t="b">
        <v>0</v>
      </c>
      <c r="I770">
        <v>3</v>
      </c>
      <c r="J770" t="s">
        <v>98</v>
      </c>
      <c r="K770">
        <v>49</v>
      </c>
      <c r="L770">
        <v>59</v>
      </c>
      <c r="M770">
        <v>99</v>
      </c>
      <c r="N770">
        <v>59</v>
      </c>
      <c r="O770">
        <v>75</v>
      </c>
      <c r="P770">
        <v>54</v>
      </c>
      <c r="Q770">
        <v>70</v>
      </c>
      <c r="R770">
        <f t="shared" ref="R770:R833" si="72">SUM((K770:Q770))</f>
        <v>465</v>
      </c>
      <c r="S770" t="str">
        <f t="shared" si="67"/>
        <v>physics_score</v>
      </c>
      <c r="T770" t="str">
        <f t="shared" si="68"/>
        <v>Martha Summers</v>
      </c>
      <c r="U770" t="str">
        <f t="shared" si="69"/>
        <v>Bad</v>
      </c>
      <c r="V770" t="str">
        <f t="shared" si="70"/>
        <v>1</v>
      </c>
      <c r="W770" t="str">
        <f t="shared" si="71"/>
        <v>Grade C</v>
      </c>
    </row>
    <row r="771" spans="1:23" x14ac:dyDescent="0.25">
      <c r="A771">
        <v>770</v>
      </c>
      <c r="B771" t="s">
        <v>314</v>
      </c>
      <c r="C771" t="s">
        <v>1549</v>
      </c>
      <c r="D771" t="s">
        <v>1550</v>
      </c>
      <c r="E771" t="s">
        <v>54</v>
      </c>
      <c r="F771" t="b">
        <v>1</v>
      </c>
      <c r="G771">
        <v>0</v>
      </c>
      <c r="H771" t="b">
        <v>0</v>
      </c>
      <c r="I771">
        <v>30</v>
      </c>
      <c r="J771" t="s">
        <v>72</v>
      </c>
      <c r="K771">
        <v>90</v>
      </c>
      <c r="L771">
        <v>83</v>
      </c>
      <c r="M771">
        <v>72</v>
      </c>
      <c r="N771">
        <v>77</v>
      </c>
      <c r="O771">
        <v>99</v>
      </c>
      <c r="P771">
        <v>84</v>
      </c>
      <c r="Q771">
        <v>67</v>
      </c>
      <c r="R771">
        <f t="shared" si="72"/>
        <v>572</v>
      </c>
      <c r="S771" t="str">
        <f t="shared" ref="S771:S834" si="73">INDEX($K$1:$Q$1,MATCH(MAX(K771:Q771),K771:Q771,0))</f>
        <v>biology_score</v>
      </c>
      <c r="T771" t="str">
        <f t="shared" ref="T771:T834" si="74">_xlfn.CONCAT(B771," ",C771)</f>
        <v>William Dean</v>
      </c>
      <c r="U771" t="str">
        <f t="shared" ref="U771:U834" si="75">IF((MAX(K771:Q771)-MIN(K771:Q771))&lt;20,"Very Good",IF(AND((MAX(K771:Q771)-MIN(K771:Q771))&gt;=20,(MAX(K771:Q771)-MIN(K771:Q771))&lt;40),"Good",IF(AND((MAX(K771:Q771)-MIN(K771:Q771))&gt;=40,(MAX(K771:Q771)-MIN(K771:Q771))&lt;50),"Average","Bad")))</f>
        <v>Good</v>
      </c>
      <c r="V771" t="str">
        <f t="shared" ref="V771:V834" si="76">IF(AND(MAX(K771:Q771)&gt;85,MIN(K771:Q771)&lt;45),"0","1")</f>
        <v>1</v>
      </c>
      <c r="W771" t="str">
        <f t="shared" ref="W771:W834" si="77">IF(R771&gt;=650,"Grade A",IF(AND(R771&gt;=550,R771&lt;650),"Grade B",IF(AND(R771&gt;=450,R771&lt;550),"Grade C",IF(AND(R771&gt;=350,R771&lt;450),"Grade D","Fail"))))</f>
        <v>Grade B</v>
      </c>
    </row>
    <row r="772" spans="1:23" x14ac:dyDescent="0.25">
      <c r="A772">
        <v>771</v>
      </c>
      <c r="B772" t="s">
        <v>933</v>
      </c>
      <c r="C772" t="s">
        <v>83</v>
      </c>
      <c r="D772" t="s">
        <v>1551</v>
      </c>
      <c r="E772" t="s">
        <v>59</v>
      </c>
      <c r="F772" t="b">
        <v>1</v>
      </c>
      <c r="G772">
        <v>5</v>
      </c>
      <c r="H772" t="b">
        <v>1</v>
      </c>
      <c r="I772">
        <v>1</v>
      </c>
      <c r="J772" t="s">
        <v>98</v>
      </c>
      <c r="K772">
        <v>40</v>
      </c>
      <c r="L772">
        <v>51</v>
      </c>
      <c r="M772">
        <v>93</v>
      </c>
      <c r="N772">
        <v>100</v>
      </c>
      <c r="O772">
        <v>76</v>
      </c>
      <c r="P772">
        <v>60</v>
      </c>
      <c r="Q772">
        <v>99</v>
      </c>
      <c r="R772">
        <f t="shared" si="72"/>
        <v>519</v>
      </c>
      <c r="S772" t="str">
        <f t="shared" si="73"/>
        <v>chemistry_score</v>
      </c>
      <c r="T772" t="str">
        <f t="shared" si="74"/>
        <v>Cheryl Gutierrez</v>
      </c>
      <c r="U772" t="str">
        <f t="shared" si="75"/>
        <v>Bad</v>
      </c>
      <c r="V772" t="str">
        <f t="shared" si="76"/>
        <v>0</v>
      </c>
      <c r="W772" t="str">
        <f t="shared" si="77"/>
        <v>Grade C</v>
      </c>
    </row>
    <row r="773" spans="1:23" x14ac:dyDescent="0.25">
      <c r="A773">
        <v>772</v>
      </c>
      <c r="B773" t="s">
        <v>1552</v>
      </c>
      <c r="C773" t="s">
        <v>1553</v>
      </c>
      <c r="D773" t="s">
        <v>1554</v>
      </c>
      <c r="E773" t="s">
        <v>59</v>
      </c>
      <c r="F773" t="b">
        <v>0</v>
      </c>
      <c r="G773">
        <v>0</v>
      </c>
      <c r="H773" t="b">
        <v>1</v>
      </c>
      <c r="I773">
        <v>8</v>
      </c>
      <c r="J773" t="s">
        <v>72</v>
      </c>
      <c r="K773">
        <v>78</v>
      </c>
      <c r="L773">
        <v>81</v>
      </c>
      <c r="M773">
        <v>71</v>
      </c>
      <c r="N773">
        <v>91</v>
      </c>
      <c r="O773">
        <v>79</v>
      </c>
      <c r="P773">
        <v>79</v>
      </c>
      <c r="Q773">
        <v>75</v>
      </c>
      <c r="R773">
        <f t="shared" si="72"/>
        <v>554</v>
      </c>
      <c r="S773" t="str">
        <f t="shared" si="73"/>
        <v>chemistry_score</v>
      </c>
      <c r="T773" t="str">
        <f t="shared" si="74"/>
        <v>Diane Spears</v>
      </c>
      <c r="U773" t="str">
        <f t="shared" si="75"/>
        <v>Good</v>
      </c>
      <c r="V773" t="str">
        <f t="shared" si="76"/>
        <v>1</v>
      </c>
      <c r="W773" t="str">
        <f t="shared" si="77"/>
        <v>Grade B</v>
      </c>
    </row>
    <row r="774" spans="1:23" x14ac:dyDescent="0.25">
      <c r="A774">
        <v>773</v>
      </c>
      <c r="B774" t="s">
        <v>242</v>
      </c>
      <c r="C774" t="s">
        <v>194</v>
      </c>
      <c r="D774" t="s">
        <v>1555</v>
      </c>
      <c r="E774" t="s">
        <v>54</v>
      </c>
      <c r="F774" t="b">
        <v>0</v>
      </c>
      <c r="G774">
        <v>2</v>
      </c>
      <c r="H774" t="b">
        <v>0</v>
      </c>
      <c r="I774">
        <v>29</v>
      </c>
      <c r="J774" t="s">
        <v>78</v>
      </c>
      <c r="K774">
        <v>87</v>
      </c>
      <c r="L774">
        <v>68</v>
      </c>
      <c r="M774">
        <v>75</v>
      </c>
      <c r="N774">
        <v>96</v>
      </c>
      <c r="O774">
        <v>91</v>
      </c>
      <c r="P774">
        <v>72</v>
      </c>
      <c r="Q774">
        <v>78</v>
      </c>
      <c r="R774">
        <f t="shared" si="72"/>
        <v>567</v>
      </c>
      <c r="S774" t="str">
        <f t="shared" si="73"/>
        <v>chemistry_score</v>
      </c>
      <c r="T774" t="str">
        <f t="shared" si="74"/>
        <v>Brian David</v>
      </c>
      <c r="U774" t="str">
        <f t="shared" si="75"/>
        <v>Good</v>
      </c>
      <c r="V774" t="str">
        <f t="shared" si="76"/>
        <v>1</v>
      </c>
      <c r="W774" t="str">
        <f t="shared" si="77"/>
        <v>Grade B</v>
      </c>
    </row>
    <row r="775" spans="1:23" x14ac:dyDescent="0.25">
      <c r="A775">
        <v>774</v>
      </c>
      <c r="B775" t="s">
        <v>765</v>
      </c>
      <c r="C775" t="s">
        <v>1556</v>
      </c>
      <c r="D775" t="s">
        <v>1557</v>
      </c>
      <c r="E775" t="s">
        <v>59</v>
      </c>
      <c r="F775" t="b">
        <v>0</v>
      </c>
      <c r="G775">
        <v>2</v>
      </c>
      <c r="H775" t="b">
        <v>0</v>
      </c>
      <c r="I775">
        <v>18</v>
      </c>
      <c r="J775" t="s">
        <v>147</v>
      </c>
      <c r="K775">
        <v>79</v>
      </c>
      <c r="L775">
        <v>81</v>
      </c>
      <c r="M775">
        <v>68</v>
      </c>
      <c r="N775">
        <v>70</v>
      </c>
      <c r="O775">
        <v>60</v>
      </c>
      <c r="P775">
        <v>65</v>
      </c>
      <c r="Q775">
        <v>71</v>
      </c>
      <c r="R775">
        <f t="shared" si="72"/>
        <v>494</v>
      </c>
      <c r="S775" t="str">
        <f t="shared" si="73"/>
        <v>history_score</v>
      </c>
      <c r="T775" t="str">
        <f t="shared" si="74"/>
        <v>Heather Brooks</v>
      </c>
      <c r="U775" t="str">
        <f t="shared" si="75"/>
        <v>Good</v>
      </c>
      <c r="V775" t="str">
        <f t="shared" si="76"/>
        <v>1</v>
      </c>
      <c r="W775" t="str">
        <f t="shared" si="77"/>
        <v>Grade C</v>
      </c>
    </row>
    <row r="776" spans="1:23" x14ac:dyDescent="0.25">
      <c r="A776">
        <v>775</v>
      </c>
      <c r="B776" t="s">
        <v>99</v>
      </c>
      <c r="C776" t="s">
        <v>1558</v>
      </c>
      <c r="D776" t="s">
        <v>1559</v>
      </c>
      <c r="E776" t="s">
        <v>59</v>
      </c>
      <c r="F776" t="b">
        <v>0</v>
      </c>
      <c r="G776">
        <v>6</v>
      </c>
      <c r="H776" t="b">
        <v>1</v>
      </c>
      <c r="I776">
        <v>4</v>
      </c>
      <c r="J776" t="s">
        <v>193</v>
      </c>
      <c r="K776">
        <v>100</v>
      </c>
      <c r="L776">
        <v>100</v>
      </c>
      <c r="M776">
        <v>94</v>
      </c>
      <c r="N776">
        <v>83</v>
      </c>
      <c r="O776">
        <v>62</v>
      </c>
      <c r="P776">
        <v>92</v>
      </c>
      <c r="Q776">
        <v>71</v>
      </c>
      <c r="R776">
        <f t="shared" si="72"/>
        <v>602</v>
      </c>
      <c r="S776" t="str">
        <f t="shared" si="73"/>
        <v>math_score</v>
      </c>
      <c r="T776" t="str">
        <f t="shared" si="74"/>
        <v>Pamela Rodgers</v>
      </c>
      <c r="U776" t="str">
        <f t="shared" si="75"/>
        <v>Good</v>
      </c>
      <c r="V776" t="str">
        <f t="shared" si="76"/>
        <v>1</v>
      </c>
      <c r="W776" t="str">
        <f t="shared" si="77"/>
        <v>Grade B</v>
      </c>
    </row>
    <row r="777" spans="1:23" x14ac:dyDescent="0.25">
      <c r="A777">
        <v>776</v>
      </c>
      <c r="B777" t="s">
        <v>1560</v>
      </c>
      <c r="C777" t="s">
        <v>1561</v>
      </c>
      <c r="D777" t="s">
        <v>1562</v>
      </c>
      <c r="E777" t="s">
        <v>59</v>
      </c>
      <c r="F777" t="b">
        <v>0</v>
      </c>
      <c r="G777">
        <v>1</v>
      </c>
      <c r="H777" t="b">
        <v>0</v>
      </c>
      <c r="I777">
        <v>10</v>
      </c>
      <c r="J777" t="s">
        <v>72</v>
      </c>
      <c r="K777">
        <v>71</v>
      </c>
      <c r="L777">
        <v>72</v>
      </c>
      <c r="M777">
        <v>65</v>
      </c>
      <c r="N777">
        <v>65</v>
      </c>
      <c r="O777">
        <v>65</v>
      </c>
      <c r="P777">
        <v>67</v>
      </c>
      <c r="Q777">
        <v>97</v>
      </c>
      <c r="R777">
        <f t="shared" si="72"/>
        <v>502</v>
      </c>
      <c r="S777" t="str">
        <f t="shared" si="73"/>
        <v>geography_score</v>
      </c>
      <c r="T777" t="str">
        <f t="shared" si="74"/>
        <v>Betty Nash</v>
      </c>
      <c r="U777" t="str">
        <f t="shared" si="75"/>
        <v>Good</v>
      </c>
      <c r="V777" t="str">
        <f t="shared" si="76"/>
        <v>1</v>
      </c>
      <c r="W777" t="str">
        <f t="shared" si="77"/>
        <v>Grade C</v>
      </c>
    </row>
    <row r="778" spans="1:23" x14ac:dyDescent="0.25">
      <c r="A778">
        <v>777</v>
      </c>
      <c r="B778" t="s">
        <v>765</v>
      </c>
      <c r="C778" t="s">
        <v>522</v>
      </c>
      <c r="D778" t="s">
        <v>1563</v>
      </c>
      <c r="E778" t="s">
        <v>59</v>
      </c>
      <c r="F778" t="b">
        <v>0</v>
      </c>
      <c r="G778">
        <v>2</v>
      </c>
      <c r="H778" t="b">
        <v>0</v>
      </c>
      <c r="I778">
        <v>32</v>
      </c>
      <c r="J778" t="s">
        <v>139</v>
      </c>
      <c r="K778">
        <v>77</v>
      </c>
      <c r="L778">
        <v>64</v>
      </c>
      <c r="M778">
        <v>69</v>
      </c>
      <c r="N778">
        <v>60</v>
      </c>
      <c r="O778">
        <v>92</v>
      </c>
      <c r="P778">
        <v>76</v>
      </c>
      <c r="Q778">
        <v>74</v>
      </c>
      <c r="R778">
        <f t="shared" si="72"/>
        <v>512</v>
      </c>
      <c r="S778" t="str">
        <f t="shared" si="73"/>
        <v>biology_score</v>
      </c>
      <c r="T778" t="str">
        <f t="shared" si="74"/>
        <v>Heather Donaldson</v>
      </c>
      <c r="U778" t="str">
        <f t="shared" si="75"/>
        <v>Good</v>
      </c>
      <c r="V778" t="str">
        <f t="shared" si="76"/>
        <v>1</v>
      </c>
      <c r="W778" t="str">
        <f t="shared" si="77"/>
        <v>Grade C</v>
      </c>
    </row>
    <row r="779" spans="1:23" x14ac:dyDescent="0.25">
      <c r="A779">
        <v>778</v>
      </c>
      <c r="B779" t="s">
        <v>1564</v>
      </c>
      <c r="C779" t="s">
        <v>478</v>
      </c>
      <c r="D779" t="s">
        <v>1565</v>
      </c>
      <c r="E779" t="s">
        <v>59</v>
      </c>
      <c r="F779" t="b">
        <v>0</v>
      </c>
      <c r="G779">
        <v>1</v>
      </c>
      <c r="H779" t="b">
        <v>0</v>
      </c>
      <c r="I779">
        <v>32</v>
      </c>
      <c r="J779" t="s">
        <v>55</v>
      </c>
      <c r="K779">
        <v>83</v>
      </c>
      <c r="L779">
        <v>84</v>
      </c>
      <c r="M779">
        <v>96</v>
      </c>
      <c r="N779">
        <v>96</v>
      </c>
      <c r="O779">
        <v>79</v>
      </c>
      <c r="P779">
        <v>80</v>
      </c>
      <c r="Q779">
        <v>81</v>
      </c>
      <c r="R779">
        <f t="shared" si="72"/>
        <v>599</v>
      </c>
      <c r="S779" t="str">
        <f t="shared" si="73"/>
        <v>physics_score</v>
      </c>
      <c r="T779" t="str">
        <f t="shared" si="74"/>
        <v>Ebony Shepherd</v>
      </c>
      <c r="U779" t="str">
        <f t="shared" si="75"/>
        <v>Very Good</v>
      </c>
      <c r="V779" t="str">
        <f t="shared" si="76"/>
        <v>1</v>
      </c>
      <c r="W779" t="str">
        <f t="shared" si="77"/>
        <v>Grade B</v>
      </c>
    </row>
    <row r="780" spans="1:23" x14ac:dyDescent="0.25">
      <c r="A780">
        <v>779</v>
      </c>
      <c r="B780" t="s">
        <v>128</v>
      </c>
      <c r="C780" t="s">
        <v>334</v>
      </c>
      <c r="D780" t="s">
        <v>1566</v>
      </c>
      <c r="E780" t="s">
        <v>54</v>
      </c>
      <c r="F780" t="b">
        <v>0</v>
      </c>
      <c r="G780">
        <v>2</v>
      </c>
      <c r="H780" t="b">
        <v>1</v>
      </c>
      <c r="I780">
        <v>16</v>
      </c>
      <c r="J780" t="s">
        <v>78</v>
      </c>
      <c r="K780">
        <v>96</v>
      </c>
      <c r="L780">
        <v>79</v>
      </c>
      <c r="M780">
        <v>80</v>
      </c>
      <c r="N780">
        <v>71</v>
      </c>
      <c r="O780">
        <v>67</v>
      </c>
      <c r="P780">
        <v>76</v>
      </c>
      <c r="Q780">
        <v>63</v>
      </c>
      <c r="R780">
        <f t="shared" si="72"/>
        <v>532</v>
      </c>
      <c r="S780" t="str">
        <f t="shared" si="73"/>
        <v>math_score</v>
      </c>
      <c r="T780" t="str">
        <f t="shared" si="74"/>
        <v>Sean Thomas</v>
      </c>
      <c r="U780" t="str">
        <f t="shared" si="75"/>
        <v>Good</v>
      </c>
      <c r="V780" t="str">
        <f t="shared" si="76"/>
        <v>1</v>
      </c>
      <c r="W780" t="str">
        <f t="shared" si="77"/>
        <v>Grade C</v>
      </c>
    </row>
    <row r="781" spans="1:23" x14ac:dyDescent="0.25">
      <c r="A781">
        <v>780</v>
      </c>
      <c r="B781" t="s">
        <v>1146</v>
      </c>
      <c r="C781" t="s">
        <v>1567</v>
      </c>
      <c r="D781" t="s">
        <v>1568</v>
      </c>
      <c r="E781" t="s">
        <v>54</v>
      </c>
      <c r="F781" t="b">
        <v>0</v>
      </c>
      <c r="G781">
        <v>6</v>
      </c>
      <c r="H781" t="b">
        <v>0</v>
      </c>
      <c r="I781">
        <v>35</v>
      </c>
      <c r="J781" t="s">
        <v>72</v>
      </c>
      <c r="K781">
        <v>91</v>
      </c>
      <c r="L781">
        <v>96</v>
      </c>
      <c r="M781">
        <v>100</v>
      </c>
      <c r="N781">
        <v>95</v>
      </c>
      <c r="O781">
        <v>100</v>
      </c>
      <c r="P781">
        <v>94</v>
      </c>
      <c r="Q781">
        <v>95</v>
      </c>
      <c r="R781">
        <f t="shared" si="72"/>
        <v>671</v>
      </c>
      <c r="S781" t="str">
        <f t="shared" si="73"/>
        <v>physics_score</v>
      </c>
      <c r="T781" t="str">
        <f t="shared" si="74"/>
        <v>Todd Howard</v>
      </c>
      <c r="U781" t="str">
        <f t="shared" si="75"/>
        <v>Very Good</v>
      </c>
      <c r="V781" t="str">
        <f t="shared" si="76"/>
        <v>1</v>
      </c>
      <c r="W781" t="str">
        <f t="shared" si="77"/>
        <v>Grade A</v>
      </c>
    </row>
    <row r="782" spans="1:23" x14ac:dyDescent="0.25">
      <c r="A782">
        <v>781</v>
      </c>
      <c r="B782" t="s">
        <v>1569</v>
      </c>
      <c r="C782" t="s">
        <v>1570</v>
      </c>
      <c r="D782" t="s">
        <v>1571</v>
      </c>
      <c r="E782" t="s">
        <v>59</v>
      </c>
      <c r="F782" t="b">
        <v>0</v>
      </c>
      <c r="G782">
        <v>8</v>
      </c>
      <c r="H782" t="b">
        <v>0</v>
      </c>
      <c r="I782">
        <v>2</v>
      </c>
      <c r="J782" t="s">
        <v>98</v>
      </c>
      <c r="K782">
        <v>71</v>
      </c>
      <c r="L782">
        <v>69</v>
      </c>
      <c r="M782">
        <v>95</v>
      </c>
      <c r="N782">
        <v>83</v>
      </c>
      <c r="O782">
        <v>90</v>
      </c>
      <c r="P782">
        <v>93</v>
      </c>
      <c r="Q782">
        <v>89</v>
      </c>
      <c r="R782">
        <f t="shared" si="72"/>
        <v>590</v>
      </c>
      <c r="S782" t="str">
        <f t="shared" si="73"/>
        <v>physics_score</v>
      </c>
      <c r="T782" t="str">
        <f t="shared" si="74"/>
        <v>Julia Richmond</v>
      </c>
      <c r="U782" t="str">
        <f t="shared" si="75"/>
        <v>Good</v>
      </c>
      <c r="V782" t="str">
        <f t="shared" si="76"/>
        <v>1</v>
      </c>
      <c r="W782" t="str">
        <f t="shared" si="77"/>
        <v>Grade B</v>
      </c>
    </row>
    <row r="783" spans="1:23" x14ac:dyDescent="0.25">
      <c r="A783">
        <v>782</v>
      </c>
      <c r="B783" t="s">
        <v>1301</v>
      </c>
      <c r="C783" t="s">
        <v>982</v>
      </c>
      <c r="D783" t="s">
        <v>1572</v>
      </c>
      <c r="E783" t="s">
        <v>59</v>
      </c>
      <c r="F783" t="b">
        <v>0</v>
      </c>
      <c r="G783">
        <v>3</v>
      </c>
      <c r="H783" t="b">
        <v>0</v>
      </c>
      <c r="I783">
        <v>27</v>
      </c>
      <c r="J783" t="s">
        <v>72</v>
      </c>
      <c r="K783">
        <v>84</v>
      </c>
      <c r="L783">
        <v>80</v>
      </c>
      <c r="M783">
        <v>75</v>
      </c>
      <c r="N783">
        <v>63</v>
      </c>
      <c r="O783">
        <v>71</v>
      </c>
      <c r="P783">
        <v>86</v>
      </c>
      <c r="Q783">
        <v>63</v>
      </c>
      <c r="R783">
        <f t="shared" si="72"/>
        <v>522</v>
      </c>
      <c r="S783" t="str">
        <f t="shared" si="73"/>
        <v>english_score</v>
      </c>
      <c r="T783" t="str">
        <f t="shared" si="74"/>
        <v>Mary Mccormick</v>
      </c>
      <c r="U783" t="str">
        <f t="shared" si="75"/>
        <v>Good</v>
      </c>
      <c r="V783" t="str">
        <f t="shared" si="76"/>
        <v>1</v>
      </c>
      <c r="W783" t="str">
        <f t="shared" si="77"/>
        <v>Grade C</v>
      </c>
    </row>
    <row r="784" spans="1:23" x14ac:dyDescent="0.25">
      <c r="A784">
        <v>783</v>
      </c>
      <c r="B784" t="s">
        <v>1573</v>
      </c>
      <c r="C784" t="s">
        <v>1574</v>
      </c>
      <c r="D784" t="s">
        <v>1575</v>
      </c>
      <c r="E784" t="s">
        <v>54</v>
      </c>
      <c r="F784" t="b">
        <v>0</v>
      </c>
      <c r="G784">
        <v>3</v>
      </c>
      <c r="H784" t="b">
        <v>0</v>
      </c>
      <c r="I784">
        <v>28</v>
      </c>
      <c r="J784" t="s">
        <v>78</v>
      </c>
      <c r="K784">
        <v>91</v>
      </c>
      <c r="L784">
        <v>61</v>
      </c>
      <c r="M784">
        <v>61</v>
      </c>
      <c r="N784">
        <v>85</v>
      </c>
      <c r="O784">
        <v>64</v>
      </c>
      <c r="P784">
        <v>76</v>
      </c>
      <c r="Q784">
        <v>88</v>
      </c>
      <c r="R784">
        <f t="shared" si="72"/>
        <v>526</v>
      </c>
      <c r="S784" t="str">
        <f t="shared" si="73"/>
        <v>math_score</v>
      </c>
      <c r="T784" t="str">
        <f t="shared" si="74"/>
        <v>Jimmy Warren</v>
      </c>
      <c r="U784" t="str">
        <f t="shared" si="75"/>
        <v>Good</v>
      </c>
      <c r="V784" t="str">
        <f t="shared" si="76"/>
        <v>1</v>
      </c>
      <c r="W784" t="str">
        <f t="shared" si="77"/>
        <v>Grade C</v>
      </c>
    </row>
    <row r="785" spans="1:23" x14ac:dyDescent="0.25">
      <c r="A785">
        <v>784</v>
      </c>
      <c r="B785" t="s">
        <v>259</v>
      </c>
      <c r="C785" t="s">
        <v>673</v>
      </c>
      <c r="D785" t="s">
        <v>1576</v>
      </c>
      <c r="E785" t="s">
        <v>54</v>
      </c>
      <c r="F785" t="b">
        <v>0</v>
      </c>
      <c r="G785">
        <v>2</v>
      </c>
      <c r="H785" t="b">
        <v>0</v>
      </c>
      <c r="I785">
        <v>2</v>
      </c>
      <c r="J785" t="s">
        <v>258</v>
      </c>
      <c r="K785">
        <v>59</v>
      </c>
      <c r="L785">
        <v>65</v>
      </c>
      <c r="M785">
        <v>72</v>
      </c>
      <c r="N785">
        <v>60</v>
      </c>
      <c r="O785">
        <v>94</v>
      </c>
      <c r="P785">
        <v>63</v>
      </c>
      <c r="Q785">
        <v>75</v>
      </c>
      <c r="R785">
        <f t="shared" si="72"/>
        <v>488</v>
      </c>
      <c r="S785" t="str">
        <f t="shared" si="73"/>
        <v>biology_score</v>
      </c>
      <c r="T785" t="str">
        <f t="shared" si="74"/>
        <v>Henry Spencer</v>
      </c>
      <c r="U785" t="str">
        <f t="shared" si="75"/>
        <v>Good</v>
      </c>
      <c r="V785" t="str">
        <f t="shared" si="76"/>
        <v>1</v>
      </c>
      <c r="W785" t="str">
        <f t="shared" si="77"/>
        <v>Grade C</v>
      </c>
    </row>
    <row r="786" spans="1:23" x14ac:dyDescent="0.25">
      <c r="A786">
        <v>785</v>
      </c>
      <c r="B786" t="s">
        <v>140</v>
      </c>
      <c r="C786" t="s">
        <v>898</v>
      </c>
      <c r="D786" t="s">
        <v>1577</v>
      </c>
      <c r="E786" t="s">
        <v>54</v>
      </c>
      <c r="F786" t="b">
        <v>0</v>
      </c>
      <c r="G786">
        <v>3</v>
      </c>
      <c r="H786" t="b">
        <v>0</v>
      </c>
      <c r="I786">
        <v>42</v>
      </c>
      <c r="J786" t="s">
        <v>60</v>
      </c>
      <c r="K786">
        <v>89</v>
      </c>
      <c r="L786">
        <v>90</v>
      </c>
      <c r="M786">
        <v>91</v>
      </c>
      <c r="N786">
        <v>95</v>
      </c>
      <c r="O786">
        <v>87</v>
      </c>
      <c r="P786">
        <v>92</v>
      </c>
      <c r="Q786">
        <v>96</v>
      </c>
      <c r="R786">
        <f t="shared" si="72"/>
        <v>640</v>
      </c>
      <c r="S786" t="str">
        <f t="shared" si="73"/>
        <v>geography_score</v>
      </c>
      <c r="T786" t="str">
        <f t="shared" si="74"/>
        <v>Peter Yates</v>
      </c>
      <c r="U786" t="str">
        <f t="shared" si="75"/>
        <v>Very Good</v>
      </c>
      <c r="V786" t="str">
        <f t="shared" si="76"/>
        <v>1</v>
      </c>
      <c r="W786" t="str">
        <f t="shared" si="77"/>
        <v>Grade B</v>
      </c>
    </row>
    <row r="787" spans="1:23" x14ac:dyDescent="0.25">
      <c r="A787">
        <v>786</v>
      </c>
      <c r="B787" t="s">
        <v>311</v>
      </c>
      <c r="C787" t="s">
        <v>790</v>
      </c>
      <c r="D787" t="s">
        <v>1578</v>
      </c>
      <c r="E787" t="s">
        <v>54</v>
      </c>
      <c r="F787" t="b">
        <v>0</v>
      </c>
      <c r="G787">
        <v>7</v>
      </c>
      <c r="H787" t="b">
        <v>0</v>
      </c>
      <c r="I787">
        <v>31</v>
      </c>
      <c r="J787" t="s">
        <v>139</v>
      </c>
      <c r="K787">
        <v>81</v>
      </c>
      <c r="L787">
        <v>92</v>
      </c>
      <c r="M787">
        <v>68</v>
      </c>
      <c r="N787">
        <v>93</v>
      </c>
      <c r="O787">
        <v>69</v>
      </c>
      <c r="P787">
        <v>78</v>
      </c>
      <c r="Q787">
        <v>89</v>
      </c>
      <c r="R787">
        <f t="shared" si="72"/>
        <v>570</v>
      </c>
      <c r="S787" t="str">
        <f t="shared" si="73"/>
        <v>chemistry_score</v>
      </c>
      <c r="T787" t="str">
        <f t="shared" si="74"/>
        <v>Robert Campbell</v>
      </c>
      <c r="U787" t="str">
        <f t="shared" si="75"/>
        <v>Good</v>
      </c>
      <c r="V787" t="str">
        <f t="shared" si="76"/>
        <v>1</v>
      </c>
      <c r="W787" t="str">
        <f t="shared" si="77"/>
        <v>Grade B</v>
      </c>
    </row>
    <row r="788" spans="1:23" x14ac:dyDescent="0.25">
      <c r="A788">
        <v>787</v>
      </c>
      <c r="B788" t="s">
        <v>447</v>
      </c>
      <c r="C788" t="s">
        <v>1579</v>
      </c>
      <c r="D788" t="s">
        <v>1580</v>
      </c>
      <c r="E788" t="s">
        <v>54</v>
      </c>
      <c r="F788" t="b">
        <v>0</v>
      </c>
      <c r="G788">
        <v>3</v>
      </c>
      <c r="H788" t="b">
        <v>0</v>
      </c>
      <c r="I788">
        <v>15</v>
      </c>
      <c r="J788" t="s">
        <v>147</v>
      </c>
      <c r="K788">
        <v>77</v>
      </c>
      <c r="L788">
        <v>84</v>
      </c>
      <c r="M788">
        <v>86</v>
      </c>
      <c r="N788">
        <v>97</v>
      </c>
      <c r="O788">
        <v>90</v>
      </c>
      <c r="P788">
        <v>83</v>
      </c>
      <c r="Q788">
        <v>92</v>
      </c>
      <c r="R788">
        <f t="shared" si="72"/>
        <v>609</v>
      </c>
      <c r="S788" t="str">
        <f t="shared" si="73"/>
        <v>chemistry_score</v>
      </c>
      <c r="T788" t="str">
        <f t="shared" si="74"/>
        <v>Matthew Conway</v>
      </c>
      <c r="U788" t="str">
        <f t="shared" si="75"/>
        <v>Good</v>
      </c>
      <c r="V788" t="str">
        <f t="shared" si="76"/>
        <v>1</v>
      </c>
      <c r="W788" t="str">
        <f t="shared" si="77"/>
        <v>Grade B</v>
      </c>
    </row>
    <row r="789" spans="1:23" x14ac:dyDescent="0.25">
      <c r="A789">
        <v>788</v>
      </c>
      <c r="B789" t="s">
        <v>1252</v>
      </c>
      <c r="C789" t="s">
        <v>1581</v>
      </c>
      <c r="D789" t="s">
        <v>1582</v>
      </c>
      <c r="E789" t="s">
        <v>54</v>
      </c>
      <c r="F789" t="b">
        <v>0</v>
      </c>
      <c r="G789">
        <v>7</v>
      </c>
      <c r="H789" t="b">
        <v>0</v>
      </c>
      <c r="I789">
        <v>1</v>
      </c>
      <c r="J789" t="s">
        <v>98</v>
      </c>
      <c r="K789">
        <v>72</v>
      </c>
      <c r="L789">
        <v>58</v>
      </c>
      <c r="M789">
        <v>73</v>
      </c>
      <c r="N789">
        <v>57</v>
      </c>
      <c r="O789">
        <v>67</v>
      </c>
      <c r="P789">
        <v>88</v>
      </c>
      <c r="Q789">
        <v>70</v>
      </c>
      <c r="R789">
        <f t="shared" si="72"/>
        <v>485</v>
      </c>
      <c r="S789" t="str">
        <f t="shared" si="73"/>
        <v>english_score</v>
      </c>
      <c r="T789" t="str">
        <f t="shared" si="74"/>
        <v>Tyler Calderon</v>
      </c>
      <c r="U789" t="str">
        <f t="shared" si="75"/>
        <v>Good</v>
      </c>
      <c r="V789" t="str">
        <f t="shared" si="76"/>
        <v>1</v>
      </c>
      <c r="W789" t="str">
        <f t="shared" si="77"/>
        <v>Grade C</v>
      </c>
    </row>
    <row r="790" spans="1:23" x14ac:dyDescent="0.25">
      <c r="A790">
        <v>789</v>
      </c>
      <c r="B790" t="s">
        <v>1583</v>
      </c>
      <c r="C790" t="s">
        <v>1584</v>
      </c>
      <c r="D790" t="s">
        <v>1585</v>
      </c>
      <c r="E790" t="s">
        <v>59</v>
      </c>
      <c r="F790" t="b">
        <v>0</v>
      </c>
      <c r="G790">
        <v>5</v>
      </c>
      <c r="H790" t="b">
        <v>0</v>
      </c>
      <c r="I790">
        <v>10</v>
      </c>
      <c r="J790" t="s">
        <v>88</v>
      </c>
      <c r="K790">
        <v>91</v>
      </c>
      <c r="L790">
        <v>63</v>
      </c>
      <c r="M790">
        <v>78</v>
      </c>
      <c r="N790">
        <v>93</v>
      </c>
      <c r="O790">
        <v>76</v>
      </c>
      <c r="P790">
        <v>76</v>
      </c>
      <c r="Q790">
        <v>90</v>
      </c>
      <c r="R790">
        <f t="shared" si="72"/>
        <v>567</v>
      </c>
      <c r="S790" t="str">
        <f t="shared" si="73"/>
        <v>chemistry_score</v>
      </c>
      <c r="T790" t="str">
        <f t="shared" si="74"/>
        <v>Brittney Moon</v>
      </c>
      <c r="U790" t="str">
        <f t="shared" si="75"/>
        <v>Good</v>
      </c>
      <c r="V790" t="str">
        <f t="shared" si="76"/>
        <v>1</v>
      </c>
      <c r="W790" t="str">
        <f t="shared" si="77"/>
        <v>Grade B</v>
      </c>
    </row>
    <row r="791" spans="1:23" x14ac:dyDescent="0.25">
      <c r="A791">
        <v>790</v>
      </c>
      <c r="B791" t="s">
        <v>756</v>
      </c>
      <c r="C791" t="s">
        <v>90</v>
      </c>
      <c r="D791" t="s">
        <v>1586</v>
      </c>
      <c r="E791" t="s">
        <v>59</v>
      </c>
      <c r="F791" t="b">
        <v>0</v>
      </c>
      <c r="G791">
        <v>5</v>
      </c>
      <c r="H791" t="b">
        <v>0</v>
      </c>
      <c r="I791">
        <v>40</v>
      </c>
      <c r="J791" t="s">
        <v>60</v>
      </c>
      <c r="K791">
        <v>88</v>
      </c>
      <c r="L791">
        <v>100</v>
      </c>
      <c r="M791">
        <v>94</v>
      </c>
      <c r="N791">
        <v>91</v>
      </c>
      <c r="O791">
        <v>85</v>
      </c>
      <c r="P791">
        <v>91</v>
      </c>
      <c r="Q791">
        <v>88</v>
      </c>
      <c r="R791">
        <f t="shared" si="72"/>
        <v>637</v>
      </c>
      <c r="S791" t="str">
        <f t="shared" si="73"/>
        <v>history_score</v>
      </c>
      <c r="T791" t="str">
        <f t="shared" si="74"/>
        <v>Tracy White</v>
      </c>
      <c r="U791" t="str">
        <f t="shared" si="75"/>
        <v>Very Good</v>
      </c>
      <c r="V791" t="str">
        <f t="shared" si="76"/>
        <v>1</v>
      </c>
      <c r="W791" t="str">
        <f t="shared" si="77"/>
        <v>Grade B</v>
      </c>
    </row>
    <row r="792" spans="1:23" x14ac:dyDescent="0.25">
      <c r="A792">
        <v>791</v>
      </c>
      <c r="B792" t="s">
        <v>1175</v>
      </c>
      <c r="C792" t="s">
        <v>1587</v>
      </c>
      <c r="D792" t="s">
        <v>1588</v>
      </c>
      <c r="E792" t="s">
        <v>54</v>
      </c>
      <c r="F792" t="b">
        <v>0</v>
      </c>
      <c r="G792">
        <v>8</v>
      </c>
      <c r="H792" t="b">
        <v>0</v>
      </c>
      <c r="I792">
        <v>40</v>
      </c>
      <c r="J792" t="s">
        <v>60</v>
      </c>
      <c r="K792">
        <v>94</v>
      </c>
      <c r="L792">
        <v>88</v>
      </c>
      <c r="M792">
        <v>99</v>
      </c>
      <c r="N792">
        <v>92</v>
      </c>
      <c r="O792">
        <v>98</v>
      </c>
      <c r="P792">
        <v>85</v>
      </c>
      <c r="Q792">
        <v>95</v>
      </c>
      <c r="R792">
        <f t="shared" si="72"/>
        <v>651</v>
      </c>
      <c r="S792" t="str">
        <f t="shared" si="73"/>
        <v>physics_score</v>
      </c>
      <c r="T792" t="str">
        <f t="shared" si="74"/>
        <v>Gregory Welch</v>
      </c>
      <c r="U792" t="str">
        <f t="shared" si="75"/>
        <v>Very Good</v>
      </c>
      <c r="V792" t="str">
        <f t="shared" si="76"/>
        <v>1</v>
      </c>
      <c r="W792" t="str">
        <f t="shared" si="77"/>
        <v>Grade A</v>
      </c>
    </row>
    <row r="793" spans="1:23" x14ac:dyDescent="0.25">
      <c r="A793">
        <v>792</v>
      </c>
      <c r="B793" t="s">
        <v>1589</v>
      </c>
      <c r="C793" t="s">
        <v>1590</v>
      </c>
      <c r="D793" t="s">
        <v>1591</v>
      </c>
      <c r="E793" t="s">
        <v>59</v>
      </c>
      <c r="F793" t="b">
        <v>0</v>
      </c>
      <c r="G793">
        <v>0</v>
      </c>
      <c r="H793" t="b">
        <v>0</v>
      </c>
      <c r="I793">
        <v>8</v>
      </c>
      <c r="J793" t="s">
        <v>258</v>
      </c>
      <c r="K793">
        <v>67</v>
      </c>
      <c r="L793">
        <v>72</v>
      </c>
      <c r="M793">
        <v>98</v>
      </c>
      <c r="N793">
        <v>65</v>
      </c>
      <c r="O793">
        <v>61</v>
      </c>
      <c r="P793">
        <v>87</v>
      </c>
      <c r="Q793">
        <v>89</v>
      </c>
      <c r="R793">
        <f t="shared" si="72"/>
        <v>539</v>
      </c>
      <c r="S793" t="str">
        <f t="shared" si="73"/>
        <v>physics_score</v>
      </c>
      <c r="T793" t="str">
        <f t="shared" si="74"/>
        <v>Caroline Cooper</v>
      </c>
      <c r="U793" t="str">
        <f t="shared" si="75"/>
        <v>Good</v>
      </c>
      <c r="V793" t="str">
        <f t="shared" si="76"/>
        <v>1</v>
      </c>
      <c r="W793" t="str">
        <f t="shared" si="77"/>
        <v>Grade C</v>
      </c>
    </row>
    <row r="794" spans="1:23" x14ac:dyDescent="0.25">
      <c r="A794">
        <v>793</v>
      </c>
      <c r="B794" t="s">
        <v>73</v>
      </c>
      <c r="C794" t="s">
        <v>1257</v>
      </c>
      <c r="D794" t="s">
        <v>1592</v>
      </c>
      <c r="E794" t="s">
        <v>59</v>
      </c>
      <c r="F794" t="b">
        <v>0</v>
      </c>
      <c r="G794">
        <v>2</v>
      </c>
      <c r="H794" t="b">
        <v>0</v>
      </c>
      <c r="I794">
        <v>22</v>
      </c>
      <c r="J794" t="s">
        <v>72</v>
      </c>
      <c r="K794">
        <v>88</v>
      </c>
      <c r="L794">
        <v>86</v>
      </c>
      <c r="M794">
        <v>82</v>
      </c>
      <c r="N794">
        <v>89</v>
      </c>
      <c r="O794">
        <v>81</v>
      </c>
      <c r="P794">
        <v>61</v>
      </c>
      <c r="Q794">
        <v>83</v>
      </c>
      <c r="R794">
        <f t="shared" si="72"/>
        <v>570</v>
      </c>
      <c r="S794" t="str">
        <f t="shared" si="73"/>
        <v>chemistry_score</v>
      </c>
      <c r="T794" t="str">
        <f t="shared" si="74"/>
        <v>Kelly Rivera</v>
      </c>
      <c r="U794" t="str">
        <f t="shared" si="75"/>
        <v>Good</v>
      </c>
      <c r="V794" t="str">
        <f t="shared" si="76"/>
        <v>1</v>
      </c>
      <c r="W794" t="str">
        <f t="shared" si="77"/>
        <v>Grade B</v>
      </c>
    </row>
    <row r="795" spans="1:23" x14ac:dyDescent="0.25">
      <c r="A795">
        <v>794</v>
      </c>
      <c r="B795" t="s">
        <v>1593</v>
      </c>
      <c r="C795" t="s">
        <v>434</v>
      </c>
      <c r="D795" t="s">
        <v>1594</v>
      </c>
      <c r="E795" t="s">
        <v>59</v>
      </c>
      <c r="F795" t="b">
        <v>0</v>
      </c>
      <c r="G795">
        <v>3</v>
      </c>
      <c r="H795" t="b">
        <v>0</v>
      </c>
      <c r="I795">
        <v>21</v>
      </c>
      <c r="J795" t="s">
        <v>72</v>
      </c>
      <c r="K795">
        <v>67</v>
      </c>
      <c r="L795">
        <v>67</v>
      </c>
      <c r="M795">
        <v>62</v>
      </c>
      <c r="N795">
        <v>80</v>
      </c>
      <c r="O795">
        <v>61</v>
      </c>
      <c r="P795">
        <v>61</v>
      </c>
      <c r="Q795">
        <v>82</v>
      </c>
      <c r="R795">
        <f t="shared" si="72"/>
        <v>480</v>
      </c>
      <c r="S795" t="str">
        <f t="shared" si="73"/>
        <v>geography_score</v>
      </c>
      <c r="T795" t="str">
        <f t="shared" si="74"/>
        <v>Stacey Wilson</v>
      </c>
      <c r="U795" t="str">
        <f t="shared" si="75"/>
        <v>Good</v>
      </c>
      <c r="V795" t="str">
        <f t="shared" si="76"/>
        <v>1</v>
      </c>
      <c r="W795" t="str">
        <f t="shared" si="77"/>
        <v>Grade C</v>
      </c>
    </row>
    <row r="796" spans="1:23" x14ac:dyDescent="0.25">
      <c r="A796">
        <v>795</v>
      </c>
      <c r="B796" t="s">
        <v>286</v>
      </c>
      <c r="C796" t="s">
        <v>1595</v>
      </c>
      <c r="D796" t="s">
        <v>1596</v>
      </c>
      <c r="E796" t="s">
        <v>54</v>
      </c>
      <c r="F796" t="b">
        <v>0</v>
      </c>
      <c r="G796">
        <v>7</v>
      </c>
      <c r="H796" t="b">
        <v>0</v>
      </c>
      <c r="I796">
        <v>31</v>
      </c>
      <c r="J796" t="s">
        <v>55</v>
      </c>
      <c r="K796">
        <v>95</v>
      </c>
      <c r="L796">
        <v>87</v>
      </c>
      <c r="M796">
        <v>96</v>
      </c>
      <c r="N796">
        <v>97</v>
      </c>
      <c r="O796">
        <v>83</v>
      </c>
      <c r="P796">
        <v>93</v>
      </c>
      <c r="Q796">
        <v>88</v>
      </c>
      <c r="R796">
        <f t="shared" si="72"/>
        <v>639</v>
      </c>
      <c r="S796" t="str">
        <f t="shared" si="73"/>
        <v>chemistry_score</v>
      </c>
      <c r="T796" t="str">
        <f t="shared" si="74"/>
        <v>Craig Graham</v>
      </c>
      <c r="U796" t="str">
        <f t="shared" si="75"/>
        <v>Very Good</v>
      </c>
      <c r="V796" t="str">
        <f t="shared" si="76"/>
        <v>1</v>
      </c>
      <c r="W796" t="str">
        <f t="shared" si="77"/>
        <v>Grade B</v>
      </c>
    </row>
    <row r="797" spans="1:23" x14ac:dyDescent="0.25">
      <c r="A797">
        <v>796</v>
      </c>
      <c r="B797" t="s">
        <v>1597</v>
      </c>
      <c r="C797" t="s">
        <v>1598</v>
      </c>
      <c r="D797" t="s">
        <v>1599</v>
      </c>
      <c r="E797" t="s">
        <v>54</v>
      </c>
      <c r="F797" t="b">
        <v>0</v>
      </c>
      <c r="G797">
        <v>1</v>
      </c>
      <c r="H797" t="b">
        <v>0</v>
      </c>
      <c r="I797">
        <v>10</v>
      </c>
      <c r="J797" t="s">
        <v>64</v>
      </c>
      <c r="K797">
        <v>96</v>
      </c>
      <c r="L797">
        <v>91</v>
      </c>
      <c r="M797">
        <v>78</v>
      </c>
      <c r="N797">
        <v>94</v>
      </c>
      <c r="O797">
        <v>81</v>
      </c>
      <c r="P797">
        <v>88</v>
      </c>
      <c r="Q797">
        <v>86</v>
      </c>
      <c r="R797">
        <f t="shared" si="72"/>
        <v>614</v>
      </c>
      <c r="S797" t="str">
        <f t="shared" si="73"/>
        <v>math_score</v>
      </c>
      <c r="T797" t="str">
        <f t="shared" si="74"/>
        <v>Earl Santana</v>
      </c>
      <c r="U797" t="str">
        <f t="shared" si="75"/>
        <v>Very Good</v>
      </c>
      <c r="V797" t="str">
        <f t="shared" si="76"/>
        <v>1</v>
      </c>
      <c r="W797" t="str">
        <f t="shared" si="77"/>
        <v>Grade B</v>
      </c>
    </row>
    <row r="798" spans="1:23" x14ac:dyDescent="0.25">
      <c r="A798">
        <v>797</v>
      </c>
      <c r="B798" t="s">
        <v>164</v>
      </c>
      <c r="C798" t="s">
        <v>437</v>
      </c>
      <c r="D798" t="s">
        <v>1600</v>
      </c>
      <c r="E798" t="s">
        <v>59</v>
      </c>
      <c r="F798" t="b">
        <v>0</v>
      </c>
      <c r="G798">
        <v>3</v>
      </c>
      <c r="H798" t="b">
        <v>1</v>
      </c>
      <c r="I798">
        <v>35</v>
      </c>
      <c r="J798" t="s">
        <v>139</v>
      </c>
      <c r="K798">
        <v>87</v>
      </c>
      <c r="L798">
        <v>99</v>
      </c>
      <c r="M798">
        <v>99</v>
      </c>
      <c r="N798">
        <v>100</v>
      </c>
      <c r="O798">
        <v>98</v>
      </c>
      <c r="P798">
        <v>96</v>
      </c>
      <c r="Q798">
        <v>94</v>
      </c>
      <c r="R798">
        <f t="shared" si="72"/>
        <v>673</v>
      </c>
      <c r="S798" t="str">
        <f t="shared" si="73"/>
        <v>chemistry_score</v>
      </c>
      <c r="T798" t="str">
        <f t="shared" si="74"/>
        <v>Lisa Mitchell</v>
      </c>
      <c r="U798" t="str">
        <f t="shared" si="75"/>
        <v>Very Good</v>
      </c>
      <c r="V798" t="str">
        <f t="shared" si="76"/>
        <v>1</v>
      </c>
      <c r="W798" t="str">
        <f t="shared" si="77"/>
        <v>Grade A</v>
      </c>
    </row>
    <row r="799" spans="1:23" x14ac:dyDescent="0.25">
      <c r="A799">
        <v>798</v>
      </c>
      <c r="B799" t="s">
        <v>173</v>
      </c>
      <c r="C799" t="s">
        <v>137</v>
      </c>
      <c r="D799" t="s">
        <v>1601</v>
      </c>
      <c r="E799" t="s">
        <v>54</v>
      </c>
      <c r="F799" t="b">
        <v>0</v>
      </c>
      <c r="G799">
        <v>3</v>
      </c>
      <c r="H799" t="b">
        <v>0</v>
      </c>
      <c r="I799">
        <v>14</v>
      </c>
      <c r="J799" t="s">
        <v>139</v>
      </c>
      <c r="K799">
        <v>85</v>
      </c>
      <c r="L799">
        <v>88</v>
      </c>
      <c r="M799">
        <v>85</v>
      </c>
      <c r="N799">
        <v>92</v>
      </c>
      <c r="O799">
        <v>96</v>
      </c>
      <c r="P799">
        <v>81</v>
      </c>
      <c r="Q799">
        <v>95</v>
      </c>
      <c r="R799">
        <f t="shared" si="72"/>
        <v>622</v>
      </c>
      <c r="S799" t="str">
        <f t="shared" si="73"/>
        <v>biology_score</v>
      </c>
      <c r="T799" t="str">
        <f t="shared" si="74"/>
        <v>Michael Williams</v>
      </c>
      <c r="U799" t="str">
        <f t="shared" si="75"/>
        <v>Very Good</v>
      </c>
      <c r="V799" t="str">
        <f t="shared" si="76"/>
        <v>1</v>
      </c>
      <c r="W799" t="str">
        <f t="shared" si="77"/>
        <v>Grade B</v>
      </c>
    </row>
    <row r="800" spans="1:23" x14ac:dyDescent="0.25">
      <c r="A800">
        <v>799</v>
      </c>
      <c r="B800" t="s">
        <v>1077</v>
      </c>
      <c r="C800" t="s">
        <v>329</v>
      </c>
      <c r="D800" t="s">
        <v>1602</v>
      </c>
      <c r="E800" t="s">
        <v>54</v>
      </c>
      <c r="F800" t="b">
        <v>0</v>
      </c>
      <c r="G800">
        <v>2</v>
      </c>
      <c r="H800" t="b">
        <v>0</v>
      </c>
      <c r="I800">
        <v>7</v>
      </c>
      <c r="J800" t="s">
        <v>64</v>
      </c>
      <c r="K800">
        <v>88</v>
      </c>
      <c r="L800">
        <v>85</v>
      </c>
      <c r="M800">
        <v>100</v>
      </c>
      <c r="N800">
        <v>68</v>
      </c>
      <c r="O800">
        <v>65</v>
      </c>
      <c r="P800">
        <v>97</v>
      </c>
      <c r="Q800">
        <v>94</v>
      </c>
      <c r="R800">
        <f t="shared" si="72"/>
        <v>597</v>
      </c>
      <c r="S800" t="str">
        <f t="shared" si="73"/>
        <v>physics_score</v>
      </c>
      <c r="T800" t="str">
        <f t="shared" si="74"/>
        <v>Jerry Jones</v>
      </c>
      <c r="U800" t="str">
        <f t="shared" si="75"/>
        <v>Good</v>
      </c>
      <c r="V800" t="str">
        <f t="shared" si="76"/>
        <v>1</v>
      </c>
      <c r="W800" t="str">
        <f t="shared" si="77"/>
        <v>Grade B</v>
      </c>
    </row>
    <row r="801" spans="1:23" x14ac:dyDescent="0.25">
      <c r="A801">
        <v>800</v>
      </c>
      <c r="B801" t="s">
        <v>447</v>
      </c>
      <c r="C801" t="s">
        <v>1603</v>
      </c>
      <c r="D801" t="s">
        <v>1604</v>
      </c>
      <c r="E801" t="s">
        <v>54</v>
      </c>
      <c r="F801" t="b">
        <v>0</v>
      </c>
      <c r="G801">
        <v>5</v>
      </c>
      <c r="H801" t="b">
        <v>0</v>
      </c>
      <c r="I801">
        <v>4</v>
      </c>
      <c r="J801" t="s">
        <v>98</v>
      </c>
      <c r="K801">
        <v>94</v>
      </c>
      <c r="L801">
        <v>68</v>
      </c>
      <c r="M801">
        <v>72</v>
      </c>
      <c r="N801">
        <v>99</v>
      </c>
      <c r="O801">
        <v>83</v>
      </c>
      <c r="P801">
        <v>53</v>
      </c>
      <c r="Q801">
        <v>83</v>
      </c>
      <c r="R801">
        <f t="shared" si="72"/>
        <v>552</v>
      </c>
      <c r="S801" t="str">
        <f t="shared" si="73"/>
        <v>chemistry_score</v>
      </c>
      <c r="T801" t="str">
        <f t="shared" si="74"/>
        <v>Matthew Miles</v>
      </c>
      <c r="U801" t="str">
        <f t="shared" si="75"/>
        <v>Average</v>
      </c>
      <c r="V801" t="str">
        <f t="shared" si="76"/>
        <v>1</v>
      </c>
      <c r="W801" t="str">
        <f t="shared" si="77"/>
        <v>Grade B</v>
      </c>
    </row>
    <row r="802" spans="1:23" x14ac:dyDescent="0.25">
      <c r="A802">
        <v>801</v>
      </c>
      <c r="B802" t="s">
        <v>1301</v>
      </c>
      <c r="C802" t="s">
        <v>525</v>
      </c>
      <c r="D802" t="s">
        <v>1605</v>
      </c>
      <c r="E802" t="s">
        <v>59</v>
      </c>
      <c r="F802" t="b">
        <v>0</v>
      </c>
      <c r="G802">
        <v>4</v>
      </c>
      <c r="H802" t="b">
        <v>1</v>
      </c>
      <c r="I802">
        <v>14</v>
      </c>
      <c r="J802" t="s">
        <v>88</v>
      </c>
      <c r="K802">
        <v>67</v>
      </c>
      <c r="L802">
        <v>100</v>
      </c>
      <c r="M802">
        <v>77</v>
      </c>
      <c r="N802">
        <v>85</v>
      </c>
      <c r="O802">
        <v>73</v>
      </c>
      <c r="P802">
        <v>95</v>
      </c>
      <c r="Q802">
        <v>86</v>
      </c>
      <c r="R802">
        <f t="shared" si="72"/>
        <v>583</v>
      </c>
      <c r="S802" t="str">
        <f t="shared" si="73"/>
        <v>history_score</v>
      </c>
      <c r="T802" t="str">
        <f t="shared" si="74"/>
        <v>Mary Cox</v>
      </c>
      <c r="U802" t="str">
        <f t="shared" si="75"/>
        <v>Good</v>
      </c>
      <c r="V802" t="str">
        <f t="shared" si="76"/>
        <v>1</v>
      </c>
      <c r="W802" t="str">
        <f t="shared" si="77"/>
        <v>Grade B</v>
      </c>
    </row>
    <row r="803" spans="1:23" x14ac:dyDescent="0.25">
      <c r="A803">
        <v>802</v>
      </c>
      <c r="B803" t="s">
        <v>422</v>
      </c>
      <c r="C803" t="s">
        <v>445</v>
      </c>
      <c r="D803" t="s">
        <v>1606</v>
      </c>
      <c r="E803" t="s">
        <v>59</v>
      </c>
      <c r="F803" t="b">
        <v>0</v>
      </c>
      <c r="G803">
        <v>1</v>
      </c>
      <c r="H803" t="b">
        <v>1</v>
      </c>
      <c r="I803">
        <v>29</v>
      </c>
      <c r="J803" t="s">
        <v>78</v>
      </c>
      <c r="K803">
        <v>92</v>
      </c>
      <c r="L803">
        <v>63</v>
      </c>
      <c r="M803">
        <v>99</v>
      </c>
      <c r="N803">
        <v>77</v>
      </c>
      <c r="O803">
        <v>82</v>
      </c>
      <c r="P803">
        <v>88</v>
      </c>
      <c r="Q803">
        <v>72</v>
      </c>
      <c r="R803">
        <f t="shared" si="72"/>
        <v>573</v>
      </c>
      <c r="S803" t="str">
        <f t="shared" si="73"/>
        <v>physics_score</v>
      </c>
      <c r="T803" t="str">
        <f t="shared" si="74"/>
        <v>Jessica Young</v>
      </c>
      <c r="U803" t="str">
        <f t="shared" si="75"/>
        <v>Good</v>
      </c>
      <c r="V803" t="str">
        <f t="shared" si="76"/>
        <v>1</v>
      </c>
      <c r="W803" t="str">
        <f t="shared" si="77"/>
        <v>Grade B</v>
      </c>
    </row>
    <row r="804" spans="1:23" x14ac:dyDescent="0.25">
      <c r="A804">
        <v>803</v>
      </c>
      <c r="B804" t="s">
        <v>551</v>
      </c>
      <c r="C804" t="s">
        <v>1607</v>
      </c>
      <c r="D804" t="s">
        <v>1608</v>
      </c>
      <c r="E804" t="s">
        <v>59</v>
      </c>
      <c r="F804" t="b">
        <v>1</v>
      </c>
      <c r="G804">
        <v>3</v>
      </c>
      <c r="H804" t="b">
        <v>0</v>
      </c>
      <c r="I804">
        <v>20</v>
      </c>
      <c r="J804" t="s">
        <v>147</v>
      </c>
      <c r="K804">
        <v>76</v>
      </c>
      <c r="L804">
        <v>75</v>
      </c>
      <c r="M804">
        <v>60</v>
      </c>
      <c r="N804">
        <v>77</v>
      </c>
      <c r="O804">
        <v>71</v>
      </c>
      <c r="P804">
        <v>70</v>
      </c>
      <c r="Q804">
        <v>88</v>
      </c>
      <c r="R804">
        <f t="shared" si="72"/>
        <v>517</v>
      </c>
      <c r="S804" t="str">
        <f t="shared" si="73"/>
        <v>geography_score</v>
      </c>
      <c r="T804" t="str">
        <f t="shared" si="74"/>
        <v>Tiffany Small</v>
      </c>
      <c r="U804" t="str">
        <f t="shared" si="75"/>
        <v>Good</v>
      </c>
      <c r="V804" t="str">
        <f t="shared" si="76"/>
        <v>1</v>
      </c>
      <c r="W804" t="str">
        <f t="shared" si="77"/>
        <v>Grade C</v>
      </c>
    </row>
    <row r="805" spans="1:23" x14ac:dyDescent="0.25">
      <c r="A805">
        <v>804</v>
      </c>
      <c r="B805" t="s">
        <v>1301</v>
      </c>
      <c r="C805" t="s">
        <v>1609</v>
      </c>
      <c r="D805" t="s">
        <v>1610</v>
      </c>
      <c r="E805" t="s">
        <v>59</v>
      </c>
      <c r="F805" t="b">
        <v>0</v>
      </c>
      <c r="G805">
        <v>3</v>
      </c>
      <c r="H805" t="b">
        <v>1</v>
      </c>
      <c r="I805">
        <v>24</v>
      </c>
      <c r="J805" t="s">
        <v>78</v>
      </c>
      <c r="K805">
        <v>86</v>
      </c>
      <c r="L805">
        <v>75</v>
      </c>
      <c r="M805">
        <v>96</v>
      </c>
      <c r="N805">
        <v>62</v>
      </c>
      <c r="O805">
        <v>81</v>
      </c>
      <c r="P805">
        <v>91</v>
      </c>
      <c r="Q805">
        <v>84</v>
      </c>
      <c r="R805">
        <f t="shared" si="72"/>
        <v>575</v>
      </c>
      <c r="S805" t="str">
        <f t="shared" si="73"/>
        <v>physics_score</v>
      </c>
      <c r="T805" t="str">
        <f t="shared" si="74"/>
        <v>Mary Wyatt</v>
      </c>
      <c r="U805" t="str">
        <f t="shared" si="75"/>
        <v>Good</v>
      </c>
      <c r="V805" t="str">
        <f t="shared" si="76"/>
        <v>1</v>
      </c>
      <c r="W805" t="str">
        <f t="shared" si="77"/>
        <v>Grade B</v>
      </c>
    </row>
    <row r="806" spans="1:23" x14ac:dyDescent="0.25">
      <c r="A806">
        <v>805</v>
      </c>
      <c r="B806" t="s">
        <v>1091</v>
      </c>
      <c r="C806" t="s">
        <v>1159</v>
      </c>
      <c r="D806" t="s">
        <v>1611</v>
      </c>
      <c r="E806" t="s">
        <v>59</v>
      </c>
      <c r="F806" t="b">
        <v>0</v>
      </c>
      <c r="G806">
        <v>3</v>
      </c>
      <c r="H806" t="b">
        <v>1</v>
      </c>
      <c r="I806">
        <v>27</v>
      </c>
      <c r="J806" t="s">
        <v>78</v>
      </c>
      <c r="K806">
        <v>94</v>
      </c>
      <c r="L806">
        <v>94</v>
      </c>
      <c r="M806">
        <v>86</v>
      </c>
      <c r="N806">
        <v>62</v>
      </c>
      <c r="O806">
        <v>73</v>
      </c>
      <c r="P806">
        <v>90</v>
      </c>
      <c r="Q806">
        <v>75</v>
      </c>
      <c r="R806">
        <f t="shared" si="72"/>
        <v>574</v>
      </c>
      <c r="S806" t="str">
        <f t="shared" si="73"/>
        <v>math_score</v>
      </c>
      <c r="T806" t="str">
        <f t="shared" si="74"/>
        <v>Maria Mercer</v>
      </c>
      <c r="U806" t="str">
        <f t="shared" si="75"/>
        <v>Good</v>
      </c>
      <c r="V806" t="str">
        <f t="shared" si="76"/>
        <v>1</v>
      </c>
      <c r="W806" t="str">
        <f t="shared" si="77"/>
        <v>Grade B</v>
      </c>
    </row>
    <row r="807" spans="1:23" x14ac:dyDescent="0.25">
      <c r="A807">
        <v>806</v>
      </c>
      <c r="B807" t="s">
        <v>353</v>
      </c>
      <c r="C807" t="s">
        <v>463</v>
      </c>
      <c r="D807" t="s">
        <v>1612</v>
      </c>
      <c r="E807" t="s">
        <v>59</v>
      </c>
      <c r="F807" t="b">
        <v>0</v>
      </c>
      <c r="G807">
        <v>3</v>
      </c>
      <c r="H807" t="b">
        <v>0</v>
      </c>
      <c r="I807">
        <v>31</v>
      </c>
      <c r="J807" t="s">
        <v>78</v>
      </c>
      <c r="K807">
        <v>100</v>
      </c>
      <c r="L807">
        <v>85</v>
      </c>
      <c r="M807">
        <v>62</v>
      </c>
      <c r="N807">
        <v>62</v>
      </c>
      <c r="O807">
        <v>89</v>
      </c>
      <c r="P807">
        <v>65</v>
      </c>
      <c r="Q807">
        <v>67</v>
      </c>
      <c r="R807">
        <f t="shared" si="72"/>
        <v>530</v>
      </c>
      <c r="S807" t="str">
        <f t="shared" si="73"/>
        <v>math_score</v>
      </c>
      <c r="T807" t="str">
        <f t="shared" si="74"/>
        <v>Erin Moore</v>
      </c>
      <c r="U807" t="str">
        <f t="shared" si="75"/>
        <v>Good</v>
      </c>
      <c r="V807" t="str">
        <f t="shared" si="76"/>
        <v>1</v>
      </c>
      <c r="W807" t="str">
        <f t="shared" si="77"/>
        <v>Grade C</v>
      </c>
    </row>
    <row r="808" spans="1:23" x14ac:dyDescent="0.25">
      <c r="A808">
        <v>807</v>
      </c>
      <c r="B808" t="s">
        <v>1120</v>
      </c>
      <c r="C808" t="s">
        <v>1613</v>
      </c>
      <c r="D808" t="s">
        <v>1614</v>
      </c>
      <c r="E808" t="s">
        <v>59</v>
      </c>
      <c r="F808" t="b">
        <v>0</v>
      </c>
      <c r="G808">
        <v>4</v>
      </c>
      <c r="H808" t="b">
        <v>0</v>
      </c>
      <c r="I808">
        <v>27</v>
      </c>
      <c r="J808" t="s">
        <v>55</v>
      </c>
      <c r="K808">
        <v>74</v>
      </c>
      <c r="L808">
        <v>84</v>
      </c>
      <c r="M808">
        <v>71</v>
      </c>
      <c r="N808">
        <v>93</v>
      </c>
      <c r="O808">
        <v>65</v>
      </c>
      <c r="P808">
        <v>98</v>
      </c>
      <c r="Q808">
        <v>61</v>
      </c>
      <c r="R808">
        <f t="shared" si="72"/>
        <v>546</v>
      </c>
      <c r="S808" t="str">
        <f t="shared" si="73"/>
        <v>english_score</v>
      </c>
      <c r="T808" t="str">
        <f t="shared" si="74"/>
        <v>Kendra Dalton</v>
      </c>
      <c r="U808" t="str">
        <f t="shared" si="75"/>
        <v>Good</v>
      </c>
      <c r="V808" t="str">
        <f t="shared" si="76"/>
        <v>1</v>
      </c>
      <c r="W808" t="str">
        <f t="shared" si="77"/>
        <v>Grade C</v>
      </c>
    </row>
    <row r="809" spans="1:23" x14ac:dyDescent="0.25">
      <c r="A809">
        <v>808</v>
      </c>
      <c r="B809" t="s">
        <v>69</v>
      </c>
      <c r="C809" t="s">
        <v>96</v>
      </c>
      <c r="D809" t="s">
        <v>1615</v>
      </c>
      <c r="E809" t="s">
        <v>54</v>
      </c>
      <c r="F809" t="b">
        <v>0</v>
      </c>
      <c r="G809">
        <v>2</v>
      </c>
      <c r="H809" t="b">
        <v>0</v>
      </c>
      <c r="I809">
        <v>23</v>
      </c>
      <c r="J809" t="s">
        <v>72</v>
      </c>
      <c r="K809">
        <v>99</v>
      </c>
      <c r="L809">
        <v>98</v>
      </c>
      <c r="M809">
        <v>70</v>
      </c>
      <c r="N809">
        <v>73</v>
      </c>
      <c r="O809">
        <v>63</v>
      </c>
      <c r="P809">
        <v>62</v>
      </c>
      <c r="Q809">
        <v>88</v>
      </c>
      <c r="R809">
        <f t="shared" si="72"/>
        <v>553</v>
      </c>
      <c r="S809" t="str">
        <f t="shared" si="73"/>
        <v>math_score</v>
      </c>
      <c r="T809" t="str">
        <f t="shared" si="74"/>
        <v>Anthony Gomez</v>
      </c>
      <c r="U809" t="str">
        <f t="shared" si="75"/>
        <v>Good</v>
      </c>
      <c r="V809" t="str">
        <f t="shared" si="76"/>
        <v>1</v>
      </c>
      <c r="W809" t="str">
        <f t="shared" si="77"/>
        <v>Grade B</v>
      </c>
    </row>
    <row r="810" spans="1:23" x14ac:dyDescent="0.25">
      <c r="A810">
        <v>809</v>
      </c>
      <c r="B810" t="s">
        <v>1616</v>
      </c>
      <c r="C810" t="s">
        <v>100</v>
      </c>
      <c r="D810" t="s">
        <v>1617</v>
      </c>
      <c r="E810" t="s">
        <v>59</v>
      </c>
      <c r="F810" t="b">
        <v>0</v>
      </c>
      <c r="G810">
        <v>10</v>
      </c>
      <c r="H810" t="b">
        <v>0</v>
      </c>
      <c r="I810">
        <v>0</v>
      </c>
      <c r="J810" t="s">
        <v>98</v>
      </c>
      <c r="K810">
        <v>66</v>
      </c>
      <c r="L810">
        <v>97</v>
      </c>
      <c r="M810">
        <v>72</v>
      </c>
      <c r="N810">
        <v>98</v>
      </c>
      <c r="O810">
        <v>86</v>
      </c>
      <c r="P810">
        <v>86</v>
      </c>
      <c r="Q810">
        <v>63</v>
      </c>
      <c r="R810">
        <f t="shared" si="72"/>
        <v>568</v>
      </c>
      <c r="S810" t="str">
        <f t="shared" si="73"/>
        <v>chemistry_score</v>
      </c>
      <c r="T810" t="str">
        <f t="shared" si="74"/>
        <v>Molly Jackson</v>
      </c>
      <c r="U810" t="str">
        <f t="shared" si="75"/>
        <v>Good</v>
      </c>
      <c r="V810" t="str">
        <f t="shared" si="76"/>
        <v>1</v>
      </c>
      <c r="W810" t="str">
        <f t="shared" si="77"/>
        <v>Grade B</v>
      </c>
    </row>
    <row r="811" spans="1:23" x14ac:dyDescent="0.25">
      <c r="A811">
        <v>810</v>
      </c>
      <c r="B811" t="s">
        <v>1618</v>
      </c>
      <c r="C811" t="s">
        <v>83</v>
      </c>
      <c r="D811" t="s">
        <v>1619</v>
      </c>
      <c r="E811" t="s">
        <v>59</v>
      </c>
      <c r="F811" t="b">
        <v>0</v>
      </c>
      <c r="G811">
        <v>2</v>
      </c>
      <c r="H811" t="b">
        <v>0</v>
      </c>
      <c r="I811">
        <v>35</v>
      </c>
      <c r="J811" t="s">
        <v>110</v>
      </c>
      <c r="K811">
        <v>99</v>
      </c>
      <c r="L811">
        <v>96</v>
      </c>
      <c r="M811">
        <v>100</v>
      </c>
      <c r="N811">
        <v>95</v>
      </c>
      <c r="O811">
        <v>90</v>
      </c>
      <c r="P811">
        <v>95</v>
      </c>
      <c r="Q811">
        <v>88</v>
      </c>
      <c r="R811">
        <f t="shared" si="72"/>
        <v>663</v>
      </c>
      <c r="S811" t="str">
        <f t="shared" si="73"/>
        <v>physics_score</v>
      </c>
      <c r="T811" t="str">
        <f t="shared" si="74"/>
        <v>Brianna Gutierrez</v>
      </c>
      <c r="U811" t="str">
        <f t="shared" si="75"/>
        <v>Very Good</v>
      </c>
      <c r="V811" t="str">
        <f t="shared" si="76"/>
        <v>1</v>
      </c>
      <c r="W811" t="str">
        <f t="shared" si="77"/>
        <v>Grade A</v>
      </c>
    </row>
    <row r="812" spans="1:23" x14ac:dyDescent="0.25">
      <c r="A812">
        <v>811</v>
      </c>
      <c r="B812" t="s">
        <v>507</v>
      </c>
      <c r="C812" t="s">
        <v>666</v>
      </c>
      <c r="D812" t="s">
        <v>1620</v>
      </c>
      <c r="E812" t="s">
        <v>54</v>
      </c>
      <c r="F812" t="b">
        <v>0</v>
      </c>
      <c r="G812">
        <v>1</v>
      </c>
      <c r="H812" t="b">
        <v>1</v>
      </c>
      <c r="I812">
        <v>33</v>
      </c>
      <c r="J812" t="s">
        <v>72</v>
      </c>
      <c r="K812">
        <v>97</v>
      </c>
      <c r="L812">
        <v>76</v>
      </c>
      <c r="M812">
        <v>99</v>
      </c>
      <c r="N812">
        <v>85</v>
      </c>
      <c r="O812">
        <v>98</v>
      </c>
      <c r="P812">
        <v>62</v>
      </c>
      <c r="Q812">
        <v>97</v>
      </c>
      <c r="R812">
        <f t="shared" si="72"/>
        <v>614</v>
      </c>
      <c r="S812" t="str">
        <f t="shared" si="73"/>
        <v>physics_score</v>
      </c>
      <c r="T812" t="str">
        <f t="shared" si="74"/>
        <v>John Henderson</v>
      </c>
      <c r="U812" t="str">
        <f t="shared" si="75"/>
        <v>Good</v>
      </c>
      <c r="V812" t="str">
        <f t="shared" si="76"/>
        <v>1</v>
      </c>
      <c r="W812" t="str">
        <f t="shared" si="77"/>
        <v>Grade B</v>
      </c>
    </row>
    <row r="813" spans="1:23" x14ac:dyDescent="0.25">
      <c r="A813">
        <v>812</v>
      </c>
      <c r="B813" t="s">
        <v>255</v>
      </c>
      <c r="C813" t="s">
        <v>201</v>
      </c>
      <c r="D813" t="s">
        <v>1621</v>
      </c>
      <c r="E813" t="s">
        <v>54</v>
      </c>
      <c r="F813" t="b">
        <v>0</v>
      </c>
      <c r="G813">
        <v>5</v>
      </c>
      <c r="H813" t="b">
        <v>1</v>
      </c>
      <c r="I813">
        <v>11</v>
      </c>
      <c r="J813" t="s">
        <v>139</v>
      </c>
      <c r="K813">
        <v>81</v>
      </c>
      <c r="L813">
        <v>71</v>
      </c>
      <c r="M813">
        <v>76</v>
      </c>
      <c r="N813">
        <v>95</v>
      </c>
      <c r="O813">
        <v>99</v>
      </c>
      <c r="P813">
        <v>85</v>
      </c>
      <c r="Q813">
        <v>71</v>
      </c>
      <c r="R813">
        <f t="shared" si="72"/>
        <v>578</v>
      </c>
      <c r="S813" t="str">
        <f t="shared" si="73"/>
        <v>biology_score</v>
      </c>
      <c r="T813" t="str">
        <f t="shared" si="74"/>
        <v>Steven Martin</v>
      </c>
      <c r="U813" t="str">
        <f t="shared" si="75"/>
        <v>Good</v>
      </c>
      <c r="V813" t="str">
        <f t="shared" si="76"/>
        <v>1</v>
      </c>
      <c r="W813" t="str">
        <f t="shared" si="77"/>
        <v>Grade B</v>
      </c>
    </row>
    <row r="814" spans="1:23" x14ac:dyDescent="0.25">
      <c r="A814">
        <v>813</v>
      </c>
      <c r="B814" t="s">
        <v>61</v>
      </c>
      <c r="C814" t="s">
        <v>538</v>
      </c>
      <c r="D814" t="s">
        <v>1622</v>
      </c>
      <c r="E814" t="s">
        <v>59</v>
      </c>
      <c r="F814" t="b">
        <v>0</v>
      </c>
      <c r="G814">
        <v>9</v>
      </c>
      <c r="H814" t="b">
        <v>0</v>
      </c>
      <c r="I814">
        <v>10</v>
      </c>
      <c r="J814" t="s">
        <v>139</v>
      </c>
      <c r="K814">
        <v>95</v>
      </c>
      <c r="L814">
        <v>88</v>
      </c>
      <c r="M814">
        <v>62</v>
      </c>
      <c r="N814">
        <v>85</v>
      </c>
      <c r="O814">
        <v>82</v>
      </c>
      <c r="P814">
        <v>94</v>
      </c>
      <c r="Q814">
        <v>73</v>
      </c>
      <c r="R814">
        <f t="shared" si="72"/>
        <v>579</v>
      </c>
      <c r="S814" t="str">
        <f t="shared" si="73"/>
        <v>math_score</v>
      </c>
      <c r="T814" t="str">
        <f t="shared" si="74"/>
        <v>Tina Bowers</v>
      </c>
      <c r="U814" t="str">
        <f t="shared" si="75"/>
        <v>Good</v>
      </c>
      <c r="V814" t="str">
        <f t="shared" si="76"/>
        <v>1</v>
      </c>
      <c r="W814" t="str">
        <f t="shared" si="77"/>
        <v>Grade B</v>
      </c>
    </row>
    <row r="815" spans="1:23" x14ac:dyDescent="0.25">
      <c r="A815">
        <v>814</v>
      </c>
      <c r="B815" t="s">
        <v>1623</v>
      </c>
      <c r="C815" t="s">
        <v>329</v>
      </c>
      <c r="D815" t="s">
        <v>1624</v>
      </c>
      <c r="E815" t="s">
        <v>54</v>
      </c>
      <c r="F815" t="b">
        <v>1</v>
      </c>
      <c r="G815">
        <v>6</v>
      </c>
      <c r="H815" t="b">
        <v>0</v>
      </c>
      <c r="I815">
        <v>3</v>
      </c>
      <c r="J815" t="s">
        <v>98</v>
      </c>
      <c r="K815">
        <v>55</v>
      </c>
      <c r="L815">
        <v>69</v>
      </c>
      <c r="M815">
        <v>53</v>
      </c>
      <c r="N815">
        <v>75</v>
      </c>
      <c r="O815">
        <v>86</v>
      </c>
      <c r="P815">
        <v>95</v>
      </c>
      <c r="Q815">
        <v>61</v>
      </c>
      <c r="R815">
        <f t="shared" si="72"/>
        <v>494</v>
      </c>
      <c r="S815" t="str">
        <f t="shared" si="73"/>
        <v>english_score</v>
      </c>
      <c r="T815" t="str">
        <f t="shared" si="74"/>
        <v>Luis Jones</v>
      </c>
      <c r="U815" t="str">
        <f t="shared" si="75"/>
        <v>Average</v>
      </c>
      <c r="V815" t="str">
        <f t="shared" si="76"/>
        <v>1</v>
      </c>
      <c r="W815" t="str">
        <f t="shared" si="77"/>
        <v>Grade C</v>
      </c>
    </row>
    <row r="816" spans="1:23" x14ac:dyDescent="0.25">
      <c r="A816">
        <v>815</v>
      </c>
      <c r="B816" t="s">
        <v>144</v>
      </c>
      <c r="C816" t="s">
        <v>334</v>
      </c>
      <c r="D816" t="s">
        <v>1625</v>
      </c>
      <c r="E816" t="s">
        <v>54</v>
      </c>
      <c r="F816" t="b">
        <v>0</v>
      </c>
      <c r="G816">
        <v>3</v>
      </c>
      <c r="H816" t="b">
        <v>0</v>
      </c>
      <c r="I816">
        <v>5</v>
      </c>
      <c r="J816" t="s">
        <v>258</v>
      </c>
      <c r="K816">
        <v>50</v>
      </c>
      <c r="L816">
        <v>62</v>
      </c>
      <c r="M816">
        <v>97</v>
      </c>
      <c r="N816">
        <v>90</v>
      </c>
      <c r="O816">
        <v>93</v>
      </c>
      <c r="P816">
        <v>75</v>
      </c>
      <c r="Q816">
        <v>80</v>
      </c>
      <c r="R816">
        <f t="shared" si="72"/>
        <v>547</v>
      </c>
      <c r="S816" t="str">
        <f t="shared" si="73"/>
        <v>physics_score</v>
      </c>
      <c r="T816" t="str">
        <f t="shared" si="74"/>
        <v>Jeffrey Thomas</v>
      </c>
      <c r="U816" t="str">
        <f t="shared" si="75"/>
        <v>Average</v>
      </c>
      <c r="V816" t="str">
        <f t="shared" si="76"/>
        <v>1</v>
      </c>
      <c r="W816" t="str">
        <f t="shared" si="77"/>
        <v>Grade C</v>
      </c>
    </row>
    <row r="817" spans="1:23" x14ac:dyDescent="0.25">
      <c r="A817">
        <v>816</v>
      </c>
      <c r="B817" t="s">
        <v>144</v>
      </c>
      <c r="C817" t="s">
        <v>525</v>
      </c>
      <c r="D817" t="s">
        <v>1626</v>
      </c>
      <c r="E817" t="s">
        <v>54</v>
      </c>
      <c r="F817" t="b">
        <v>0</v>
      </c>
      <c r="G817">
        <v>5</v>
      </c>
      <c r="H817" t="b">
        <v>0</v>
      </c>
      <c r="I817">
        <v>34</v>
      </c>
      <c r="J817" t="s">
        <v>78</v>
      </c>
      <c r="K817">
        <v>98</v>
      </c>
      <c r="L817">
        <v>84</v>
      </c>
      <c r="M817">
        <v>90</v>
      </c>
      <c r="N817">
        <v>83</v>
      </c>
      <c r="O817">
        <v>84</v>
      </c>
      <c r="P817">
        <v>61</v>
      </c>
      <c r="Q817">
        <v>99</v>
      </c>
      <c r="R817">
        <f t="shared" si="72"/>
        <v>599</v>
      </c>
      <c r="S817" t="str">
        <f t="shared" si="73"/>
        <v>geography_score</v>
      </c>
      <c r="T817" t="str">
        <f t="shared" si="74"/>
        <v>Jeffrey Cox</v>
      </c>
      <c r="U817" t="str">
        <f t="shared" si="75"/>
        <v>Good</v>
      </c>
      <c r="V817" t="str">
        <f t="shared" si="76"/>
        <v>1</v>
      </c>
      <c r="W817" t="str">
        <f t="shared" si="77"/>
        <v>Grade B</v>
      </c>
    </row>
    <row r="818" spans="1:23" x14ac:dyDescent="0.25">
      <c r="A818">
        <v>817</v>
      </c>
      <c r="B818" t="s">
        <v>224</v>
      </c>
      <c r="C818" t="s">
        <v>1627</v>
      </c>
      <c r="D818" t="s">
        <v>1628</v>
      </c>
      <c r="E818" t="s">
        <v>59</v>
      </c>
      <c r="F818" t="b">
        <v>0</v>
      </c>
      <c r="G818">
        <v>7</v>
      </c>
      <c r="H818" t="b">
        <v>0</v>
      </c>
      <c r="I818">
        <v>15</v>
      </c>
      <c r="J818" t="s">
        <v>147</v>
      </c>
      <c r="K818">
        <v>88</v>
      </c>
      <c r="L818">
        <v>67</v>
      </c>
      <c r="M818">
        <v>71</v>
      </c>
      <c r="N818">
        <v>85</v>
      </c>
      <c r="O818">
        <v>68</v>
      </c>
      <c r="P818">
        <v>88</v>
      </c>
      <c r="Q818">
        <v>67</v>
      </c>
      <c r="R818">
        <f t="shared" si="72"/>
        <v>534</v>
      </c>
      <c r="S818" t="str">
        <f t="shared" si="73"/>
        <v>math_score</v>
      </c>
      <c r="T818" t="str">
        <f t="shared" si="74"/>
        <v>Jennifer Bautista</v>
      </c>
      <c r="U818" t="str">
        <f t="shared" si="75"/>
        <v>Good</v>
      </c>
      <c r="V818" t="str">
        <f t="shared" si="76"/>
        <v>1</v>
      </c>
      <c r="W818" t="str">
        <f t="shared" si="77"/>
        <v>Grade C</v>
      </c>
    </row>
    <row r="819" spans="1:23" x14ac:dyDescent="0.25">
      <c r="A819">
        <v>818</v>
      </c>
      <c r="B819" t="s">
        <v>1317</v>
      </c>
      <c r="C819" t="s">
        <v>1629</v>
      </c>
      <c r="D819" t="s">
        <v>1630</v>
      </c>
      <c r="E819" t="s">
        <v>59</v>
      </c>
      <c r="F819" t="b">
        <v>0</v>
      </c>
      <c r="G819">
        <v>1</v>
      </c>
      <c r="H819" t="b">
        <v>0</v>
      </c>
      <c r="I819">
        <v>20</v>
      </c>
      <c r="J819" t="s">
        <v>78</v>
      </c>
      <c r="K819">
        <v>87</v>
      </c>
      <c r="L819">
        <v>99</v>
      </c>
      <c r="M819">
        <v>92</v>
      </c>
      <c r="N819">
        <v>85</v>
      </c>
      <c r="O819">
        <v>62</v>
      </c>
      <c r="P819">
        <v>69</v>
      </c>
      <c r="Q819">
        <v>67</v>
      </c>
      <c r="R819">
        <f t="shared" si="72"/>
        <v>561</v>
      </c>
      <c r="S819" t="str">
        <f t="shared" si="73"/>
        <v>history_score</v>
      </c>
      <c r="T819" t="str">
        <f t="shared" si="74"/>
        <v>Judy Pugh</v>
      </c>
      <c r="U819" t="str">
        <f t="shared" si="75"/>
        <v>Good</v>
      </c>
      <c r="V819" t="str">
        <f t="shared" si="76"/>
        <v>1</v>
      </c>
      <c r="W819" t="str">
        <f t="shared" si="77"/>
        <v>Grade B</v>
      </c>
    </row>
    <row r="820" spans="1:23" x14ac:dyDescent="0.25">
      <c r="A820">
        <v>819</v>
      </c>
      <c r="B820" t="s">
        <v>259</v>
      </c>
      <c r="C820" t="s">
        <v>286</v>
      </c>
      <c r="D820" t="s">
        <v>1631</v>
      </c>
      <c r="E820" t="s">
        <v>54</v>
      </c>
      <c r="F820" t="b">
        <v>0</v>
      </c>
      <c r="G820">
        <v>1</v>
      </c>
      <c r="H820" t="b">
        <v>0</v>
      </c>
      <c r="I820">
        <v>3</v>
      </c>
      <c r="J820" t="s">
        <v>64</v>
      </c>
      <c r="K820">
        <v>73</v>
      </c>
      <c r="L820">
        <v>74</v>
      </c>
      <c r="M820">
        <v>94</v>
      </c>
      <c r="N820">
        <v>76</v>
      </c>
      <c r="O820">
        <v>97</v>
      </c>
      <c r="P820">
        <v>86</v>
      </c>
      <c r="Q820">
        <v>85</v>
      </c>
      <c r="R820">
        <f t="shared" si="72"/>
        <v>585</v>
      </c>
      <c r="S820" t="str">
        <f t="shared" si="73"/>
        <v>biology_score</v>
      </c>
      <c r="T820" t="str">
        <f t="shared" si="74"/>
        <v>Henry Craig</v>
      </c>
      <c r="U820" t="str">
        <f t="shared" si="75"/>
        <v>Good</v>
      </c>
      <c r="V820" t="str">
        <f t="shared" si="76"/>
        <v>1</v>
      </c>
      <c r="W820" t="str">
        <f t="shared" si="77"/>
        <v>Grade B</v>
      </c>
    </row>
    <row r="821" spans="1:23" x14ac:dyDescent="0.25">
      <c r="A821">
        <v>820</v>
      </c>
      <c r="B821" t="s">
        <v>255</v>
      </c>
      <c r="C821" t="s">
        <v>606</v>
      </c>
      <c r="D821" t="s">
        <v>1632</v>
      </c>
      <c r="E821" t="s">
        <v>54</v>
      </c>
      <c r="F821" t="b">
        <v>1</v>
      </c>
      <c r="G821">
        <v>2</v>
      </c>
      <c r="H821" t="b">
        <v>1</v>
      </c>
      <c r="I821">
        <v>2</v>
      </c>
      <c r="J821" t="s">
        <v>98</v>
      </c>
      <c r="K821">
        <v>46</v>
      </c>
      <c r="L821">
        <v>71</v>
      </c>
      <c r="M821">
        <v>60</v>
      </c>
      <c r="N821">
        <v>50</v>
      </c>
      <c r="O821">
        <v>85</v>
      </c>
      <c r="P821">
        <v>69</v>
      </c>
      <c r="Q821">
        <v>62</v>
      </c>
      <c r="R821">
        <f t="shared" si="72"/>
        <v>443</v>
      </c>
      <c r="S821" t="str">
        <f t="shared" si="73"/>
        <v>biology_score</v>
      </c>
      <c r="T821" t="str">
        <f t="shared" si="74"/>
        <v>Steven Alvarez</v>
      </c>
      <c r="U821" t="str">
        <f t="shared" si="75"/>
        <v>Good</v>
      </c>
      <c r="V821" t="str">
        <f t="shared" si="76"/>
        <v>1</v>
      </c>
      <c r="W821" t="str">
        <f t="shared" si="77"/>
        <v>Grade D</v>
      </c>
    </row>
    <row r="822" spans="1:23" x14ac:dyDescent="0.25">
      <c r="A822">
        <v>821</v>
      </c>
      <c r="B822" t="s">
        <v>499</v>
      </c>
      <c r="C822" t="s">
        <v>1633</v>
      </c>
      <c r="D822" t="s">
        <v>1634</v>
      </c>
      <c r="E822" t="s">
        <v>59</v>
      </c>
      <c r="F822" t="b">
        <v>0</v>
      </c>
      <c r="G822">
        <v>1</v>
      </c>
      <c r="H822" t="b">
        <v>0</v>
      </c>
      <c r="I822">
        <v>27</v>
      </c>
      <c r="J822" t="s">
        <v>139</v>
      </c>
      <c r="K822">
        <v>88</v>
      </c>
      <c r="L822">
        <v>82</v>
      </c>
      <c r="M822">
        <v>90</v>
      </c>
      <c r="N822">
        <v>94</v>
      </c>
      <c r="O822">
        <v>99</v>
      </c>
      <c r="P822">
        <v>78</v>
      </c>
      <c r="Q822">
        <v>65</v>
      </c>
      <c r="R822">
        <f t="shared" si="72"/>
        <v>596</v>
      </c>
      <c r="S822" t="str">
        <f t="shared" si="73"/>
        <v>biology_score</v>
      </c>
      <c r="T822" t="str">
        <f t="shared" si="74"/>
        <v>Rebecca Mckay</v>
      </c>
      <c r="U822" t="str">
        <f t="shared" si="75"/>
        <v>Good</v>
      </c>
      <c r="V822" t="str">
        <f t="shared" si="76"/>
        <v>1</v>
      </c>
      <c r="W822" t="str">
        <f t="shared" si="77"/>
        <v>Grade B</v>
      </c>
    </row>
    <row r="823" spans="1:23" x14ac:dyDescent="0.25">
      <c r="A823">
        <v>822</v>
      </c>
      <c r="B823" t="s">
        <v>300</v>
      </c>
      <c r="C823" t="s">
        <v>1635</v>
      </c>
      <c r="D823" t="s">
        <v>1636</v>
      </c>
      <c r="E823" t="s">
        <v>54</v>
      </c>
      <c r="F823" t="b">
        <v>1</v>
      </c>
      <c r="G823">
        <v>0</v>
      </c>
      <c r="H823" t="b">
        <v>0</v>
      </c>
      <c r="I823">
        <v>29</v>
      </c>
      <c r="J823" t="s">
        <v>78</v>
      </c>
      <c r="K823">
        <v>95</v>
      </c>
      <c r="L823">
        <v>62</v>
      </c>
      <c r="M823">
        <v>68</v>
      </c>
      <c r="N823">
        <v>64</v>
      </c>
      <c r="O823">
        <v>71</v>
      </c>
      <c r="P823">
        <v>87</v>
      </c>
      <c r="Q823">
        <v>60</v>
      </c>
      <c r="R823">
        <f t="shared" si="72"/>
        <v>507</v>
      </c>
      <c r="S823" t="str">
        <f t="shared" si="73"/>
        <v>math_score</v>
      </c>
      <c r="T823" t="str">
        <f t="shared" si="74"/>
        <v>James Reynolds</v>
      </c>
      <c r="U823" t="str">
        <f t="shared" si="75"/>
        <v>Good</v>
      </c>
      <c r="V823" t="str">
        <f t="shared" si="76"/>
        <v>1</v>
      </c>
      <c r="W823" t="str">
        <f t="shared" si="77"/>
        <v>Grade C</v>
      </c>
    </row>
    <row r="824" spans="1:23" x14ac:dyDescent="0.25">
      <c r="A824">
        <v>823</v>
      </c>
      <c r="B824" t="s">
        <v>765</v>
      </c>
      <c r="C824" t="s">
        <v>1637</v>
      </c>
      <c r="D824" t="s">
        <v>1638</v>
      </c>
      <c r="E824" t="s">
        <v>59</v>
      </c>
      <c r="F824" t="b">
        <v>0</v>
      </c>
      <c r="G824">
        <v>1</v>
      </c>
      <c r="H824" t="b">
        <v>1</v>
      </c>
      <c r="I824">
        <v>2</v>
      </c>
      <c r="J824" t="s">
        <v>68</v>
      </c>
      <c r="K824">
        <v>73</v>
      </c>
      <c r="L824">
        <v>71</v>
      </c>
      <c r="M824">
        <v>60</v>
      </c>
      <c r="N824">
        <v>70</v>
      </c>
      <c r="O824">
        <v>78</v>
      </c>
      <c r="P824">
        <v>72</v>
      </c>
      <c r="Q824">
        <v>78</v>
      </c>
      <c r="R824">
        <f t="shared" si="72"/>
        <v>502</v>
      </c>
      <c r="S824" t="str">
        <f t="shared" si="73"/>
        <v>biology_score</v>
      </c>
      <c r="T824" t="str">
        <f t="shared" si="74"/>
        <v>Heather Bentley</v>
      </c>
      <c r="U824" t="str">
        <f t="shared" si="75"/>
        <v>Very Good</v>
      </c>
      <c r="V824" t="str">
        <f t="shared" si="76"/>
        <v>1</v>
      </c>
      <c r="W824" t="str">
        <f t="shared" si="77"/>
        <v>Grade C</v>
      </c>
    </row>
    <row r="825" spans="1:23" x14ac:dyDescent="0.25">
      <c r="A825">
        <v>824</v>
      </c>
      <c r="B825" t="s">
        <v>1639</v>
      </c>
      <c r="C825" t="s">
        <v>776</v>
      </c>
      <c r="D825" t="s">
        <v>1640</v>
      </c>
      <c r="E825" t="s">
        <v>59</v>
      </c>
      <c r="F825" t="b">
        <v>0</v>
      </c>
      <c r="G825">
        <v>5</v>
      </c>
      <c r="H825" t="b">
        <v>0</v>
      </c>
      <c r="I825">
        <v>9</v>
      </c>
      <c r="J825" t="s">
        <v>157</v>
      </c>
      <c r="K825">
        <v>70</v>
      </c>
      <c r="L825">
        <v>88</v>
      </c>
      <c r="M825">
        <v>100</v>
      </c>
      <c r="N825">
        <v>91</v>
      </c>
      <c r="O825">
        <v>98</v>
      </c>
      <c r="P825">
        <v>68</v>
      </c>
      <c r="Q825">
        <v>81</v>
      </c>
      <c r="R825">
        <f t="shared" si="72"/>
        <v>596</v>
      </c>
      <c r="S825" t="str">
        <f t="shared" si="73"/>
        <v>physics_score</v>
      </c>
      <c r="T825" t="str">
        <f t="shared" si="74"/>
        <v>Alexis Hall</v>
      </c>
      <c r="U825" t="str">
        <f t="shared" si="75"/>
        <v>Good</v>
      </c>
      <c r="V825" t="str">
        <f t="shared" si="76"/>
        <v>1</v>
      </c>
      <c r="W825" t="str">
        <f t="shared" si="77"/>
        <v>Grade B</v>
      </c>
    </row>
    <row r="826" spans="1:23" x14ac:dyDescent="0.25">
      <c r="A826">
        <v>825</v>
      </c>
      <c r="B826" t="s">
        <v>169</v>
      </c>
      <c r="C826" t="s">
        <v>204</v>
      </c>
      <c r="D826" t="s">
        <v>1641</v>
      </c>
      <c r="E826" t="s">
        <v>54</v>
      </c>
      <c r="F826" t="b">
        <v>0</v>
      </c>
      <c r="G826">
        <v>7</v>
      </c>
      <c r="H826" t="b">
        <v>0</v>
      </c>
      <c r="I826">
        <v>14</v>
      </c>
      <c r="J826" t="s">
        <v>172</v>
      </c>
      <c r="K826">
        <v>84</v>
      </c>
      <c r="L826">
        <v>100</v>
      </c>
      <c r="M826">
        <v>99</v>
      </c>
      <c r="N826">
        <v>94</v>
      </c>
      <c r="O826">
        <v>84</v>
      </c>
      <c r="P826">
        <v>86</v>
      </c>
      <c r="Q826">
        <v>63</v>
      </c>
      <c r="R826">
        <f t="shared" si="72"/>
        <v>610</v>
      </c>
      <c r="S826" t="str">
        <f t="shared" si="73"/>
        <v>history_score</v>
      </c>
      <c r="T826" t="str">
        <f t="shared" si="74"/>
        <v>Ryan Soto</v>
      </c>
      <c r="U826" t="str">
        <f t="shared" si="75"/>
        <v>Good</v>
      </c>
      <c r="V826" t="str">
        <f t="shared" si="76"/>
        <v>1</v>
      </c>
      <c r="W826" t="str">
        <f t="shared" si="77"/>
        <v>Grade B</v>
      </c>
    </row>
    <row r="827" spans="1:23" x14ac:dyDescent="0.25">
      <c r="A827">
        <v>826</v>
      </c>
      <c r="B827" t="s">
        <v>1642</v>
      </c>
      <c r="C827" t="s">
        <v>1643</v>
      </c>
      <c r="D827" t="s">
        <v>1644</v>
      </c>
      <c r="E827" t="s">
        <v>54</v>
      </c>
      <c r="F827" t="b">
        <v>0</v>
      </c>
      <c r="G827">
        <v>8</v>
      </c>
      <c r="H827" t="b">
        <v>0</v>
      </c>
      <c r="I827">
        <v>25</v>
      </c>
      <c r="J827" t="s">
        <v>60</v>
      </c>
      <c r="K827">
        <v>88</v>
      </c>
      <c r="L827">
        <v>60</v>
      </c>
      <c r="M827">
        <v>87</v>
      </c>
      <c r="N827">
        <v>90</v>
      </c>
      <c r="O827">
        <v>87</v>
      </c>
      <c r="P827">
        <v>86</v>
      </c>
      <c r="Q827">
        <v>62</v>
      </c>
      <c r="R827">
        <f t="shared" si="72"/>
        <v>560</v>
      </c>
      <c r="S827" t="str">
        <f t="shared" si="73"/>
        <v>chemistry_score</v>
      </c>
      <c r="T827" t="str">
        <f t="shared" si="74"/>
        <v>Brent Clements</v>
      </c>
      <c r="U827" t="str">
        <f t="shared" si="75"/>
        <v>Good</v>
      </c>
      <c r="V827" t="str">
        <f t="shared" si="76"/>
        <v>1</v>
      </c>
      <c r="W827" t="str">
        <f t="shared" si="77"/>
        <v>Grade B</v>
      </c>
    </row>
    <row r="828" spans="1:23" x14ac:dyDescent="0.25">
      <c r="A828">
        <v>827</v>
      </c>
      <c r="B828" t="s">
        <v>334</v>
      </c>
      <c r="C828" t="s">
        <v>552</v>
      </c>
      <c r="D828" t="s">
        <v>1645</v>
      </c>
      <c r="E828" t="s">
        <v>54</v>
      </c>
      <c r="F828" t="b">
        <v>0</v>
      </c>
      <c r="G828">
        <v>1</v>
      </c>
      <c r="H828" t="b">
        <v>1</v>
      </c>
      <c r="I828">
        <v>9</v>
      </c>
      <c r="J828" t="s">
        <v>72</v>
      </c>
      <c r="K828">
        <v>66</v>
      </c>
      <c r="L828">
        <v>65</v>
      </c>
      <c r="M828">
        <v>82</v>
      </c>
      <c r="N828">
        <v>96</v>
      </c>
      <c r="O828">
        <v>87</v>
      </c>
      <c r="P828">
        <v>87</v>
      </c>
      <c r="Q828">
        <v>63</v>
      </c>
      <c r="R828">
        <f t="shared" si="72"/>
        <v>546</v>
      </c>
      <c r="S828" t="str">
        <f t="shared" si="73"/>
        <v>chemistry_score</v>
      </c>
      <c r="T828" t="str">
        <f t="shared" si="74"/>
        <v>Thomas Hernandez</v>
      </c>
      <c r="U828" t="str">
        <f t="shared" si="75"/>
        <v>Good</v>
      </c>
      <c r="V828" t="str">
        <f t="shared" si="76"/>
        <v>1</v>
      </c>
      <c r="W828" t="str">
        <f t="shared" si="77"/>
        <v>Grade C</v>
      </c>
    </row>
    <row r="829" spans="1:23" x14ac:dyDescent="0.25">
      <c r="A829">
        <v>828</v>
      </c>
      <c r="B829" t="s">
        <v>710</v>
      </c>
      <c r="C829" t="s">
        <v>1646</v>
      </c>
      <c r="D829" t="s">
        <v>1647</v>
      </c>
      <c r="E829" t="s">
        <v>54</v>
      </c>
      <c r="F829" t="b">
        <v>1</v>
      </c>
      <c r="G829">
        <v>9</v>
      </c>
      <c r="H829" t="b">
        <v>0</v>
      </c>
      <c r="I829">
        <v>2</v>
      </c>
      <c r="J829" t="s">
        <v>98</v>
      </c>
      <c r="K829">
        <v>46</v>
      </c>
      <c r="L829">
        <v>54</v>
      </c>
      <c r="M829">
        <v>93</v>
      </c>
      <c r="N829">
        <v>57</v>
      </c>
      <c r="O829">
        <v>99</v>
      </c>
      <c r="P829">
        <v>59</v>
      </c>
      <c r="Q829">
        <v>73</v>
      </c>
      <c r="R829">
        <f t="shared" si="72"/>
        <v>481</v>
      </c>
      <c r="S829" t="str">
        <f t="shared" si="73"/>
        <v>biology_score</v>
      </c>
      <c r="T829" t="str">
        <f t="shared" si="74"/>
        <v>Kevin Mack</v>
      </c>
      <c r="U829" t="str">
        <f t="shared" si="75"/>
        <v>Bad</v>
      </c>
      <c r="V829" t="str">
        <f t="shared" si="76"/>
        <v>1</v>
      </c>
      <c r="W829" t="str">
        <f t="shared" si="77"/>
        <v>Grade C</v>
      </c>
    </row>
    <row r="830" spans="1:23" x14ac:dyDescent="0.25">
      <c r="A830">
        <v>829</v>
      </c>
      <c r="B830" t="s">
        <v>317</v>
      </c>
      <c r="C830" t="s">
        <v>1648</v>
      </c>
      <c r="D830" t="s">
        <v>1649</v>
      </c>
      <c r="E830" t="s">
        <v>54</v>
      </c>
      <c r="F830" t="b">
        <v>0</v>
      </c>
      <c r="G830">
        <v>5</v>
      </c>
      <c r="H830" t="b">
        <v>0</v>
      </c>
      <c r="I830">
        <v>31</v>
      </c>
      <c r="J830" t="s">
        <v>55</v>
      </c>
      <c r="K830">
        <v>71</v>
      </c>
      <c r="L830">
        <v>92</v>
      </c>
      <c r="M830">
        <v>60</v>
      </c>
      <c r="N830">
        <v>73</v>
      </c>
      <c r="O830">
        <v>74</v>
      </c>
      <c r="P830">
        <v>86</v>
      </c>
      <c r="Q830">
        <v>94</v>
      </c>
      <c r="R830">
        <f t="shared" si="72"/>
        <v>550</v>
      </c>
      <c r="S830" t="str">
        <f t="shared" si="73"/>
        <v>geography_score</v>
      </c>
      <c r="T830" t="str">
        <f t="shared" si="74"/>
        <v>Patrick Kirk</v>
      </c>
      <c r="U830" t="str">
        <f t="shared" si="75"/>
        <v>Good</v>
      </c>
      <c r="V830" t="str">
        <f t="shared" si="76"/>
        <v>1</v>
      </c>
      <c r="W830" t="str">
        <f t="shared" si="77"/>
        <v>Grade B</v>
      </c>
    </row>
    <row r="831" spans="1:23" x14ac:dyDescent="0.25">
      <c r="A831">
        <v>830</v>
      </c>
      <c r="B831" t="s">
        <v>179</v>
      </c>
      <c r="C831" t="s">
        <v>415</v>
      </c>
      <c r="D831" t="s">
        <v>1650</v>
      </c>
      <c r="E831" t="s">
        <v>54</v>
      </c>
      <c r="F831" t="b">
        <v>0</v>
      </c>
      <c r="G831">
        <v>5</v>
      </c>
      <c r="H831" t="b">
        <v>0</v>
      </c>
      <c r="I831">
        <v>3</v>
      </c>
      <c r="J831" t="s">
        <v>157</v>
      </c>
      <c r="K831">
        <v>76</v>
      </c>
      <c r="L831">
        <v>77</v>
      </c>
      <c r="M831">
        <v>99</v>
      </c>
      <c r="N831">
        <v>87</v>
      </c>
      <c r="O831">
        <v>95</v>
      </c>
      <c r="P831">
        <v>94</v>
      </c>
      <c r="Q831">
        <v>85</v>
      </c>
      <c r="R831">
        <f t="shared" si="72"/>
        <v>613</v>
      </c>
      <c r="S831" t="str">
        <f t="shared" si="73"/>
        <v>physics_score</v>
      </c>
      <c r="T831" t="str">
        <f t="shared" si="74"/>
        <v>Christopher Jenkins</v>
      </c>
      <c r="U831" t="str">
        <f t="shared" si="75"/>
        <v>Good</v>
      </c>
      <c r="V831" t="str">
        <f t="shared" si="76"/>
        <v>1</v>
      </c>
      <c r="W831" t="str">
        <f t="shared" si="77"/>
        <v>Grade B</v>
      </c>
    </row>
    <row r="832" spans="1:23" x14ac:dyDescent="0.25">
      <c r="A832">
        <v>831</v>
      </c>
      <c r="B832" t="s">
        <v>131</v>
      </c>
      <c r="C832" t="s">
        <v>1651</v>
      </c>
      <c r="D832" t="s">
        <v>1652</v>
      </c>
      <c r="E832" t="s">
        <v>59</v>
      </c>
      <c r="F832" t="b">
        <v>0</v>
      </c>
      <c r="G832">
        <v>5</v>
      </c>
      <c r="H832" t="b">
        <v>0</v>
      </c>
      <c r="I832">
        <v>12</v>
      </c>
      <c r="J832" t="s">
        <v>157</v>
      </c>
      <c r="K832">
        <v>78</v>
      </c>
      <c r="L832">
        <v>95</v>
      </c>
      <c r="M832">
        <v>66</v>
      </c>
      <c r="N832">
        <v>70</v>
      </c>
      <c r="O832">
        <v>75</v>
      </c>
      <c r="P832">
        <v>99</v>
      </c>
      <c r="Q832">
        <v>84</v>
      </c>
      <c r="R832">
        <f t="shared" si="72"/>
        <v>567</v>
      </c>
      <c r="S832" t="str">
        <f t="shared" si="73"/>
        <v>english_score</v>
      </c>
      <c r="T832" t="str">
        <f t="shared" si="74"/>
        <v>Cassandra Hodges</v>
      </c>
      <c r="U832" t="str">
        <f t="shared" si="75"/>
        <v>Good</v>
      </c>
      <c r="V832" t="str">
        <f t="shared" si="76"/>
        <v>1</v>
      </c>
      <c r="W832" t="str">
        <f t="shared" si="77"/>
        <v>Grade B</v>
      </c>
    </row>
    <row r="833" spans="1:23" x14ac:dyDescent="0.25">
      <c r="A833">
        <v>832</v>
      </c>
      <c r="B833" t="s">
        <v>497</v>
      </c>
      <c r="C833" t="s">
        <v>1050</v>
      </c>
      <c r="D833" t="s">
        <v>1653</v>
      </c>
      <c r="E833" t="s">
        <v>54</v>
      </c>
      <c r="F833" t="b">
        <v>0</v>
      </c>
      <c r="G833">
        <v>5</v>
      </c>
      <c r="H833" t="b">
        <v>0</v>
      </c>
      <c r="I833">
        <v>5</v>
      </c>
      <c r="J833" t="s">
        <v>98</v>
      </c>
      <c r="K833">
        <v>100</v>
      </c>
      <c r="L833">
        <v>54</v>
      </c>
      <c r="M833">
        <v>70</v>
      </c>
      <c r="N833">
        <v>58</v>
      </c>
      <c r="O833">
        <v>50</v>
      </c>
      <c r="P833">
        <v>95</v>
      </c>
      <c r="Q833">
        <v>92</v>
      </c>
      <c r="R833">
        <f t="shared" si="72"/>
        <v>519</v>
      </c>
      <c r="S833" t="str">
        <f t="shared" si="73"/>
        <v>math_score</v>
      </c>
      <c r="T833" t="str">
        <f t="shared" si="74"/>
        <v>Christian Powers</v>
      </c>
      <c r="U833" t="str">
        <f t="shared" si="75"/>
        <v>Bad</v>
      </c>
      <c r="V833" t="str">
        <f t="shared" si="76"/>
        <v>1</v>
      </c>
      <c r="W833" t="str">
        <f t="shared" si="77"/>
        <v>Grade C</v>
      </c>
    </row>
    <row r="834" spans="1:23" x14ac:dyDescent="0.25">
      <c r="A834">
        <v>833</v>
      </c>
      <c r="B834" t="s">
        <v>239</v>
      </c>
      <c r="C834" t="s">
        <v>1654</v>
      </c>
      <c r="D834" t="s">
        <v>1655</v>
      </c>
      <c r="E834" t="s">
        <v>59</v>
      </c>
      <c r="F834" t="b">
        <v>0</v>
      </c>
      <c r="G834">
        <v>10</v>
      </c>
      <c r="H834" t="b">
        <v>0</v>
      </c>
      <c r="I834">
        <v>11</v>
      </c>
      <c r="J834" t="s">
        <v>64</v>
      </c>
      <c r="K834">
        <v>73</v>
      </c>
      <c r="L834">
        <v>97</v>
      </c>
      <c r="M834">
        <v>87</v>
      </c>
      <c r="N834">
        <v>93</v>
      </c>
      <c r="O834">
        <v>78</v>
      </c>
      <c r="P834">
        <v>99</v>
      </c>
      <c r="Q834">
        <v>86</v>
      </c>
      <c r="R834">
        <f t="shared" ref="R834:R897" si="78">SUM((K834:Q834))</f>
        <v>613</v>
      </c>
      <c r="S834" t="str">
        <f t="shared" si="73"/>
        <v>english_score</v>
      </c>
      <c r="T834" t="str">
        <f t="shared" si="74"/>
        <v>Brittany Collier</v>
      </c>
      <c r="U834" t="str">
        <f t="shared" si="75"/>
        <v>Good</v>
      </c>
      <c r="V834" t="str">
        <f t="shared" si="76"/>
        <v>1</v>
      </c>
      <c r="W834" t="str">
        <f t="shared" si="77"/>
        <v>Grade B</v>
      </c>
    </row>
    <row r="835" spans="1:23" x14ac:dyDescent="0.25">
      <c r="A835">
        <v>834</v>
      </c>
      <c r="B835" t="s">
        <v>300</v>
      </c>
      <c r="C835" t="s">
        <v>309</v>
      </c>
      <c r="D835" t="s">
        <v>1656</v>
      </c>
      <c r="E835" t="s">
        <v>54</v>
      </c>
      <c r="F835" t="b">
        <v>0</v>
      </c>
      <c r="G835">
        <v>2</v>
      </c>
      <c r="H835" t="b">
        <v>0</v>
      </c>
      <c r="I835">
        <v>4</v>
      </c>
      <c r="J835" t="s">
        <v>193</v>
      </c>
      <c r="K835">
        <v>96</v>
      </c>
      <c r="L835">
        <v>63</v>
      </c>
      <c r="M835">
        <v>85</v>
      </c>
      <c r="N835">
        <v>77</v>
      </c>
      <c r="O835">
        <v>82</v>
      </c>
      <c r="P835">
        <v>65</v>
      </c>
      <c r="Q835">
        <v>88</v>
      </c>
      <c r="R835">
        <f t="shared" si="78"/>
        <v>556</v>
      </c>
      <c r="S835" t="str">
        <f t="shared" ref="S835:S898" si="79">INDEX($K$1:$Q$1,MATCH(MAX(K835:Q835),K835:Q835,0))</f>
        <v>math_score</v>
      </c>
      <c r="T835" t="str">
        <f t="shared" ref="T835:T898" si="80">_xlfn.CONCAT(B835," ",C835)</f>
        <v>James Bridges</v>
      </c>
      <c r="U835" t="str">
        <f t="shared" ref="U835:U898" si="81">IF((MAX(K835:Q835)-MIN(K835:Q835))&lt;20,"Very Good",IF(AND((MAX(K835:Q835)-MIN(K835:Q835))&gt;=20,(MAX(K835:Q835)-MIN(K835:Q835))&lt;40),"Good",IF(AND((MAX(K835:Q835)-MIN(K835:Q835))&gt;=40,(MAX(K835:Q835)-MIN(K835:Q835))&lt;50),"Average","Bad")))</f>
        <v>Good</v>
      </c>
      <c r="V835" t="str">
        <f t="shared" ref="V835:V898" si="82">IF(AND(MAX(K835:Q835)&gt;85,MIN(K835:Q835)&lt;45),"0","1")</f>
        <v>1</v>
      </c>
      <c r="W835" t="str">
        <f t="shared" ref="W835:W898" si="83">IF(R835&gt;=650,"Grade A",IF(AND(R835&gt;=550,R835&lt;650),"Grade B",IF(AND(R835&gt;=450,R835&lt;550),"Grade C",IF(AND(R835&gt;=350,R835&lt;450),"Grade D","Fail"))))</f>
        <v>Grade B</v>
      </c>
    </row>
    <row r="836" spans="1:23" x14ac:dyDescent="0.25">
      <c r="A836">
        <v>835</v>
      </c>
      <c r="B836" t="s">
        <v>1201</v>
      </c>
      <c r="C836" t="s">
        <v>1657</v>
      </c>
      <c r="D836" t="s">
        <v>1658</v>
      </c>
      <c r="E836" t="s">
        <v>54</v>
      </c>
      <c r="F836" t="b">
        <v>0</v>
      </c>
      <c r="G836">
        <v>2</v>
      </c>
      <c r="H836" t="b">
        <v>0</v>
      </c>
      <c r="I836">
        <v>25</v>
      </c>
      <c r="J836" t="s">
        <v>72</v>
      </c>
      <c r="K836">
        <v>82</v>
      </c>
      <c r="L836">
        <v>84</v>
      </c>
      <c r="M836">
        <v>93</v>
      </c>
      <c r="N836">
        <v>70</v>
      </c>
      <c r="O836">
        <v>99</v>
      </c>
      <c r="P836">
        <v>66</v>
      </c>
      <c r="Q836">
        <v>80</v>
      </c>
      <c r="R836">
        <f t="shared" si="78"/>
        <v>574</v>
      </c>
      <c r="S836" t="str">
        <f t="shared" si="79"/>
        <v>biology_score</v>
      </c>
      <c r="T836" t="str">
        <f t="shared" si="80"/>
        <v>Alexander Fowler</v>
      </c>
      <c r="U836" t="str">
        <f t="shared" si="81"/>
        <v>Good</v>
      </c>
      <c r="V836" t="str">
        <f t="shared" si="82"/>
        <v>1</v>
      </c>
      <c r="W836" t="str">
        <f t="shared" si="83"/>
        <v>Grade B</v>
      </c>
    </row>
    <row r="837" spans="1:23" x14ac:dyDescent="0.25">
      <c r="A837">
        <v>836</v>
      </c>
      <c r="B837" t="s">
        <v>382</v>
      </c>
      <c r="C837" t="s">
        <v>1659</v>
      </c>
      <c r="D837" t="s">
        <v>1660</v>
      </c>
      <c r="E837" t="s">
        <v>54</v>
      </c>
      <c r="F837" t="b">
        <v>0</v>
      </c>
      <c r="G837">
        <v>1</v>
      </c>
      <c r="H837" t="b">
        <v>0</v>
      </c>
      <c r="I837">
        <v>33</v>
      </c>
      <c r="J837" t="s">
        <v>72</v>
      </c>
      <c r="K837">
        <v>81</v>
      </c>
      <c r="L837">
        <v>91</v>
      </c>
      <c r="M837">
        <v>71</v>
      </c>
      <c r="N837">
        <v>79</v>
      </c>
      <c r="O837">
        <v>98</v>
      </c>
      <c r="P837">
        <v>69</v>
      </c>
      <c r="Q837">
        <v>75</v>
      </c>
      <c r="R837">
        <f t="shared" si="78"/>
        <v>564</v>
      </c>
      <c r="S837" t="str">
        <f t="shared" si="79"/>
        <v>biology_score</v>
      </c>
      <c r="T837" t="str">
        <f t="shared" si="80"/>
        <v>Andrew Wong</v>
      </c>
      <c r="U837" t="str">
        <f t="shared" si="81"/>
        <v>Good</v>
      </c>
      <c r="V837" t="str">
        <f t="shared" si="82"/>
        <v>1</v>
      </c>
      <c r="W837" t="str">
        <f t="shared" si="83"/>
        <v>Grade B</v>
      </c>
    </row>
    <row r="838" spans="1:23" x14ac:dyDescent="0.25">
      <c r="A838">
        <v>837</v>
      </c>
      <c r="B838" t="s">
        <v>1661</v>
      </c>
      <c r="C838" t="s">
        <v>669</v>
      </c>
      <c r="D838" t="s">
        <v>1662</v>
      </c>
      <c r="E838" t="s">
        <v>54</v>
      </c>
      <c r="F838" t="b">
        <v>1</v>
      </c>
      <c r="G838">
        <v>1</v>
      </c>
      <c r="H838" t="b">
        <v>0</v>
      </c>
      <c r="I838">
        <v>24</v>
      </c>
      <c r="J838" t="s">
        <v>72</v>
      </c>
      <c r="K838">
        <v>97</v>
      </c>
      <c r="L838">
        <v>80</v>
      </c>
      <c r="M838">
        <v>67</v>
      </c>
      <c r="N838">
        <v>71</v>
      </c>
      <c r="O838">
        <v>75</v>
      </c>
      <c r="P838">
        <v>96</v>
      </c>
      <c r="Q838">
        <v>100</v>
      </c>
      <c r="R838">
        <f t="shared" si="78"/>
        <v>586</v>
      </c>
      <c r="S838" t="str">
        <f t="shared" si="79"/>
        <v>geography_score</v>
      </c>
      <c r="T838" t="str">
        <f t="shared" si="80"/>
        <v>Bobby Valdez</v>
      </c>
      <c r="U838" t="str">
        <f t="shared" si="81"/>
        <v>Good</v>
      </c>
      <c r="V838" t="str">
        <f t="shared" si="82"/>
        <v>1</v>
      </c>
      <c r="W838" t="str">
        <f t="shared" si="83"/>
        <v>Grade B</v>
      </c>
    </row>
    <row r="839" spans="1:23" x14ac:dyDescent="0.25">
      <c r="A839">
        <v>838</v>
      </c>
      <c r="B839" t="s">
        <v>1301</v>
      </c>
      <c r="C839" t="s">
        <v>1663</v>
      </c>
      <c r="D839" t="s">
        <v>1664</v>
      </c>
      <c r="E839" t="s">
        <v>59</v>
      </c>
      <c r="F839" t="b">
        <v>0</v>
      </c>
      <c r="G839">
        <v>3</v>
      </c>
      <c r="H839" t="b">
        <v>0</v>
      </c>
      <c r="I839">
        <v>0</v>
      </c>
      <c r="J839" t="s">
        <v>68</v>
      </c>
      <c r="K839">
        <v>92</v>
      </c>
      <c r="L839">
        <v>65</v>
      </c>
      <c r="M839">
        <v>95</v>
      </c>
      <c r="N839">
        <v>60</v>
      </c>
      <c r="O839">
        <v>93</v>
      </c>
      <c r="P839">
        <v>69</v>
      </c>
      <c r="Q839">
        <v>82</v>
      </c>
      <c r="R839">
        <f t="shared" si="78"/>
        <v>556</v>
      </c>
      <c r="S839" t="str">
        <f t="shared" si="79"/>
        <v>physics_score</v>
      </c>
      <c r="T839" t="str">
        <f t="shared" si="80"/>
        <v>Mary Bird</v>
      </c>
      <c r="U839" t="str">
        <f t="shared" si="81"/>
        <v>Good</v>
      </c>
      <c r="V839" t="str">
        <f t="shared" si="82"/>
        <v>1</v>
      </c>
      <c r="W839" t="str">
        <f t="shared" si="83"/>
        <v>Grade B</v>
      </c>
    </row>
    <row r="840" spans="1:23" x14ac:dyDescent="0.25">
      <c r="A840">
        <v>839</v>
      </c>
      <c r="B840" t="s">
        <v>382</v>
      </c>
      <c r="C840" t="s">
        <v>457</v>
      </c>
      <c r="D840" t="s">
        <v>1665</v>
      </c>
      <c r="E840" t="s">
        <v>54</v>
      </c>
      <c r="F840" t="b">
        <v>1</v>
      </c>
      <c r="G840">
        <v>6</v>
      </c>
      <c r="H840" t="b">
        <v>0</v>
      </c>
      <c r="I840">
        <v>0</v>
      </c>
      <c r="J840" t="s">
        <v>98</v>
      </c>
      <c r="K840">
        <v>81</v>
      </c>
      <c r="L840">
        <v>77</v>
      </c>
      <c r="M840">
        <v>92</v>
      </c>
      <c r="N840">
        <v>97</v>
      </c>
      <c r="O840">
        <v>62</v>
      </c>
      <c r="P840">
        <v>65</v>
      </c>
      <c r="Q840">
        <v>92</v>
      </c>
      <c r="R840">
        <f t="shared" si="78"/>
        <v>566</v>
      </c>
      <c r="S840" t="str">
        <f t="shared" si="79"/>
        <v>chemistry_score</v>
      </c>
      <c r="T840" t="str">
        <f t="shared" si="80"/>
        <v>Andrew Rodriguez</v>
      </c>
      <c r="U840" t="str">
        <f t="shared" si="81"/>
        <v>Good</v>
      </c>
      <c r="V840" t="str">
        <f t="shared" si="82"/>
        <v>1</v>
      </c>
      <c r="W840" t="str">
        <f t="shared" si="83"/>
        <v>Grade B</v>
      </c>
    </row>
    <row r="841" spans="1:23" x14ac:dyDescent="0.25">
      <c r="A841">
        <v>840</v>
      </c>
      <c r="B841" t="s">
        <v>1263</v>
      </c>
      <c r="C841" t="s">
        <v>1454</v>
      </c>
      <c r="D841" t="s">
        <v>1666</v>
      </c>
      <c r="E841" t="s">
        <v>59</v>
      </c>
      <c r="F841" t="b">
        <v>0</v>
      </c>
      <c r="G841">
        <v>2</v>
      </c>
      <c r="H841" t="b">
        <v>0</v>
      </c>
      <c r="I841">
        <v>3</v>
      </c>
      <c r="J841" t="s">
        <v>64</v>
      </c>
      <c r="K841">
        <v>99</v>
      </c>
      <c r="L841">
        <v>69</v>
      </c>
      <c r="M841">
        <v>71</v>
      </c>
      <c r="N841">
        <v>84</v>
      </c>
      <c r="O841">
        <v>96</v>
      </c>
      <c r="P841">
        <v>84</v>
      </c>
      <c r="Q841">
        <v>69</v>
      </c>
      <c r="R841">
        <f t="shared" si="78"/>
        <v>572</v>
      </c>
      <c r="S841" t="str">
        <f t="shared" si="79"/>
        <v>math_score</v>
      </c>
      <c r="T841" t="str">
        <f t="shared" si="80"/>
        <v>Melanie Carter</v>
      </c>
      <c r="U841" t="str">
        <f t="shared" si="81"/>
        <v>Good</v>
      </c>
      <c r="V841" t="str">
        <f t="shared" si="82"/>
        <v>1</v>
      </c>
      <c r="W841" t="str">
        <f t="shared" si="83"/>
        <v>Grade B</v>
      </c>
    </row>
    <row r="842" spans="1:23" x14ac:dyDescent="0.25">
      <c r="A842">
        <v>841</v>
      </c>
      <c r="B842" t="s">
        <v>714</v>
      </c>
      <c r="C842" t="s">
        <v>535</v>
      </c>
      <c r="D842" t="s">
        <v>1667</v>
      </c>
      <c r="E842" t="s">
        <v>54</v>
      </c>
      <c r="F842" t="b">
        <v>0</v>
      </c>
      <c r="G842">
        <v>2</v>
      </c>
      <c r="H842" t="b">
        <v>0</v>
      </c>
      <c r="I842">
        <v>26</v>
      </c>
      <c r="J842" t="s">
        <v>55</v>
      </c>
      <c r="K842">
        <v>97</v>
      </c>
      <c r="L842">
        <v>100</v>
      </c>
      <c r="M842">
        <v>87</v>
      </c>
      <c r="N842">
        <v>90</v>
      </c>
      <c r="O842">
        <v>96</v>
      </c>
      <c r="P842">
        <v>86</v>
      </c>
      <c r="Q842">
        <v>93</v>
      </c>
      <c r="R842">
        <f t="shared" si="78"/>
        <v>649</v>
      </c>
      <c r="S842" t="str">
        <f t="shared" si="79"/>
        <v>history_score</v>
      </c>
      <c r="T842" t="str">
        <f t="shared" si="80"/>
        <v>Randy Lopez</v>
      </c>
      <c r="U842" t="str">
        <f t="shared" si="81"/>
        <v>Very Good</v>
      </c>
      <c r="V842" t="str">
        <f t="shared" si="82"/>
        <v>1</v>
      </c>
      <c r="W842" t="str">
        <f t="shared" si="83"/>
        <v>Grade B</v>
      </c>
    </row>
    <row r="843" spans="1:23" x14ac:dyDescent="0.25">
      <c r="A843">
        <v>842</v>
      </c>
      <c r="B843" t="s">
        <v>194</v>
      </c>
      <c r="C843" t="s">
        <v>191</v>
      </c>
      <c r="D843" t="s">
        <v>1668</v>
      </c>
      <c r="E843" t="s">
        <v>54</v>
      </c>
      <c r="F843" t="b">
        <v>0</v>
      </c>
      <c r="G843">
        <v>7</v>
      </c>
      <c r="H843" t="b">
        <v>0</v>
      </c>
      <c r="I843">
        <v>31</v>
      </c>
      <c r="J843" t="s">
        <v>172</v>
      </c>
      <c r="K843">
        <v>80</v>
      </c>
      <c r="L843">
        <v>87</v>
      </c>
      <c r="M843">
        <v>94</v>
      </c>
      <c r="N843">
        <v>68</v>
      </c>
      <c r="O843">
        <v>89</v>
      </c>
      <c r="P843">
        <v>82</v>
      </c>
      <c r="Q843">
        <v>76</v>
      </c>
      <c r="R843">
        <f t="shared" si="78"/>
        <v>576</v>
      </c>
      <c r="S843" t="str">
        <f t="shared" si="79"/>
        <v>physics_score</v>
      </c>
      <c r="T843" t="str">
        <f t="shared" si="80"/>
        <v>David Cole</v>
      </c>
      <c r="U843" t="str">
        <f t="shared" si="81"/>
        <v>Good</v>
      </c>
      <c r="V843" t="str">
        <f t="shared" si="82"/>
        <v>1</v>
      </c>
      <c r="W843" t="str">
        <f t="shared" si="83"/>
        <v>Grade B</v>
      </c>
    </row>
    <row r="844" spans="1:23" x14ac:dyDescent="0.25">
      <c r="A844">
        <v>843</v>
      </c>
      <c r="B844" t="s">
        <v>224</v>
      </c>
      <c r="C844" t="s">
        <v>769</v>
      </c>
      <c r="D844" t="s">
        <v>1669</v>
      </c>
      <c r="E844" t="s">
        <v>59</v>
      </c>
      <c r="F844" t="b">
        <v>0</v>
      </c>
      <c r="G844">
        <v>4</v>
      </c>
      <c r="H844" t="b">
        <v>0</v>
      </c>
      <c r="I844">
        <v>20</v>
      </c>
      <c r="J844" t="s">
        <v>78</v>
      </c>
      <c r="K844">
        <v>88</v>
      </c>
      <c r="L844">
        <v>62</v>
      </c>
      <c r="M844">
        <v>91</v>
      </c>
      <c r="N844">
        <v>83</v>
      </c>
      <c r="O844">
        <v>97</v>
      </c>
      <c r="P844">
        <v>83</v>
      </c>
      <c r="Q844">
        <v>63</v>
      </c>
      <c r="R844">
        <f t="shared" si="78"/>
        <v>567</v>
      </c>
      <c r="S844" t="str">
        <f t="shared" si="79"/>
        <v>biology_score</v>
      </c>
      <c r="T844" t="str">
        <f t="shared" si="80"/>
        <v>Jennifer Baxter</v>
      </c>
      <c r="U844" t="str">
        <f t="shared" si="81"/>
        <v>Good</v>
      </c>
      <c r="V844" t="str">
        <f t="shared" si="82"/>
        <v>1</v>
      </c>
      <c r="W844" t="str">
        <f t="shared" si="83"/>
        <v>Grade B</v>
      </c>
    </row>
    <row r="845" spans="1:23" x14ac:dyDescent="0.25">
      <c r="A845">
        <v>844</v>
      </c>
      <c r="B845" t="s">
        <v>126</v>
      </c>
      <c r="C845" t="s">
        <v>1595</v>
      </c>
      <c r="D845" t="s">
        <v>1670</v>
      </c>
      <c r="E845" t="s">
        <v>59</v>
      </c>
      <c r="F845" t="b">
        <v>0</v>
      </c>
      <c r="G845">
        <v>1</v>
      </c>
      <c r="H845" t="b">
        <v>0</v>
      </c>
      <c r="I845">
        <v>9</v>
      </c>
      <c r="J845" t="s">
        <v>72</v>
      </c>
      <c r="K845">
        <v>95</v>
      </c>
      <c r="L845">
        <v>72</v>
      </c>
      <c r="M845">
        <v>99</v>
      </c>
      <c r="N845">
        <v>67</v>
      </c>
      <c r="O845">
        <v>83</v>
      </c>
      <c r="P845">
        <v>78</v>
      </c>
      <c r="Q845">
        <v>65</v>
      </c>
      <c r="R845">
        <f t="shared" si="78"/>
        <v>559</v>
      </c>
      <c r="S845" t="str">
        <f t="shared" si="79"/>
        <v>physics_score</v>
      </c>
      <c r="T845" t="str">
        <f t="shared" si="80"/>
        <v>Shannon Graham</v>
      </c>
      <c r="U845" t="str">
        <f t="shared" si="81"/>
        <v>Good</v>
      </c>
      <c r="V845" t="str">
        <f t="shared" si="82"/>
        <v>1</v>
      </c>
      <c r="W845" t="str">
        <f t="shared" si="83"/>
        <v>Grade B</v>
      </c>
    </row>
    <row r="846" spans="1:23" x14ac:dyDescent="0.25">
      <c r="A846">
        <v>845</v>
      </c>
      <c r="B846" t="s">
        <v>1068</v>
      </c>
      <c r="C846" t="s">
        <v>1671</v>
      </c>
      <c r="D846" t="s">
        <v>1672</v>
      </c>
      <c r="E846" t="s">
        <v>59</v>
      </c>
      <c r="F846" t="b">
        <v>0</v>
      </c>
      <c r="G846">
        <v>10</v>
      </c>
      <c r="H846" t="b">
        <v>1</v>
      </c>
      <c r="I846">
        <v>15</v>
      </c>
      <c r="J846" t="s">
        <v>78</v>
      </c>
      <c r="K846">
        <v>90</v>
      </c>
      <c r="L846">
        <v>81</v>
      </c>
      <c r="M846">
        <v>69</v>
      </c>
      <c r="N846">
        <v>70</v>
      </c>
      <c r="O846">
        <v>95</v>
      </c>
      <c r="P846">
        <v>97</v>
      </c>
      <c r="Q846">
        <v>62</v>
      </c>
      <c r="R846">
        <f t="shared" si="78"/>
        <v>564</v>
      </c>
      <c r="S846" t="str">
        <f t="shared" si="79"/>
        <v>english_score</v>
      </c>
      <c r="T846" t="str">
        <f t="shared" si="80"/>
        <v>Stephanie Bush</v>
      </c>
      <c r="U846" t="str">
        <f t="shared" si="81"/>
        <v>Good</v>
      </c>
      <c r="V846" t="str">
        <f t="shared" si="82"/>
        <v>1</v>
      </c>
      <c r="W846" t="str">
        <f t="shared" si="83"/>
        <v>Grade B</v>
      </c>
    </row>
    <row r="847" spans="1:23" x14ac:dyDescent="0.25">
      <c r="A847">
        <v>846</v>
      </c>
      <c r="B847" t="s">
        <v>630</v>
      </c>
      <c r="C847" t="s">
        <v>1673</v>
      </c>
      <c r="D847" t="s">
        <v>1674</v>
      </c>
      <c r="E847" t="s">
        <v>54</v>
      </c>
      <c r="F847" t="b">
        <v>0</v>
      </c>
      <c r="G847">
        <v>10</v>
      </c>
      <c r="H847" t="b">
        <v>0</v>
      </c>
      <c r="I847">
        <v>1</v>
      </c>
      <c r="J847" t="s">
        <v>98</v>
      </c>
      <c r="K847">
        <v>77</v>
      </c>
      <c r="L847">
        <v>89</v>
      </c>
      <c r="M847">
        <v>50</v>
      </c>
      <c r="N847">
        <v>82</v>
      </c>
      <c r="O847">
        <v>71</v>
      </c>
      <c r="P847">
        <v>78</v>
      </c>
      <c r="Q847">
        <v>70</v>
      </c>
      <c r="R847">
        <f t="shared" si="78"/>
        <v>517</v>
      </c>
      <c r="S847" t="str">
        <f t="shared" si="79"/>
        <v>history_score</v>
      </c>
      <c r="T847" t="str">
        <f t="shared" si="80"/>
        <v>Keith Tanner</v>
      </c>
      <c r="U847" t="str">
        <f t="shared" si="81"/>
        <v>Good</v>
      </c>
      <c r="V847" t="str">
        <f t="shared" si="82"/>
        <v>1</v>
      </c>
      <c r="W847" t="str">
        <f t="shared" si="83"/>
        <v>Grade C</v>
      </c>
    </row>
    <row r="848" spans="1:23" x14ac:dyDescent="0.25">
      <c r="A848">
        <v>847</v>
      </c>
      <c r="B848" t="s">
        <v>311</v>
      </c>
      <c r="C848" t="s">
        <v>816</v>
      </c>
      <c r="D848" t="s">
        <v>1675</v>
      </c>
      <c r="E848" t="s">
        <v>54</v>
      </c>
      <c r="F848" t="b">
        <v>1</v>
      </c>
      <c r="G848">
        <v>1</v>
      </c>
      <c r="H848" t="b">
        <v>1</v>
      </c>
      <c r="I848">
        <v>4</v>
      </c>
      <c r="J848" t="s">
        <v>98</v>
      </c>
      <c r="K848">
        <v>82</v>
      </c>
      <c r="L848">
        <v>69</v>
      </c>
      <c r="M848">
        <v>91</v>
      </c>
      <c r="N848">
        <v>95</v>
      </c>
      <c r="O848">
        <v>82</v>
      </c>
      <c r="P848">
        <v>85</v>
      </c>
      <c r="Q848">
        <v>60</v>
      </c>
      <c r="R848">
        <f t="shared" si="78"/>
        <v>564</v>
      </c>
      <c r="S848" t="str">
        <f t="shared" si="79"/>
        <v>chemistry_score</v>
      </c>
      <c r="T848" t="str">
        <f t="shared" si="80"/>
        <v>Robert Anderson</v>
      </c>
      <c r="U848" t="str">
        <f t="shared" si="81"/>
        <v>Good</v>
      </c>
      <c r="V848" t="str">
        <f t="shared" si="82"/>
        <v>1</v>
      </c>
      <c r="W848" t="str">
        <f t="shared" si="83"/>
        <v>Grade B</v>
      </c>
    </row>
    <row r="849" spans="1:23" x14ac:dyDescent="0.25">
      <c r="A849">
        <v>848</v>
      </c>
      <c r="B849" t="s">
        <v>447</v>
      </c>
      <c r="C849" t="s">
        <v>1676</v>
      </c>
      <c r="D849" t="s">
        <v>1677</v>
      </c>
      <c r="E849" t="s">
        <v>54</v>
      </c>
      <c r="F849" t="b">
        <v>0</v>
      </c>
      <c r="G849">
        <v>3</v>
      </c>
      <c r="H849" t="b">
        <v>1</v>
      </c>
      <c r="I849">
        <v>2</v>
      </c>
      <c r="J849" t="s">
        <v>258</v>
      </c>
      <c r="K849">
        <v>90</v>
      </c>
      <c r="L849">
        <v>74</v>
      </c>
      <c r="M849">
        <v>88</v>
      </c>
      <c r="N849">
        <v>97</v>
      </c>
      <c r="O849">
        <v>88</v>
      </c>
      <c r="P849">
        <v>73</v>
      </c>
      <c r="Q849">
        <v>66</v>
      </c>
      <c r="R849">
        <f t="shared" si="78"/>
        <v>576</v>
      </c>
      <c r="S849" t="str">
        <f t="shared" si="79"/>
        <v>chemistry_score</v>
      </c>
      <c r="T849" t="str">
        <f t="shared" si="80"/>
        <v>Matthew Cantu</v>
      </c>
      <c r="U849" t="str">
        <f t="shared" si="81"/>
        <v>Good</v>
      </c>
      <c r="V849" t="str">
        <f t="shared" si="82"/>
        <v>1</v>
      </c>
      <c r="W849" t="str">
        <f t="shared" si="83"/>
        <v>Grade B</v>
      </c>
    </row>
    <row r="850" spans="1:23" x14ac:dyDescent="0.25">
      <c r="A850">
        <v>849</v>
      </c>
      <c r="B850" t="s">
        <v>765</v>
      </c>
      <c r="C850" t="s">
        <v>549</v>
      </c>
      <c r="D850" t="s">
        <v>1678</v>
      </c>
      <c r="E850" t="s">
        <v>59</v>
      </c>
      <c r="F850" t="b">
        <v>0</v>
      </c>
      <c r="G850">
        <v>5</v>
      </c>
      <c r="H850" t="b">
        <v>0</v>
      </c>
      <c r="I850">
        <v>32</v>
      </c>
      <c r="J850" t="s">
        <v>78</v>
      </c>
      <c r="K850">
        <v>94</v>
      </c>
      <c r="L850">
        <v>90</v>
      </c>
      <c r="M850">
        <v>81</v>
      </c>
      <c r="N850">
        <v>82</v>
      </c>
      <c r="O850">
        <v>100</v>
      </c>
      <c r="P850">
        <v>82</v>
      </c>
      <c r="Q850">
        <v>98</v>
      </c>
      <c r="R850">
        <f t="shared" si="78"/>
        <v>627</v>
      </c>
      <c r="S850" t="str">
        <f t="shared" si="79"/>
        <v>biology_score</v>
      </c>
      <c r="T850" t="str">
        <f t="shared" si="80"/>
        <v>Heather Johnson</v>
      </c>
      <c r="U850" t="str">
        <f t="shared" si="81"/>
        <v>Very Good</v>
      </c>
      <c r="V850" t="str">
        <f t="shared" si="82"/>
        <v>1</v>
      </c>
      <c r="W850" t="str">
        <f t="shared" si="83"/>
        <v>Grade B</v>
      </c>
    </row>
    <row r="851" spans="1:23" x14ac:dyDescent="0.25">
      <c r="A851">
        <v>850</v>
      </c>
      <c r="B851" t="s">
        <v>170</v>
      </c>
      <c r="C851" t="s">
        <v>180</v>
      </c>
      <c r="D851" t="s">
        <v>1679</v>
      </c>
      <c r="E851" t="s">
        <v>54</v>
      </c>
      <c r="F851" t="b">
        <v>1</v>
      </c>
      <c r="G851">
        <v>7</v>
      </c>
      <c r="H851" t="b">
        <v>0</v>
      </c>
      <c r="I851">
        <v>2</v>
      </c>
      <c r="J851" t="s">
        <v>98</v>
      </c>
      <c r="K851">
        <v>87</v>
      </c>
      <c r="L851">
        <v>84</v>
      </c>
      <c r="M851">
        <v>76</v>
      </c>
      <c r="N851">
        <v>87</v>
      </c>
      <c r="O851">
        <v>65</v>
      </c>
      <c r="P851">
        <v>80</v>
      </c>
      <c r="Q851">
        <v>72</v>
      </c>
      <c r="R851">
        <f t="shared" si="78"/>
        <v>551</v>
      </c>
      <c r="S851" t="str">
        <f t="shared" si="79"/>
        <v>math_score</v>
      </c>
      <c r="T851" t="str">
        <f t="shared" si="80"/>
        <v>Lee Taylor</v>
      </c>
      <c r="U851" t="str">
        <f t="shared" si="81"/>
        <v>Good</v>
      </c>
      <c r="V851" t="str">
        <f t="shared" si="82"/>
        <v>1</v>
      </c>
      <c r="W851" t="str">
        <f t="shared" si="83"/>
        <v>Grade B</v>
      </c>
    </row>
    <row r="852" spans="1:23" x14ac:dyDescent="0.25">
      <c r="A852">
        <v>851</v>
      </c>
      <c r="B852" t="s">
        <v>422</v>
      </c>
      <c r="C852" t="s">
        <v>137</v>
      </c>
      <c r="D852" t="s">
        <v>1680</v>
      </c>
      <c r="E852" t="s">
        <v>59</v>
      </c>
      <c r="F852" t="b">
        <v>1</v>
      </c>
      <c r="G852">
        <v>1</v>
      </c>
      <c r="H852" t="b">
        <v>0</v>
      </c>
      <c r="I852">
        <v>2</v>
      </c>
      <c r="J852" t="s">
        <v>193</v>
      </c>
      <c r="K852">
        <v>86</v>
      </c>
      <c r="L852">
        <v>66</v>
      </c>
      <c r="M852">
        <v>88</v>
      </c>
      <c r="N852">
        <v>98</v>
      </c>
      <c r="O852">
        <v>68</v>
      </c>
      <c r="P852">
        <v>79</v>
      </c>
      <c r="Q852">
        <v>77</v>
      </c>
      <c r="R852">
        <f t="shared" si="78"/>
        <v>562</v>
      </c>
      <c r="S852" t="str">
        <f t="shared" si="79"/>
        <v>chemistry_score</v>
      </c>
      <c r="T852" t="str">
        <f t="shared" si="80"/>
        <v>Jessica Williams</v>
      </c>
      <c r="U852" t="str">
        <f t="shared" si="81"/>
        <v>Good</v>
      </c>
      <c r="V852" t="str">
        <f t="shared" si="82"/>
        <v>1</v>
      </c>
      <c r="W852" t="str">
        <f t="shared" si="83"/>
        <v>Grade B</v>
      </c>
    </row>
    <row r="853" spans="1:23" x14ac:dyDescent="0.25">
      <c r="A853">
        <v>852</v>
      </c>
      <c r="B853" t="s">
        <v>665</v>
      </c>
      <c r="C853" t="s">
        <v>469</v>
      </c>
      <c r="D853" t="s">
        <v>1681</v>
      </c>
      <c r="E853" t="s">
        <v>59</v>
      </c>
      <c r="F853" t="b">
        <v>0</v>
      </c>
      <c r="G853">
        <v>6</v>
      </c>
      <c r="H853" t="b">
        <v>0</v>
      </c>
      <c r="I853">
        <v>19</v>
      </c>
      <c r="J853" t="s">
        <v>139</v>
      </c>
      <c r="K853">
        <v>84</v>
      </c>
      <c r="L853">
        <v>85</v>
      </c>
      <c r="M853">
        <v>83</v>
      </c>
      <c r="N853">
        <v>69</v>
      </c>
      <c r="O853">
        <v>82</v>
      </c>
      <c r="P853">
        <v>91</v>
      </c>
      <c r="Q853">
        <v>69</v>
      </c>
      <c r="R853">
        <f t="shared" si="78"/>
        <v>563</v>
      </c>
      <c r="S853" t="str">
        <f t="shared" si="79"/>
        <v>english_score</v>
      </c>
      <c r="T853" t="str">
        <f t="shared" si="80"/>
        <v>Holly Sanchez</v>
      </c>
      <c r="U853" t="str">
        <f t="shared" si="81"/>
        <v>Good</v>
      </c>
      <c r="V853" t="str">
        <f t="shared" si="82"/>
        <v>1</v>
      </c>
      <c r="W853" t="str">
        <f t="shared" si="83"/>
        <v>Grade B</v>
      </c>
    </row>
    <row r="854" spans="1:23" x14ac:dyDescent="0.25">
      <c r="A854">
        <v>853</v>
      </c>
      <c r="B854" t="s">
        <v>300</v>
      </c>
      <c r="C854" t="s">
        <v>1144</v>
      </c>
      <c r="D854" t="s">
        <v>1682</v>
      </c>
      <c r="E854" t="s">
        <v>54</v>
      </c>
      <c r="F854" t="b">
        <v>0</v>
      </c>
      <c r="G854">
        <v>4</v>
      </c>
      <c r="H854" t="b">
        <v>0</v>
      </c>
      <c r="I854">
        <v>12</v>
      </c>
      <c r="J854" t="s">
        <v>147</v>
      </c>
      <c r="K854">
        <v>86</v>
      </c>
      <c r="L854">
        <v>63</v>
      </c>
      <c r="M854">
        <v>85</v>
      </c>
      <c r="N854">
        <v>64</v>
      </c>
      <c r="O854">
        <v>98</v>
      </c>
      <c r="P854">
        <v>97</v>
      </c>
      <c r="Q854">
        <v>86</v>
      </c>
      <c r="R854">
        <f t="shared" si="78"/>
        <v>579</v>
      </c>
      <c r="S854" t="str">
        <f t="shared" si="79"/>
        <v>biology_score</v>
      </c>
      <c r="T854" t="str">
        <f t="shared" si="80"/>
        <v>James Ray</v>
      </c>
      <c r="U854" t="str">
        <f t="shared" si="81"/>
        <v>Good</v>
      </c>
      <c r="V854" t="str">
        <f t="shared" si="82"/>
        <v>1</v>
      </c>
      <c r="W854" t="str">
        <f t="shared" si="83"/>
        <v>Grade B</v>
      </c>
    </row>
    <row r="855" spans="1:23" x14ac:dyDescent="0.25">
      <c r="A855">
        <v>854</v>
      </c>
      <c r="B855" t="s">
        <v>314</v>
      </c>
      <c r="C855" t="s">
        <v>552</v>
      </c>
      <c r="D855" t="s">
        <v>1683</v>
      </c>
      <c r="E855" t="s">
        <v>54</v>
      </c>
      <c r="F855" t="b">
        <v>0</v>
      </c>
      <c r="G855">
        <v>10</v>
      </c>
      <c r="H855" t="b">
        <v>0</v>
      </c>
      <c r="I855">
        <v>5</v>
      </c>
      <c r="J855" t="s">
        <v>98</v>
      </c>
      <c r="K855">
        <v>70</v>
      </c>
      <c r="L855">
        <v>66</v>
      </c>
      <c r="M855">
        <v>98</v>
      </c>
      <c r="N855">
        <v>96</v>
      </c>
      <c r="O855">
        <v>64</v>
      </c>
      <c r="P855">
        <v>65</v>
      </c>
      <c r="Q855">
        <v>91</v>
      </c>
      <c r="R855">
        <f t="shared" si="78"/>
        <v>550</v>
      </c>
      <c r="S855" t="str">
        <f t="shared" si="79"/>
        <v>physics_score</v>
      </c>
      <c r="T855" t="str">
        <f t="shared" si="80"/>
        <v>William Hernandez</v>
      </c>
      <c r="U855" t="str">
        <f t="shared" si="81"/>
        <v>Good</v>
      </c>
      <c r="V855" t="str">
        <f t="shared" si="82"/>
        <v>1</v>
      </c>
      <c r="W855" t="str">
        <f t="shared" si="83"/>
        <v>Grade B</v>
      </c>
    </row>
    <row r="856" spans="1:23" x14ac:dyDescent="0.25">
      <c r="A856">
        <v>855</v>
      </c>
      <c r="B856" t="s">
        <v>164</v>
      </c>
      <c r="C856" t="s">
        <v>315</v>
      </c>
      <c r="D856" t="s">
        <v>1684</v>
      </c>
      <c r="E856" t="s">
        <v>59</v>
      </c>
      <c r="F856" t="b">
        <v>0</v>
      </c>
      <c r="G856">
        <v>4</v>
      </c>
      <c r="H856" t="b">
        <v>0</v>
      </c>
      <c r="I856">
        <v>22</v>
      </c>
      <c r="J856" t="s">
        <v>147</v>
      </c>
      <c r="K856">
        <v>87</v>
      </c>
      <c r="L856">
        <v>94</v>
      </c>
      <c r="M856">
        <v>72</v>
      </c>
      <c r="N856">
        <v>93</v>
      </c>
      <c r="O856">
        <v>44</v>
      </c>
      <c r="P856">
        <v>92</v>
      </c>
      <c r="Q856">
        <v>83</v>
      </c>
      <c r="R856">
        <f t="shared" si="78"/>
        <v>565</v>
      </c>
      <c r="S856" t="str">
        <f t="shared" si="79"/>
        <v>history_score</v>
      </c>
      <c r="T856" t="str">
        <f t="shared" si="80"/>
        <v>Lisa Brown</v>
      </c>
      <c r="U856" t="str">
        <f t="shared" si="81"/>
        <v>Bad</v>
      </c>
      <c r="V856" t="str">
        <f t="shared" si="82"/>
        <v>0</v>
      </c>
      <c r="W856" t="str">
        <f t="shared" si="83"/>
        <v>Grade B</v>
      </c>
    </row>
    <row r="857" spans="1:23" x14ac:dyDescent="0.25">
      <c r="A857">
        <v>856</v>
      </c>
      <c r="B857" t="s">
        <v>710</v>
      </c>
      <c r="C857" t="s">
        <v>610</v>
      </c>
      <c r="D857" t="s">
        <v>1685</v>
      </c>
      <c r="E857" t="s">
        <v>54</v>
      </c>
      <c r="F857" t="b">
        <v>1</v>
      </c>
      <c r="G857">
        <v>7</v>
      </c>
      <c r="H857" t="b">
        <v>0</v>
      </c>
      <c r="I857">
        <v>1</v>
      </c>
      <c r="J857" t="s">
        <v>98</v>
      </c>
      <c r="K857">
        <v>47</v>
      </c>
      <c r="L857">
        <v>78</v>
      </c>
      <c r="M857">
        <v>75</v>
      </c>
      <c r="N857">
        <v>62</v>
      </c>
      <c r="O857">
        <v>61</v>
      </c>
      <c r="P857">
        <v>55</v>
      </c>
      <c r="Q857">
        <v>93</v>
      </c>
      <c r="R857">
        <f t="shared" si="78"/>
        <v>471</v>
      </c>
      <c r="S857" t="str">
        <f t="shared" si="79"/>
        <v>geography_score</v>
      </c>
      <c r="T857" t="str">
        <f t="shared" si="80"/>
        <v>Kevin York</v>
      </c>
      <c r="U857" t="str">
        <f t="shared" si="81"/>
        <v>Average</v>
      </c>
      <c r="V857" t="str">
        <f t="shared" si="82"/>
        <v>1</v>
      </c>
      <c r="W857" t="str">
        <f t="shared" si="83"/>
        <v>Grade C</v>
      </c>
    </row>
    <row r="858" spans="1:23" x14ac:dyDescent="0.25">
      <c r="A858">
        <v>857</v>
      </c>
      <c r="B858" t="s">
        <v>356</v>
      </c>
      <c r="C858" t="s">
        <v>198</v>
      </c>
      <c r="D858" t="s">
        <v>1686</v>
      </c>
      <c r="E858" t="s">
        <v>54</v>
      </c>
      <c r="F858" t="b">
        <v>0</v>
      </c>
      <c r="G858">
        <v>0</v>
      </c>
      <c r="H858" t="b">
        <v>0</v>
      </c>
      <c r="I858">
        <v>21</v>
      </c>
      <c r="J858" t="s">
        <v>78</v>
      </c>
      <c r="K858">
        <v>96</v>
      </c>
      <c r="L858">
        <v>63</v>
      </c>
      <c r="M858">
        <v>77</v>
      </c>
      <c r="N858">
        <v>93</v>
      </c>
      <c r="O858">
        <v>61</v>
      </c>
      <c r="P858">
        <v>86</v>
      </c>
      <c r="Q858">
        <v>83</v>
      </c>
      <c r="R858">
        <f t="shared" si="78"/>
        <v>559</v>
      </c>
      <c r="S858" t="str">
        <f t="shared" si="79"/>
        <v>math_score</v>
      </c>
      <c r="T858" t="str">
        <f t="shared" si="80"/>
        <v>Benjamin Davis</v>
      </c>
      <c r="U858" t="str">
        <f t="shared" si="81"/>
        <v>Good</v>
      </c>
      <c r="V858" t="str">
        <f t="shared" si="82"/>
        <v>1</v>
      </c>
      <c r="W858" t="str">
        <f t="shared" si="83"/>
        <v>Grade B</v>
      </c>
    </row>
    <row r="859" spans="1:23" x14ac:dyDescent="0.25">
      <c r="A859">
        <v>858</v>
      </c>
      <c r="B859" t="s">
        <v>689</v>
      </c>
      <c r="C859" t="s">
        <v>1687</v>
      </c>
      <c r="D859" t="s">
        <v>1688</v>
      </c>
      <c r="E859" t="s">
        <v>59</v>
      </c>
      <c r="F859" t="b">
        <v>1</v>
      </c>
      <c r="G859">
        <v>4</v>
      </c>
      <c r="H859" t="b">
        <v>0</v>
      </c>
      <c r="I859">
        <v>5</v>
      </c>
      <c r="J859" t="s">
        <v>98</v>
      </c>
      <c r="K859">
        <v>54</v>
      </c>
      <c r="L859">
        <v>93</v>
      </c>
      <c r="M859">
        <v>96</v>
      </c>
      <c r="N859">
        <v>59</v>
      </c>
      <c r="O859">
        <v>84</v>
      </c>
      <c r="P859">
        <v>79</v>
      </c>
      <c r="Q859">
        <v>93</v>
      </c>
      <c r="R859">
        <f t="shared" si="78"/>
        <v>558</v>
      </c>
      <c r="S859" t="str">
        <f t="shared" si="79"/>
        <v>physics_score</v>
      </c>
      <c r="T859" t="str">
        <f t="shared" si="80"/>
        <v>Sarah Nielsen</v>
      </c>
      <c r="U859" t="str">
        <f t="shared" si="81"/>
        <v>Average</v>
      </c>
      <c r="V859" t="str">
        <f t="shared" si="82"/>
        <v>1</v>
      </c>
      <c r="W859" t="str">
        <f t="shared" si="83"/>
        <v>Grade B</v>
      </c>
    </row>
    <row r="860" spans="1:23" x14ac:dyDescent="0.25">
      <c r="A860">
        <v>859</v>
      </c>
      <c r="B860" t="s">
        <v>200</v>
      </c>
      <c r="C860" t="s">
        <v>1689</v>
      </c>
      <c r="D860" t="s">
        <v>1690</v>
      </c>
      <c r="E860" t="s">
        <v>59</v>
      </c>
      <c r="F860" t="b">
        <v>0</v>
      </c>
      <c r="G860">
        <v>3</v>
      </c>
      <c r="H860" t="b">
        <v>1</v>
      </c>
      <c r="I860">
        <v>5</v>
      </c>
      <c r="J860" t="s">
        <v>258</v>
      </c>
      <c r="K860">
        <v>59</v>
      </c>
      <c r="L860">
        <v>100</v>
      </c>
      <c r="M860">
        <v>64</v>
      </c>
      <c r="N860">
        <v>68</v>
      </c>
      <c r="O860">
        <v>86</v>
      </c>
      <c r="P860">
        <v>89</v>
      </c>
      <c r="Q860">
        <v>91</v>
      </c>
      <c r="R860">
        <f t="shared" si="78"/>
        <v>557</v>
      </c>
      <c r="S860" t="str">
        <f t="shared" si="79"/>
        <v>history_score</v>
      </c>
      <c r="T860" t="str">
        <f t="shared" si="80"/>
        <v>Elizabeth Parks</v>
      </c>
      <c r="U860" t="str">
        <f t="shared" si="81"/>
        <v>Average</v>
      </c>
      <c r="V860" t="str">
        <f t="shared" si="82"/>
        <v>1</v>
      </c>
      <c r="W860" t="str">
        <f t="shared" si="83"/>
        <v>Grade B</v>
      </c>
    </row>
    <row r="861" spans="1:23" x14ac:dyDescent="0.25">
      <c r="A861">
        <v>860</v>
      </c>
      <c r="B861" t="s">
        <v>953</v>
      </c>
      <c r="C861" t="s">
        <v>463</v>
      </c>
      <c r="D861" t="s">
        <v>1691</v>
      </c>
      <c r="E861" t="s">
        <v>59</v>
      </c>
      <c r="F861" t="b">
        <v>0</v>
      </c>
      <c r="G861">
        <v>2</v>
      </c>
      <c r="H861" t="b">
        <v>0</v>
      </c>
      <c r="I861">
        <v>8</v>
      </c>
      <c r="J861" t="s">
        <v>72</v>
      </c>
      <c r="K861">
        <v>92</v>
      </c>
      <c r="L861">
        <v>99</v>
      </c>
      <c r="M861">
        <v>93</v>
      </c>
      <c r="N861">
        <v>82</v>
      </c>
      <c r="O861">
        <v>97</v>
      </c>
      <c r="P861">
        <v>70</v>
      </c>
      <c r="Q861">
        <v>79</v>
      </c>
      <c r="R861">
        <f t="shared" si="78"/>
        <v>612</v>
      </c>
      <c r="S861" t="str">
        <f t="shared" si="79"/>
        <v>history_score</v>
      </c>
      <c r="T861" t="str">
        <f t="shared" si="80"/>
        <v>Deborah Moore</v>
      </c>
      <c r="U861" t="str">
        <f t="shared" si="81"/>
        <v>Good</v>
      </c>
      <c r="V861" t="str">
        <f t="shared" si="82"/>
        <v>1</v>
      </c>
      <c r="W861" t="str">
        <f t="shared" si="83"/>
        <v>Grade B</v>
      </c>
    </row>
    <row r="862" spans="1:23" x14ac:dyDescent="0.25">
      <c r="A862">
        <v>861</v>
      </c>
      <c r="B862" t="s">
        <v>173</v>
      </c>
      <c r="C862" t="s">
        <v>816</v>
      </c>
      <c r="D862" t="s">
        <v>1692</v>
      </c>
      <c r="E862" t="s">
        <v>54</v>
      </c>
      <c r="F862" t="b">
        <v>0</v>
      </c>
      <c r="G862">
        <v>4</v>
      </c>
      <c r="H862" t="b">
        <v>0</v>
      </c>
      <c r="I862">
        <v>25</v>
      </c>
      <c r="J862" t="s">
        <v>78</v>
      </c>
      <c r="K862">
        <v>100</v>
      </c>
      <c r="L862">
        <v>62</v>
      </c>
      <c r="M862">
        <v>78</v>
      </c>
      <c r="N862">
        <v>74</v>
      </c>
      <c r="O862">
        <v>72</v>
      </c>
      <c r="P862">
        <v>73</v>
      </c>
      <c r="Q862">
        <v>78</v>
      </c>
      <c r="R862">
        <f t="shared" si="78"/>
        <v>537</v>
      </c>
      <c r="S862" t="str">
        <f t="shared" si="79"/>
        <v>math_score</v>
      </c>
      <c r="T862" t="str">
        <f t="shared" si="80"/>
        <v>Michael Anderson</v>
      </c>
      <c r="U862" t="str">
        <f t="shared" si="81"/>
        <v>Good</v>
      </c>
      <c r="V862" t="str">
        <f t="shared" si="82"/>
        <v>1</v>
      </c>
      <c r="W862" t="str">
        <f t="shared" si="83"/>
        <v>Grade C</v>
      </c>
    </row>
    <row r="863" spans="1:23" x14ac:dyDescent="0.25">
      <c r="A863">
        <v>862</v>
      </c>
      <c r="B863" t="s">
        <v>242</v>
      </c>
      <c r="C863" t="s">
        <v>634</v>
      </c>
      <c r="D863" t="s">
        <v>1693</v>
      </c>
      <c r="E863" t="s">
        <v>54</v>
      </c>
      <c r="F863" t="b">
        <v>0</v>
      </c>
      <c r="G863">
        <v>5</v>
      </c>
      <c r="H863" t="b">
        <v>0</v>
      </c>
      <c r="I863">
        <v>34</v>
      </c>
      <c r="J863" t="s">
        <v>110</v>
      </c>
      <c r="K863">
        <v>92</v>
      </c>
      <c r="L863">
        <v>81</v>
      </c>
      <c r="M863">
        <v>84</v>
      </c>
      <c r="N863">
        <v>84</v>
      </c>
      <c r="O863">
        <v>84</v>
      </c>
      <c r="P863">
        <v>66</v>
      </c>
      <c r="Q863">
        <v>74</v>
      </c>
      <c r="R863">
        <f t="shared" si="78"/>
        <v>565</v>
      </c>
      <c r="S863" t="str">
        <f t="shared" si="79"/>
        <v>math_score</v>
      </c>
      <c r="T863" t="str">
        <f t="shared" si="80"/>
        <v>Brian Adams</v>
      </c>
      <c r="U863" t="str">
        <f t="shared" si="81"/>
        <v>Good</v>
      </c>
      <c r="V863" t="str">
        <f t="shared" si="82"/>
        <v>1</v>
      </c>
      <c r="W863" t="str">
        <f t="shared" si="83"/>
        <v>Grade B</v>
      </c>
    </row>
    <row r="864" spans="1:23" x14ac:dyDescent="0.25">
      <c r="A864">
        <v>863</v>
      </c>
      <c r="B864" t="s">
        <v>69</v>
      </c>
      <c r="C864" t="s">
        <v>486</v>
      </c>
      <c r="D864" t="s">
        <v>1694</v>
      </c>
      <c r="E864" t="s">
        <v>54</v>
      </c>
      <c r="F864" t="b">
        <v>0</v>
      </c>
      <c r="G864">
        <v>3</v>
      </c>
      <c r="H864" t="b">
        <v>0</v>
      </c>
      <c r="I864">
        <v>0</v>
      </c>
      <c r="J864" t="s">
        <v>258</v>
      </c>
      <c r="K864">
        <v>75</v>
      </c>
      <c r="L864">
        <v>66</v>
      </c>
      <c r="M864">
        <v>91</v>
      </c>
      <c r="N864">
        <v>73</v>
      </c>
      <c r="O864">
        <v>100</v>
      </c>
      <c r="P864">
        <v>94</v>
      </c>
      <c r="Q864">
        <v>67</v>
      </c>
      <c r="R864">
        <f t="shared" si="78"/>
        <v>566</v>
      </c>
      <c r="S864" t="str">
        <f t="shared" si="79"/>
        <v>biology_score</v>
      </c>
      <c r="T864" t="str">
        <f t="shared" si="80"/>
        <v>Anthony Silva</v>
      </c>
      <c r="U864" t="str">
        <f t="shared" si="81"/>
        <v>Good</v>
      </c>
      <c r="V864" t="str">
        <f t="shared" si="82"/>
        <v>1</v>
      </c>
      <c r="W864" t="str">
        <f t="shared" si="83"/>
        <v>Grade B</v>
      </c>
    </row>
    <row r="865" spans="1:23" x14ac:dyDescent="0.25">
      <c r="A865">
        <v>864</v>
      </c>
      <c r="B865" t="s">
        <v>1149</v>
      </c>
      <c r="C865" t="s">
        <v>1695</v>
      </c>
      <c r="D865" t="s">
        <v>1696</v>
      </c>
      <c r="E865" t="s">
        <v>59</v>
      </c>
      <c r="F865" t="b">
        <v>0</v>
      </c>
      <c r="G865">
        <v>0</v>
      </c>
      <c r="H865" t="b">
        <v>0</v>
      </c>
      <c r="I865">
        <v>34</v>
      </c>
      <c r="J865" t="s">
        <v>78</v>
      </c>
      <c r="K865">
        <v>93</v>
      </c>
      <c r="L865">
        <v>74</v>
      </c>
      <c r="M865">
        <v>63</v>
      </c>
      <c r="N865">
        <v>97</v>
      </c>
      <c r="O865">
        <v>64</v>
      </c>
      <c r="P865">
        <v>61</v>
      </c>
      <c r="Q865">
        <v>92</v>
      </c>
      <c r="R865">
        <f t="shared" si="78"/>
        <v>544</v>
      </c>
      <c r="S865" t="str">
        <f t="shared" si="79"/>
        <v>chemistry_score</v>
      </c>
      <c r="T865" t="str">
        <f t="shared" si="80"/>
        <v>Melinda Velazquez</v>
      </c>
      <c r="U865" t="str">
        <f t="shared" si="81"/>
        <v>Good</v>
      </c>
      <c r="V865" t="str">
        <f t="shared" si="82"/>
        <v>1</v>
      </c>
      <c r="W865" t="str">
        <f t="shared" si="83"/>
        <v>Grade C</v>
      </c>
    </row>
    <row r="866" spans="1:23" x14ac:dyDescent="0.25">
      <c r="A866">
        <v>865</v>
      </c>
      <c r="B866" t="s">
        <v>1697</v>
      </c>
      <c r="C866" t="s">
        <v>1698</v>
      </c>
      <c r="D866" t="s">
        <v>1699</v>
      </c>
      <c r="E866" t="s">
        <v>54</v>
      </c>
      <c r="F866" t="b">
        <v>0</v>
      </c>
      <c r="G866">
        <v>2</v>
      </c>
      <c r="H866" t="b">
        <v>0</v>
      </c>
      <c r="I866">
        <v>31</v>
      </c>
      <c r="J866" t="s">
        <v>55</v>
      </c>
      <c r="K866">
        <v>100</v>
      </c>
      <c r="L866">
        <v>96</v>
      </c>
      <c r="M866">
        <v>67</v>
      </c>
      <c r="N866">
        <v>63</v>
      </c>
      <c r="O866">
        <v>91</v>
      </c>
      <c r="P866">
        <v>96</v>
      </c>
      <c r="Q866">
        <v>84</v>
      </c>
      <c r="R866">
        <f t="shared" si="78"/>
        <v>597</v>
      </c>
      <c r="S866" t="str">
        <f t="shared" si="79"/>
        <v>math_score</v>
      </c>
      <c r="T866" t="str">
        <f t="shared" si="80"/>
        <v>Andre Hoffman</v>
      </c>
      <c r="U866" t="str">
        <f t="shared" si="81"/>
        <v>Good</v>
      </c>
      <c r="V866" t="str">
        <f t="shared" si="82"/>
        <v>1</v>
      </c>
      <c r="W866" t="str">
        <f t="shared" si="83"/>
        <v>Grade B</v>
      </c>
    </row>
    <row r="867" spans="1:23" x14ac:dyDescent="0.25">
      <c r="A867">
        <v>866</v>
      </c>
      <c r="B867" t="s">
        <v>544</v>
      </c>
      <c r="C867" t="s">
        <v>1387</v>
      </c>
      <c r="D867" t="s">
        <v>1700</v>
      </c>
      <c r="E867" t="s">
        <v>59</v>
      </c>
      <c r="F867" t="b">
        <v>1</v>
      </c>
      <c r="G867">
        <v>7</v>
      </c>
      <c r="H867" t="b">
        <v>0</v>
      </c>
      <c r="I867">
        <v>1</v>
      </c>
      <c r="J867" t="s">
        <v>98</v>
      </c>
      <c r="K867">
        <v>80</v>
      </c>
      <c r="L867">
        <v>84</v>
      </c>
      <c r="M867">
        <v>67</v>
      </c>
      <c r="N867">
        <v>96</v>
      </c>
      <c r="O867">
        <v>88</v>
      </c>
      <c r="P867">
        <v>94</v>
      </c>
      <c r="Q867">
        <v>86</v>
      </c>
      <c r="R867">
        <f t="shared" si="78"/>
        <v>595</v>
      </c>
      <c r="S867" t="str">
        <f t="shared" si="79"/>
        <v>chemistry_score</v>
      </c>
      <c r="T867" t="str">
        <f t="shared" si="80"/>
        <v>Vanessa Coleman</v>
      </c>
      <c r="U867" t="str">
        <f t="shared" si="81"/>
        <v>Good</v>
      </c>
      <c r="V867" t="str">
        <f t="shared" si="82"/>
        <v>1</v>
      </c>
      <c r="W867" t="str">
        <f t="shared" si="83"/>
        <v>Grade B</v>
      </c>
    </row>
    <row r="868" spans="1:23" x14ac:dyDescent="0.25">
      <c r="A868">
        <v>867</v>
      </c>
      <c r="B868" t="s">
        <v>1068</v>
      </c>
      <c r="C868" t="s">
        <v>552</v>
      </c>
      <c r="D868" t="s">
        <v>1701</v>
      </c>
      <c r="E868" t="s">
        <v>59</v>
      </c>
      <c r="F868" t="b">
        <v>0</v>
      </c>
      <c r="G868">
        <v>1</v>
      </c>
      <c r="H868" t="b">
        <v>1</v>
      </c>
      <c r="I868">
        <v>28</v>
      </c>
      <c r="J868" t="s">
        <v>55</v>
      </c>
      <c r="K868">
        <v>100</v>
      </c>
      <c r="L868">
        <v>92</v>
      </c>
      <c r="M868">
        <v>66</v>
      </c>
      <c r="N868">
        <v>96</v>
      </c>
      <c r="O868">
        <v>76</v>
      </c>
      <c r="P868">
        <v>88</v>
      </c>
      <c r="Q868">
        <v>77</v>
      </c>
      <c r="R868">
        <f t="shared" si="78"/>
        <v>595</v>
      </c>
      <c r="S868" t="str">
        <f t="shared" si="79"/>
        <v>math_score</v>
      </c>
      <c r="T868" t="str">
        <f t="shared" si="80"/>
        <v>Stephanie Hernandez</v>
      </c>
      <c r="U868" t="str">
        <f t="shared" si="81"/>
        <v>Good</v>
      </c>
      <c r="V868" t="str">
        <f t="shared" si="82"/>
        <v>1</v>
      </c>
      <c r="W868" t="str">
        <f t="shared" si="83"/>
        <v>Grade B</v>
      </c>
    </row>
    <row r="869" spans="1:23" x14ac:dyDescent="0.25">
      <c r="A869">
        <v>868</v>
      </c>
      <c r="B869" t="s">
        <v>158</v>
      </c>
      <c r="C869" t="s">
        <v>194</v>
      </c>
      <c r="D869" t="s">
        <v>1702</v>
      </c>
      <c r="E869" t="s">
        <v>54</v>
      </c>
      <c r="F869" t="b">
        <v>1</v>
      </c>
      <c r="G869">
        <v>4</v>
      </c>
      <c r="H869" t="b">
        <v>0</v>
      </c>
      <c r="I869">
        <v>5</v>
      </c>
      <c r="J869" t="s">
        <v>98</v>
      </c>
      <c r="K869">
        <v>52</v>
      </c>
      <c r="L869">
        <v>65</v>
      </c>
      <c r="M869">
        <v>74</v>
      </c>
      <c r="N869">
        <v>71</v>
      </c>
      <c r="O869">
        <v>63</v>
      </c>
      <c r="P869">
        <v>59</v>
      </c>
      <c r="Q869">
        <v>67</v>
      </c>
      <c r="R869">
        <f t="shared" si="78"/>
        <v>451</v>
      </c>
      <c r="S869" t="str">
        <f t="shared" si="79"/>
        <v>physics_score</v>
      </c>
      <c r="T869" t="str">
        <f t="shared" si="80"/>
        <v>Timothy David</v>
      </c>
      <c r="U869" t="str">
        <f t="shared" si="81"/>
        <v>Good</v>
      </c>
      <c r="V869" t="str">
        <f t="shared" si="82"/>
        <v>1</v>
      </c>
      <c r="W869" t="str">
        <f t="shared" si="83"/>
        <v>Grade C</v>
      </c>
    </row>
    <row r="870" spans="1:23" x14ac:dyDescent="0.25">
      <c r="A870">
        <v>869</v>
      </c>
      <c r="B870" t="s">
        <v>148</v>
      </c>
      <c r="C870" t="s">
        <v>1703</v>
      </c>
      <c r="D870" t="s">
        <v>1704</v>
      </c>
      <c r="E870" t="s">
        <v>59</v>
      </c>
      <c r="F870" t="b">
        <v>0</v>
      </c>
      <c r="G870">
        <v>1</v>
      </c>
      <c r="H870" t="b">
        <v>0</v>
      </c>
      <c r="I870">
        <v>26</v>
      </c>
      <c r="J870" t="s">
        <v>78</v>
      </c>
      <c r="K870">
        <v>95</v>
      </c>
      <c r="L870">
        <v>69</v>
      </c>
      <c r="M870">
        <v>91</v>
      </c>
      <c r="N870">
        <v>67</v>
      </c>
      <c r="O870">
        <v>67</v>
      </c>
      <c r="P870">
        <v>70</v>
      </c>
      <c r="Q870">
        <v>71</v>
      </c>
      <c r="R870">
        <f t="shared" si="78"/>
        <v>530</v>
      </c>
      <c r="S870" t="str">
        <f t="shared" si="79"/>
        <v>math_score</v>
      </c>
      <c r="T870" t="str">
        <f t="shared" si="80"/>
        <v>Carol Cortez</v>
      </c>
      <c r="U870" t="str">
        <f t="shared" si="81"/>
        <v>Good</v>
      </c>
      <c r="V870" t="str">
        <f t="shared" si="82"/>
        <v>1</v>
      </c>
      <c r="W870" t="str">
        <f t="shared" si="83"/>
        <v>Grade C</v>
      </c>
    </row>
    <row r="871" spans="1:23" x14ac:dyDescent="0.25">
      <c r="A871">
        <v>870</v>
      </c>
      <c r="B871" t="s">
        <v>1205</v>
      </c>
      <c r="C871" t="s">
        <v>73</v>
      </c>
      <c r="D871" t="s">
        <v>1705</v>
      </c>
      <c r="E871" t="s">
        <v>54</v>
      </c>
      <c r="F871" t="b">
        <v>0</v>
      </c>
      <c r="G871">
        <v>1</v>
      </c>
      <c r="H871" t="b">
        <v>0</v>
      </c>
      <c r="I871">
        <v>21</v>
      </c>
      <c r="J871" t="s">
        <v>72</v>
      </c>
      <c r="K871">
        <v>100</v>
      </c>
      <c r="L871">
        <v>67</v>
      </c>
      <c r="M871">
        <v>100</v>
      </c>
      <c r="N871">
        <v>65</v>
      </c>
      <c r="O871">
        <v>67</v>
      </c>
      <c r="P871">
        <v>92</v>
      </c>
      <c r="Q871">
        <v>67</v>
      </c>
      <c r="R871">
        <f t="shared" si="78"/>
        <v>558</v>
      </c>
      <c r="S871" t="str">
        <f t="shared" si="79"/>
        <v>math_score</v>
      </c>
      <c r="T871" t="str">
        <f t="shared" si="80"/>
        <v>Justin Kelly</v>
      </c>
      <c r="U871" t="str">
        <f t="shared" si="81"/>
        <v>Good</v>
      </c>
      <c r="V871" t="str">
        <f t="shared" si="82"/>
        <v>1</v>
      </c>
      <c r="W871" t="str">
        <f t="shared" si="83"/>
        <v>Grade B</v>
      </c>
    </row>
    <row r="872" spans="1:23" x14ac:dyDescent="0.25">
      <c r="A872">
        <v>871</v>
      </c>
      <c r="B872" t="s">
        <v>79</v>
      </c>
      <c r="C872" t="s">
        <v>1334</v>
      </c>
      <c r="D872" t="s">
        <v>1706</v>
      </c>
      <c r="E872" t="s">
        <v>54</v>
      </c>
      <c r="F872" t="b">
        <v>0</v>
      </c>
      <c r="G872">
        <v>4</v>
      </c>
      <c r="H872" t="b">
        <v>0</v>
      </c>
      <c r="I872">
        <v>22</v>
      </c>
      <c r="J872" t="s">
        <v>78</v>
      </c>
      <c r="K872">
        <v>96</v>
      </c>
      <c r="L872">
        <v>73</v>
      </c>
      <c r="M872">
        <v>90</v>
      </c>
      <c r="N872">
        <v>84</v>
      </c>
      <c r="O872">
        <v>64</v>
      </c>
      <c r="P872">
        <v>75</v>
      </c>
      <c r="Q872">
        <v>62</v>
      </c>
      <c r="R872">
        <f t="shared" si="78"/>
        <v>544</v>
      </c>
      <c r="S872" t="str">
        <f t="shared" si="79"/>
        <v>math_score</v>
      </c>
      <c r="T872" t="str">
        <f t="shared" si="80"/>
        <v>George King</v>
      </c>
      <c r="U872" t="str">
        <f t="shared" si="81"/>
        <v>Good</v>
      </c>
      <c r="V872" t="str">
        <f t="shared" si="82"/>
        <v>1</v>
      </c>
      <c r="W872" t="str">
        <f t="shared" si="83"/>
        <v>Grade C</v>
      </c>
    </row>
    <row r="873" spans="1:23" x14ac:dyDescent="0.25">
      <c r="A873">
        <v>872</v>
      </c>
      <c r="B873" t="s">
        <v>780</v>
      </c>
      <c r="C873" t="s">
        <v>286</v>
      </c>
      <c r="D873" t="s">
        <v>1707</v>
      </c>
      <c r="E873" t="s">
        <v>59</v>
      </c>
      <c r="F873" t="b">
        <v>0</v>
      </c>
      <c r="G873">
        <v>3</v>
      </c>
      <c r="H873" t="b">
        <v>0</v>
      </c>
      <c r="I873">
        <v>30</v>
      </c>
      <c r="J873" t="s">
        <v>72</v>
      </c>
      <c r="K873">
        <v>60</v>
      </c>
      <c r="L873">
        <v>67</v>
      </c>
      <c r="M873">
        <v>94</v>
      </c>
      <c r="N873">
        <v>74</v>
      </c>
      <c r="O873">
        <v>71</v>
      </c>
      <c r="P873">
        <v>98</v>
      </c>
      <c r="Q873">
        <v>74</v>
      </c>
      <c r="R873">
        <f t="shared" si="78"/>
        <v>538</v>
      </c>
      <c r="S873" t="str">
        <f t="shared" si="79"/>
        <v>english_score</v>
      </c>
      <c r="T873" t="str">
        <f t="shared" si="80"/>
        <v>Ashley Craig</v>
      </c>
      <c r="U873" t="str">
        <f t="shared" si="81"/>
        <v>Good</v>
      </c>
      <c r="V873" t="str">
        <f t="shared" si="82"/>
        <v>1</v>
      </c>
      <c r="W873" t="str">
        <f t="shared" si="83"/>
        <v>Grade C</v>
      </c>
    </row>
    <row r="874" spans="1:23" x14ac:dyDescent="0.25">
      <c r="A874">
        <v>873</v>
      </c>
      <c r="B874" t="s">
        <v>95</v>
      </c>
      <c r="C874" t="s">
        <v>475</v>
      </c>
      <c r="D874" t="s">
        <v>1708</v>
      </c>
      <c r="E874" t="s">
        <v>59</v>
      </c>
      <c r="F874" t="b">
        <v>1</v>
      </c>
      <c r="G874">
        <v>7</v>
      </c>
      <c r="H874" t="b">
        <v>0</v>
      </c>
      <c r="I874">
        <v>2</v>
      </c>
      <c r="J874" t="s">
        <v>98</v>
      </c>
      <c r="K874">
        <v>51</v>
      </c>
      <c r="L874">
        <v>98</v>
      </c>
      <c r="M874">
        <v>90</v>
      </c>
      <c r="N874">
        <v>54</v>
      </c>
      <c r="O874">
        <v>77</v>
      </c>
      <c r="P874">
        <v>80</v>
      </c>
      <c r="Q874">
        <v>71</v>
      </c>
      <c r="R874">
        <f t="shared" si="78"/>
        <v>521</v>
      </c>
      <c r="S874" t="str">
        <f t="shared" si="79"/>
        <v>history_score</v>
      </c>
      <c r="T874" t="str">
        <f t="shared" si="80"/>
        <v>Patricia Sullivan</v>
      </c>
      <c r="U874" t="str">
        <f t="shared" si="81"/>
        <v>Average</v>
      </c>
      <c r="V874" t="str">
        <f t="shared" si="82"/>
        <v>1</v>
      </c>
      <c r="W874" t="str">
        <f t="shared" si="83"/>
        <v>Grade C</v>
      </c>
    </row>
    <row r="875" spans="1:23" x14ac:dyDescent="0.25">
      <c r="A875">
        <v>874</v>
      </c>
      <c r="B875" t="s">
        <v>194</v>
      </c>
      <c r="C875" t="s">
        <v>329</v>
      </c>
      <c r="D875" t="s">
        <v>1709</v>
      </c>
      <c r="E875" t="s">
        <v>54</v>
      </c>
      <c r="F875" t="b">
        <v>0</v>
      </c>
      <c r="G875">
        <v>5</v>
      </c>
      <c r="H875" t="b">
        <v>0</v>
      </c>
      <c r="I875">
        <v>24</v>
      </c>
      <c r="J875" t="s">
        <v>78</v>
      </c>
      <c r="K875">
        <v>85</v>
      </c>
      <c r="L875">
        <v>100</v>
      </c>
      <c r="M875">
        <v>93</v>
      </c>
      <c r="N875">
        <v>64</v>
      </c>
      <c r="O875">
        <v>81</v>
      </c>
      <c r="P875">
        <v>78</v>
      </c>
      <c r="Q875">
        <v>64</v>
      </c>
      <c r="R875">
        <f t="shared" si="78"/>
        <v>565</v>
      </c>
      <c r="S875" t="str">
        <f t="shared" si="79"/>
        <v>history_score</v>
      </c>
      <c r="T875" t="str">
        <f t="shared" si="80"/>
        <v>David Jones</v>
      </c>
      <c r="U875" t="str">
        <f t="shared" si="81"/>
        <v>Good</v>
      </c>
      <c r="V875" t="str">
        <f t="shared" si="82"/>
        <v>1</v>
      </c>
      <c r="W875" t="str">
        <f t="shared" si="83"/>
        <v>Grade B</v>
      </c>
    </row>
    <row r="876" spans="1:23" x14ac:dyDescent="0.25">
      <c r="A876">
        <v>875</v>
      </c>
      <c r="B876" t="s">
        <v>833</v>
      </c>
      <c r="C876" t="s">
        <v>76</v>
      </c>
      <c r="D876" t="s">
        <v>1710</v>
      </c>
      <c r="E876" t="s">
        <v>54</v>
      </c>
      <c r="F876" t="b">
        <v>0</v>
      </c>
      <c r="G876">
        <v>10</v>
      </c>
      <c r="H876" t="b">
        <v>0</v>
      </c>
      <c r="I876">
        <v>15</v>
      </c>
      <c r="J876" t="s">
        <v>147</v>
      </c>
      <c r="K876">
        <v>76</v>
      </c>
      <c r="L876">
        <v>86</v>
      </c>
      <c r="M876">
        <v>68</v>
      </c>
      <c r="N876">
        <v>83</v>
      </c>
      <c r="O876">
        <v>82</v>
      </c>
      <c r="P876">
        <v>67</v>
      </c>
      <c r="Q876">
        <v>69</v>
      </c>
      <c r="R876">
        <f t="shared" si="78"/>
        <v>531</v>
      </c>
      <c r="S876" t="str">
        <f t="shared" si="79"/>
        <v>history_score</v>
      </c>
      <c r="T876" t="str">
        <f t="shared" si="80"/>
        <v>Cody Smith</v>
      </c>
      <c r="U876" t="str">
        <f t="shared" si="81"/>
        <v>Very Good</v>
      </c>
      <c r="V876" t="str">
        <f t="shared" si="82"/>
        <v>1</v>
      </c>
      <c r="W876" t="str">
        <f t="shared" si="83"/>
        <v>Grade C</v>
      </c>
    </row>
    <row r="877" spans="1:23" x14ac:dyDescent="0.25">
      <c r="A877">
        <v>876</v>
      </c>
      <c r="B877" t="s">
        <v>602</v>
      </c>
      <c r="C877" t="s">
        <v>100</v>
      </c>
      <c r="D877" t="s">
        <v>1711</v>
      </c>
      <c r="E877" t="s">
        <v>54</v>
      </c>
      <c r="F877" t="b">
        <v>0</v>
      </c>
      <c r="G877">
        <v>1</v>
      </c>
      <c r="H877" t="b">
        <v>0</v>
      </c>
      <c r="I877">
        <v>24</v>
      </c>
      <c r="J877" t="s">
        <v>78</v>
      </c>
      <c r="K877">
        <v>92</v>
      </c>
      <c r="L877">
        <v>63</v>
      </c>
      <c r="M877">
        <v>87</v>
      </c>
      <c r="N877">
        <v>92</v>
      </c>
      <c r="O877">
        <v>81</v>
      </c>
      <c r="P877">
        <v>78</v>
      </c>
      <c r="Q877">
        <v>74</v>
      </c>
      <c r="R877">
        <f t="shared" si="78"/>
        <v>567</v>
      </c>
      <c r="S877" t="str">
        <f t="shared" si="79"/>
        <v>math_score</v>
      </c>
      <c r="T877" t="str">
        <f t="shared" si="80"/>
        <v>Joseph Jackson</v>
      </c>
      <c r="U877" t="str">
        <f t="shared" si="81"/>
        <v>Good</v>
      </c>
      <c r="V877" t="str">
        <f t="shared" si="82"/>
        <v>1</v>
      </c>
      <c r="W877" t="str">
        <f t="shared" si="83"/>
        <v>Grade B</v>
      </c>
    </row>
    <row r="878" spans="1:23" x14ac:dyDescent="0.25">
      <c r="A878">
        <v>877</v>
      </c>
      <c r="B878" t="s">
        <v>436</v>
      </c>
      <c r="C878" t="s">
        <v>270</v>
      </c>
      <c r="D878" t="s">
        <v>1712</v>
      </c>
      <c r="E878" t="s">
        <v>54</v>
      </c>
      <c r="F878" t="b">
        <v>0</v>
      </c>
      <c r="G878">
        <v>5</v>
      </c>
      <c r="H878" t="b">
        <v>0</v>
      </c>
      <c r="I878">
        <v>3</v>
      </c>
      <c r="J878" t="s">
        <v>64</v>
      </c>
      <c r="K878">
        <v>90</v>
      </c>
      <c r="L878">
        <v>89</v>
      </c>
      <c r="M878">
        <v>95</v>
      </c>
      <c r="N878">
        <v>73</v>
      </c>
      <c r="O878">
        <v>79</v>
      </c>
      <c r="P878">
        <v>98</v>
      </c>
      <c r="Q878">
        <v>68</v>
      </c>
      <c r="R878">
        <f t="shared" si="78"/>
        <v>592</v>
      </c>
      <c r="S878" t="str">
        <f t="shared" si="79"/>
        <v>english_score</v>
      </c>
      <c r="T878" t="str">
        <f t="shared" si="80"/>
        <v>Adam Edwards</v>
      </c>
      <c r="U878" t="str">
        <f t="shared" si="81"/>
        <v>Good</v>
      </c>
      <c r="V878" t="str">
        <f t="shared" si="82"/>
        <v>1</v>
      </c>
      <c r="W878" t="str">
        <f t="shared" si="83"/>
        <v>Grade B</v>
      </c>
    </row>
    <row r="879" spans="1:23" x14ac:dyDescent="0.25">
      <c r="A879">
        <v>878</v>
      </c>
      <c r="B879" t="s">
        <v>242</v>
      </c>
      <c r="C879" t="s">
        <v>1278</v>
      </c>
      <c r="D879" t="s">
        <v>1713</v>
      </c>
      <c r="E879" t="s">
        <v>54</v>
      </c>
      <c r="F879" t="b">
        <v>1</v>
      </c>
      <c r="G879">
        <v>6</v>
      </c>
      <c r="H879" t="b">
        <v>1</v>
      </c>
      <c r="I879">
        <v>4</v>
      </c>
      <c r="J879" t="s">
        <v>98</v>
      </c>
      <c r="K879">
        <v>73</v>
      </c>
      <c r="L879">
        <v>53</v>
      </c>
      <c r="M879">
        <v>68</v>
      </c>
      <c r="N879">
        <v>60</v>
      </c>
      <c r="O879">
        <v>95</v>
      </c>
      <c r="P879">
        <v>96</v>
      </c>
      <c r="Q879">
        <v>99</v>
      </c>
      <c r="R879">
        <f t="shared" si="78"/>
        <v>544</v>
      </c>
      <c r="S879" t="str">
        <f t="shared" si="79"/>
        <v>geography_score</v>
      </c>
      <c r="T879" t="str">
        <f t="shared" si="80"/>
        <v>Brian Morales</v>
      </c>
      <c r="U879" t="str">
        <f t="shared" si="81"/>
        <v>Average</v>
      </c>
      <c r="V879" t="str">
        <f t="shared" si="82"/>
        <v>1</v>
      </c>
      <c r="W879" t="str">
        <f t="shared" si="83"/>
        <v>Grade C</v>
      </c>
    </row>
    <row r="880" spans="1:23" x14ac:dyDescent="0.25">
      <c r="A880">
        <v>879</v>
      </c>
      <c r="B880" t="s">
        <v>227</v>
      </c>
      <c r="C880" t="s">
        <v>1714</v>
      </c>
      <c r="D880" t="s">
        <v>1715</v>
      </c>
      <c r="E880" t="s">
        <v>59</v>
      </c>
      <c r="F880" t="b">
        <v>0</v>
      </c>
      <c r="G880">
        <v>5</v>
      </c>
      <c r="H880" t="b">
        <v>0</v>
      </c>
      <c r="I880">
        <v>42</v>
      </c>
      <c r="J880" t="s">
        <v>60</v>
      </c>
      <c r="K880">
        <v>90</v>
      </c>
      <c r="L880">
        <v>89</v>
      </c>
      <c r="M880">
        <v>92</v>
      </c>
      <c r="N880">
        <v>93</v>
      </c>
      <c r="O880">
        <v>97</v>
      </c>
      <c r="P880">
        <v>92</v>
      </c>
      <c r="Q880">
        <v>100</v>
      </c>
      <c r="R880">
        <f t="shared" si="78"/>
        <v>653</v>
      </c>
      <c r="S880" t="str">
        <f t="shared" si="79"/>
        <v>geography_score</v>
      </c>
      <c r="T880" t="str">
        <f t="shared" si="80"/>
        <v>Melissa Fry</v>
      </c>
      <c r="U880" t="str">
        <f t="shared" si="81"/>
        <v>Very Good</v>
      </c>
      <c r="V880" t="str">
        <f t="shared" si="82"/>
        <v>1</v>
      </c>
      <c r="W880" t="str">
        <f t="shared" si="83"/>
        <v>Grade A</v>
      </c>
    </row>
    <row r="881" spans="1:23" x14ac:dyDescent="0.25">
      <c r="A881">
        <v>880</v>
      </c>
      <c r="B881" t="s">
        <v>1035</v>
      </c>
      <c r="C881" t="s">
        <v>1716</v>
      </c>
      <c r="D881" t="s">
        <v>1717</v>
      </c>
      <c r="E881" t="s">
        <v>59</v>
      </c>
      <c r="F881" t="b">
        <v>0</v>
      </c>
      <c r="G881">
        <v>6</v>
      </c>
      <c r="H881" t="b">
        <v>0</v>
      </c>
      <c r="I881">
        <v>24</v>
      </c>
      <c r="J881" t="s">
        <v>147</v>
      </c>
      <c r="K881">
        <v>87</v>
      </c>
      <c r="L881">
        <v>87</v>
      </c>
      <c r="M881">
        <v>86</v>
      </c>
      <c r="N881">
        <v>91</v>
      </c>
      <c r="O881">
        <v>90</v>
      </c>
      <c r="P881">
        <v>75</v>
      </c>
      <c r="Q881">
        <v>79</v>
      </c>
      <c r="R881">
        <f t="shared" si="78"/>
        <v>595</v>
      </c>
      <c r="S881" t="str">
        <f t="shared" si="79"/>
        <v>chemistry_score</v>
      </c>
      <c r="T881" t="str">
        <f t="shared" si="80"/>
        <v>Lori Jacobson</v>
      </c>
      <c r="U881" t="str">
        <f t="shared" si="81"/>
        <v>Very Good</v>
      </c>
      <c r="V881" t="str">
        <f t="shared" si="82"/>
        <v>1</v>
      </c>
      <c r="W881" t="str">
        <f t="shared" si="83"/>
        <v>Grade B</v>
      </c>
    </row>
    <row r="882" spans="1:23" x14ac:dyDescent="0.25">
      <c r="A882">
        <v>881</v>
      </c>
      <c r="B882" t="s">
        <v>422</v>
      </c>
      <c r="C882" t="s">
        <v>126</v>
      </c>
      <c r="D882" t="s">
        <v>1718</v>
      </c>
      <c r="E882" t="s">
        <v>59</v>
      </c>
      <c r="F882" t="b">
        <v>0</v>
      </c>
      <c r="G882">
        <v>1</v>
      </c>
      <c r="H882" t="b">
        <v>0</v>
      </c>
      <c r="I882">
        <v>0</v>
      </c>
      <c r="J882" t="s">
        <v>258</v>
      </c>
      <c r="K882">
        <v>93</v>
      </c>
      <c r="L882">
        <v>96</v>
      </c>
      <c r="M882">
        <v>70</v>
      </c>
      <c r="N882">
        <v>92</v>
      </c>
      <c r="O882">
        <v>65</v>
      </c>
      <c r="P882">
        <v>90</v>
      </c>
      <c r="Q882">
        <v>84</v>
      </c>
      <c r="R882">
        <f t="shared" si="78"/>
        <v>590</v>
      </c>
      <c r="S882" t="str">
        <f t="shared" si="79"/>
        <v>history_score</v>
      </c>
      <c r="T882" t="str">
        <f t="shared" si="80"/>
        <v>Jessica Shannon</v>
      </c>
      <c r="U882" t="str">
        <f t="shared" si="81"/>
        <v>Good</v>
      </c>
      <c r="V882" t="str">
        <f t="shared" si="82"/>
        <v>1</v>
      </c>
      <c r="W882" t="str">
        <f t="shared" si="83"/>
        <v>Grade B</v>
      </c>
    </row>
    <row r="883" spans="1:23" x14ac:dyDescent="0.25">
      <c r="A883">
        <v>882</v>
      </c>
      <c r="B883" t="s">
        <v>1070</v>
      </c>
      <c r="C883" t="s">
        <v>1236</v>
      </c>
      <c r="D883" t="s">
        <v>1719</v>
      </c>
      <c r="E883" t="s">
        <v>59</v>
      </c>
      <c r="F883" t="b">
        <v>0</v>
      </c>
      <c r="G883">
        <v>3</v>
      </c>
      <c r="H883" t="b">
        <v>0</v>
      </c>
      <c r="I883">
        <v>4</v>
      </c>
      <c r="J883" t="s">
        <v>258</v>
      </c>
      <c r="K883">
        <v>75</v>
      </c>
      <c r="L883">
        <v>91</v>
      </c>
      <c r="M883">
        <v>68</v>
      </c>
      <c r="N883">
        <v>86</v>
      </c>
      <c r="O883">
        <v>81</v>
      </c>
      <c r="P883">
        <v>72</v>
      </c>
      <c r="Q883">
        <v>89</v>
      </c>
      <c r="R883">
        <f t="shared" si="78"/>
        <v>562</v>
      </c>
      <c r="S883" t="str">
        <f t="shared" si="79"/>
        <v>history_score</v>
      </c>
      <c r="T883" t="str">
        <f t="shared" si="80"/>
        <v>Sharon Ramirez</v>
      </c>
      <c r="U883" t="str">
        <f t="shared" si="81"/>
        <v>Good</v>
      </c>
      <c r="V883" t="str">
        <f t="shared" si="82"/>
        <v>1</v>
      </c>
      <c r="W883" t="str">
        <f t="shared" si="83"/>
        <v>Grade B</v>
      </c>
    </row>
    <row r="884" spans="1:23" x14ac:dyDescent="0.25">
      <c r="A884">
        <v>883</v>
      </c>
      <c r="B884" t="s">
        <v>879</v>
      </c>
      <c r="C884" t="s">
        <v>848</v>
      </c>
      <c r="D884" t="s">
        <v>1720</v>
      </c>
      <c r="E884" t="s">
        <v>59</v>
      </c>
      <c r="F884" t="b">
        <v>0</v>
      </c>
      <c r="G884">
        <v>3</v>
      </c>
      <c r="H884" t="b">
        <v>0</v>
      </c>
      <c r="I884">
        <v>25</v>
      </c>
      <c r="J884" t="s">
        <v>78</v>
      </c>
      <c r="K884">
        <v>96</v>
      </c>
      <c r="L884">
        <v>100</v>
      </c>
      <c r="M884">
        <v>99</v>
      </c>
      <c r="N884">
        <v>82</v>
      </c>
      <c r="O884">
        <v>79</v>
      </c>
      <c r="P884">
        <v>95</v>
      </c>
      <c r="Q884">
        <v>89</v>
      </c>
      <c r="R884">
        <f t="shared" si="78"/>
        <v>640</v>
      </c>
      <c r="S884" t="str">
        <f t="shared" si="79"/>
        <v>history_score</v>
      </c>
      <c r="T884" t="str">
        <f t="shared" si="80"/>
        <v>Nicole Rice</v>
      </c>
      <c r="U884" t="str">
        <f t="shared" si="81"/>
        <v>Good</v>
      </c>
      <c r="V884" t="str">
        <f t="shared" si="82"/>
        <v>1</v>
      </c>
      <c r="W884" t="str">
        <f t="shared" si="83"/>
        <v>Grade B</v>
      </c>
    </row>
    <row r="885" spans="1:23" x14ac:dyDescent="0.25">
      <c r="A885">
        <v>884</v>
      </c>
      <c r="B885" t="s">
        <v>1721</v>
      </c>
      <c r="C885" t="s">
        <v>505</v>
      </c>
      <c r="D885" t="s">
        <v>1722</v>
      </c>
      <c r="E885" t="s">
        <v>59</v>
      </c>
      <c r="F885" t="b">
        <v>1</v>
      </c>
      <c r="G885">
        <v>1</v>
      </c>
      <c r="H885" t="b">
        <v>1</v>
      </c>
      <c r="I885">
        <v>1</v>
      </c>
      <c r="J885" t="s">
        <v>68</v>
      </c>
      <c r="K885">
        <v>63</v>
      </c>
      <c r="L885">
        <v>75</v>
      </c>
      <c r="M885">
        <v>68</v>
      </c>
      <c r="N885">
        <v>63</v>
      </c>
      <c r="O885">
        <v>63</v>
      </c>
      <c r="P885">
        <v>73</v>
      </c>
      <c r="Q885">
        <v>79</v>
      </c>
      <c r="R885">
        <f t="shared" si="78"/>
        <v>484</v>
      </c>
      <c r="S885" t="str">
        <f t="shared" si="79"/>
        <v>geography_score</v>
      </c>
      <c r="T885" t="str">
        <f t="shared" si="80"/>
        <v>Alison Webster</v>
      </c>
      <c r="U885" t="str">
        <f t="shared" si="81"/>
        <v>Very Good</v>
      </c>
      <c r="V885" t="str">
        <f t="shared" si="82"/>
        <v>1</v>
      </c>
      <c r="W885" t="str">
        <f t="shared" si="83"/>
        <v>Grade C</v>
      </c>
    </row>
    <row r="886" spans="1:23" x14ac:dyDescent="0.25">
      <c r="A886">
        <v>885</v>
      </c>
      <c r="B886" t="s">
        <v>1201</v>
      </c>
      <c r="C886" t="s">
        <v>437</v>
      </c>
      <c r="D886" t="s">
        <v>1723</v>
      </c>
      <c r="E886" t="s">
        <v>54</v>
      </c>
      <c r="F886" t="b">
        <v>0</v>
      </c>
      <c r="G886">
        <v>5</v>
      </c>
      <c r="H886" t="b">
        <v>0</v>
      </c>
      <c r="I886">
        <v>35</v>
      </c>
      <c r="J886" t="s">
        <v>55</v>
      </c>
      <c r="K886">
        <v>85</v>
      </c>
      <c r="L886">
        <v>90</v>
      </c>
      <c r="M886">
        <v>89</v>
      </c>
      <c r="N886">
        <v>98</v>
      </c>
      <c r="O886">
        <v>100</v>
      </c>
      <c r="P886">
        <v>97</v>
      </c>
      <c r="Q886">
        <v>95</v>
      </c>
      <c r="R886">
        <f t="shared" si="78"/>
        <v>654</v>
      </c>
      <c r="S886" t="str">
        <f t="shared" si="79"/>
        <v>biology_score</v>
      </c>
      <c r="T886" t="str">
        <f t="shared" si="80"/>
        <v>Alexander Mitchell</v>
      </c>
      <c r="U886" t="str">
        <f t="shared" si="81"/>
        <v>Very Good</v>
      </c>
      <c r="V886" t="str">
        <f t="shared" si="82"/>
        <v>1</v>
      </c>
      <c r="W886" t="str">
        <f t="shared" si="83"/>
        <v>Grade A</v>
      </c>
    </row>
    <row r="887" spans="1:23" x14ac:dyDescent="0.25">
      <c r="A887">
        <v>886</v>
      </c>
      <c r="B887" t="s">
        <v>1261</v>
      </c>
      <c r="C887" t="s">
        <v>1724</v>
      </c>
      <c r="D887" t="s">
        <v>1725</v>
      </c>
      <c r="E887" t="s">
        <v>54</v>
      </c>
      <c r="F887" t="b">
        <v>0</v>
      </c>
      <c r="G887">
        <v>7</v>
      </c>
      <c r="H887" t="b">
        <v>0</v>
      </c>
      <c r="I887">
        <v>20</v>
      </c>
      <c r="J887" t="s">
        <v>78</v>
      </c>
      <c r="K887">
        <v>93</v>
      </c>
      <c r="L887">
        <v>61</v>
      </c>
      <c r="M887">
        <v>65</v>
      </c>
      <c r="N887">
        <v>77</v>
      </c>
      <c r="O887">
        <v>97</v>
      </c>
      <c r="P887">
        <v>90</v>
      </c>
      <c r="Q887">
        <v>90</v>
      </c>
      <c r="R887">
        <f t="shared" si="78"/>
        <v>573</v>
      </c>
      <c r="S887" t="str">
        <f t="shared" si="79"/>
        <v>biology_score</v>
      </c>
      <c r="T887" t="str">
        <f t="shared" si="80"/>
        <v>Bryan Grimes</v>
      </c>
      <c r="U887" t="str">
        <f t="shared" si="81"/>
        <v>Good</v>
      </c>
      <c r="V887" t="str">
        <f t="shared" si="82"/>
        <v>1</v>
      </c>
      <c r="W887" t="str">
        <f t="shared" si="83"/>
        <v>Grade B</v>
      </c>
    </row>
    <row r="888" spans="1:23" x14ac:dyDescent="0.25">
      <c r="A888">
        <v>887</v>
      </c>
      <c r="B888" t="s">
        <v>879</v>
      </c>
      <c r="C888" t="s">
        <v>1726</v>
      </c>
      <c r="D888" t="s">
        <v>1727</v>
      </c>
      <c r="E888" t="s">
        <v>59</v>
      </c>
      <c r="F888" t="b">
        <v>0</v>
      </c>
      <c r="G888">
        <v>7</v>
      </c>
      <c r="H888" t="b">
        <v>0</v>
      </c>
      <c r="I888">
        <v>11</v>
      </c>
      <c r="J888" t="s">
        <v>72</v>
      </c>
      <c r="K888">
        <v>60</v>
      </c>
      <c r="L888">
        <v>92</v>
      </c>
      <c r="M888">
        <v>82</v>
      </c>
      <c r="N888">
        <v>65</v>
      </c>
      <c r="O888">
        <v>82</v>
      </c>
      <c r="P888">
        <v>91</v>
      </c>
      <c r="Q888">
        <v>67</v>
      </c>
      <c r="R888">
        <f t="shared" si="78"/>
        <v>539</v>
      </c>
      <c r="S888" t="str">
        <f t="shared" si="79"/>
        <v>history_score</v>
      </c>
      <c r="T888" t="str">
        <f t="shared" si="80"/>
        <v>Nicole Mcdonald</v>
      </c>
      <c r="U888" t="str">
        <f t="shared" si="81"/>
        <v>Good</v>
      </c>
      <c r="V888" t="str">
        <f t="shared" si="82"/>
        <v>1</v>
      </c>
      <c r="W888" t="str">
        <f t="shared" si="83"/>
        <v>Grade C</v>
      </c>
    </row>
    <row r="889" spans="1:23" x14ac:dyDescent="0.25">
      <c r="A889">
        <v>888</v>
      </c>
      <c r="B889" t="s">
        <v>179</v>
      </c>
      <c r="C889" t="s">
        <v>1236</v>
      </c>
      <c r="D889" t="s">
        <v>1728</v>
      </c>
      <c r="E889" t="s">
        <v>54</v>
      </c>
      <c r="F889" t="b">
        <v>1</v>
      </c>
      <c r="G889">
        <v>3</v>
      </c>
      <c r="H889" t="b">
        <v>0</v>
      </c>
      <c r="I889">
        <v>21</v>
      </c>
      <c r="J889" t="s">
        <v>72</v>
      </c>
      <c r="K889">
        <v>95</v>
      </c>
      <c r="L889">
        <v>91</v>
      </c>
      <c r="M889">
        <v>63</v>
      </c>
      <c r="N889">
        <v>83</v>
      </c>
      <c r="O889">
        <v>75</v>
      </c>
      <c r="P889">
        <v>73</v>
      </c>
      <c r="Q889">
        <v>74</v>
      </c>
      <c r="R889">
        <f t="shared" si="78"/>
        <v>554</v>
      </c>
      <c r="S889" t="str">
        <f t="shared" si="79"/>
        <v>math_score</v>
      </c>
      <c r="T889" t="str">
        <f t="shared" si="80"/>
        <v>Christopher Ramirez</v>
      </c>
      <c r="U889" t="str">
        <f t="shared" si="81"/>
        <v>Good</v>
      </c>
      <c r="V889" t="str">
        <f t="shared" si="82"/>
        <v>1</v>
      </c>
      <c r="W889" t="str">
        <f t="shared" si="83"/>
        <v>Grade B</v>
      </c>
    </row>
    <row r="890" spans="1:23" x14ac:dyDescent="0.25">
      <c r="A890">
        <v>889</v>
      </c>
      <c r="B890" t="s">
        <v>425</v>
      </c>
      <c r="C890" t="s">
        <v>1102</v>
      </c>
      <c r="D890" t="s">
        <v>1729</v>
      </c>
      <c r="E890" t="s">
        <v>54</v>
      </c>
      <c r="F890" t="b">
        <v>1</v>
      </c>
      <c r="G890">
        <v>9</v>
      </c>
      <c r="H890" t="b">
        <v>0</v>
      </c>
      <c r="I890">
        <v>1</v>
      </c>
      <c r="J890" t="s">
        <v>98</v>
      </c>
      <c r="K890">
        <v>61</v>
      </c>
      <c r="L890">
        <v>73</v>
      </c>
      <c r="M890">
        <v>76</v>
      </c>
      <c r="N890">
        <v>51</v>
      </c>
      <c r="O890">
        <v>76</v>
      </c>
      <c r="P890">
        <v>50</v>
      </c>
      <c r="Q890">
        <v>77</v>
      </c>
      <c r="R890">
        <f t="shared" si="78"/>
        <v>464</v>
      </c>
      <c r="S890" t="str">
        <f t="shared" si="79"/>
        <v>geography_score</v>
      </c>
      <c r="T890" t="str">
        <f t="shared" si="80"/>
        <v>Lawrence Fields</v>
      </c>
      <c r="U890" t="str">
        <f t="shared" si="81"/>
        <v>Good</v>
      </c>
      <c r="V890" t="str">
        <f t="shared" si="82"/>
        <v>1</v>
      </c>
      <c r="W890" t="str">
        <f t="shared" si="83"/>
        <v>Grade C</v>
      </c>
    </row>
    <row r="891" spans="1:23" x14ac:dyDescent="0.25">
      <c r="A891">
        <v>890</v>
      </c>
      <c r="B891" t="s">
        <v>499</v>
      </c>
      <c r="C891" t="s">
        <v>1730</v>
      </c>
      <c r="D891" t="s">
        <v>1731</v>
      </c>
      <c r="E891" t="s">
        <v>59</v>
      </c>
      <c r="F891" t="b">
        <v>0</v>
      </c>
      <c r="G891">
        <v>3</v>
      </c>
      <c r="H891" t="b">
        <v>0</v>
      </c>
      <c r="I891">
        <v>15</v>
      </c>
      <c r="J891" t="s">
        <v>78</v>
      </c>
      <c r="K891">
        <v>97</v>
      </c>
      <c r="L891">
        <v>81</v>
      </c>
      <c r="M891">
        <v>65</v>
      </c>
      <c r="N891">
        <v>70</v>
      </c>
      <c r="O891">
        <v>62</v>
      </c>
      <c r="P891">
        <v>96</v>
      </c>
      <c r="Q891">
        <v>75</v>
      </c>
      <c r="R891">
        <f t="shared" si="78"/>
        <v>546</v>
      </c>
      <c r="S891" t="str">
        <f t="shared" si="79"/>
        <v>math_score</v>
      </c>
      <c r="T891" t="str">
        <f t="shared" si="80"/>
        <v>Rebecca Molina</v>
      </c>
      <c r="U891" t="str">
        <f t="shared" si="81"/>
        <v>Good</v>
      </c>
      <c r="V891" t="str">
        <f t="shared" si="82"/>
        <v>1</v>
      </c>
      <c r="W891" t="str">
        <f t="shared" si="83"/>
        <v>Grade C</v>
      </c>
    </row>
    <row r="892" spans="1:23" x14ac:dyDescent="0.25">
      <c r="A892">
        <v>891</v>
      </c>
      <c r="B892" t="s">
        <v>507</v>
      </c>
      <c r="C892" t="s">
        <v>1732</v>
      </c>
      <c r="D892" t="s">
        <v>1733</v>
      </c>
      <c r="E892" t="s">
        <v>54</v>
      </c>
      <c r="F892" t="b">
        <v>0</v>
      </c>
      <c r="G892">
        <v>1</v>
      </c>
      <c r="H892" t="b">
        <v>0</v>
      </c>
      <c r="I892">
        <v>33</v>
      </c>
      <c r="J892" t="s">
        <v>78</v>
      </c>
      <c r="K892">
        <v>90</v>
      </c>
      <c r="L892">
        <v>64</v>
      </c>
      <c r="M892">
        <v>91</v>
      </c>
      <c r="N892">
        <v>93</v>
      </c>
      <c r="O892">
        <v>86</v>
      </c>
      <c r="P892">
        <v>91</v>
      </c>
      <c r="Q892">
        <v>97</v>
      </c>
      <c r="R892">
        <f t="shared" si="78"/>
        <v>612</v>
      </c>
      <c r="S892" t="str">
        <f t="shared" si="79"/>
        <v>geography_score</v>
      </c>
      <c r="T892" t="str">
        <f t="shared" si="80"/>
        <v>John Castillo</v>
      </c>
      <c r="U892" t="str">
        <f t="shared" si="81"/>
        <v>Good</v>
      </c>
      <c r="V892" t="str">
        <f t="shared" si="82"/>
        <v>1</v>
      </c>
      <c r="W892" t="str">
        <f t="shared" si="83"/>
        <v>Grade B</v>
      </c>
    </row>
    <row r="893" spans="1:23" x14ac:dyDescent="0.25">
      <c r="A893">
        <v>892</v>
      </c>
      <c r="B893" t="s">
        <v>214</v>
      </c>
      <c r="C893" t="s">
        <v>198</v>
      </c>
      <c r="D893" t="s">
        <v>1734</v>
      </c>
      <c r="E893" t="s">
        <v>59</v>
      </c>
      <c r="F893" t="b">
        <v>1</v>
      </c>
      <c r="G893">
        <v>10</v>
      </c>
      <c r="H893" t="b">
        <v>0</v>
      </c>
      <c r="I893">
        <v>4</v>
      </c>
      <c r="J893" t="s">
        <v>98</v>
      </c>
      <c r="K893">
        <v>90</v>
      </c>
      <c r="L893">
        <v>100</v>
      </c>
      <c r="M893">
        <v>80</v>
      </c>
      <c r="N893">
        <v>66</v>
      </c>
      <c r="O893">
        <v>63</v>
      </c>
      <c r="P893">
        <v>69</v>
      </c>
      <c r="Q893">
        <v>66</v>
      </c>
      <c r="R893">
        <f t="shared" si="78"/>
        <v>534</v>
      </c>
      <c r="S893" t="str">
        <f t="shared" si="79"/>
        <v>history_score</v>
      </c>
      <c r="T893" t="str">
        <f t="shared" si="80"/>
        <v>Sandra Davis</v>
      </c>
      <c r="U893" t="str">
        <f t="shared" si="81"/>
        <v>Good</v>
      </c>
      <c r="V893" t="str">
        <f t="shared" si="82"/>
        <v>1</v>
      </c>
      <c r="W893" t="str">
        <f t="shared" si="83"/>
        <v>Grade C</v>
      </c>
    </row>
    <row r="894" spans="1:23" x14ac:dyDescent="0.25">
      <c r="A894">
        <v>893</v>
      </c>
      <c r="B894" t="s">
        <v>382</v>
      </c>
      <c r="C894" t="s">
        <v>76</v>
      </c>
      <c r="D894" t="s">
        <v>1735</v>
      </c>
      <c r="E894" t="s">
        <v>54</v>
      </c>
      <c r="F894" t="b">
        <v>0</v>
      </c>
      <c r="G894">
        <v>2</v>
      </c>
      <c r="H894" t="b">
        <v>1</v>
      </c>
      <c r="I894">
        <v>24</v>
      </c>
      <c r="J894" t="s">
        <v>78</v>
      </c>
      <c r="K894">
        <v>85</v>
      </c>
      <c r="L894">
        <v>74</v>
      </c>
      <c r="M894">
        <v>68</v>
      </c>
      <c r="N894">
        <v>68</v>
      </c>
      <c r="O894">
        <v>75</v>
      </c>
      <c r="P894">
        <v>78</v>
      </c>
      <c r="Q894">
        <v>95</v>
      </c>
      <c r="R894">
        <f t="shared" si="78"/>
        <v>543</v>
      </c>
      <c r="S894" t="str">
        <f t="shared" si="79"/>
        <v>geography_score</v>
      </c>
      <c r="T894" t="str">
        <f t="shared" si="80"/>
        <v>Andrew Smith</v>
      </c>
      <c r="U894" t="str">
        <f t="shared" si="81"/>
        <v>Good</v>
      </c>
      <c r="V894" t="str">
        <f t="shared" si="82"/>
        <v>1</v>
      </c>
      <c r="W894" t="str">
        <f t="shared" si="83"/>
        <v>Grade C</v>
      </c>
    </row>
    <row r="895" spans="1:23" x14ac:dyDescent="0.25">
      <c r="A895">
        <v>894</v>
      </c>
      <c r="B895" t="s">
        <v>200</v>
      </c>
      <c r="C895" t="s">
        <v>76</v>
      </c>
      <c r="D895" t="s">
        <v>1736</v>
      </c>
      <c r="E895" t="s">
        <v>59</v>
      </c>
      <c r="F895" t="b">
        <v>0</v>
      </c>
      <c r="G895">
        <v>1</v>
      </c>
      <c r="H895" t="b">
        <v>0</v>
      </c>
      <c r="I895">
        <v>13</v>
      </c>
      <c r="J895" t="s">
        <v>139</v>
      </c>
      <c r="K895">
        <v>82</v>
      </c>
      <c r="L895">
        <v>87</v>
      </c>
      <c r="M895">
        <v>98</v>
      </c>
      <c r="N895">
        <v>73</v>
      </c>
      <c r="O895">
        <v>74</v>
      </c>
      <c r="P895">
        <v>89</v>
      </c>
      <c r="Q895">
        <v>66</v>
      </c>
      <c r="R895">
        <f t="shared" si="78"/>
        <v>569</v>
      </c>
      <c r="S895" t="str">
        <f t="shared" si="79"/>
        <v>physics_score</v>
      </c>
      <c r="T895" t="str">
        <f t="shared" si="80"/>
        <v>Elizabeth Smith</v>
      </c>
      <c r="U895" t="str">
        <f t="shared" si="81"/>
        <v>Good</v>
      </c>
      <c r="V895" t="str">
        <f t="shared" si="82"/>
        <v>1</v>
      </c>
      <c r="W895" t="str">
        <f t="shared" si="83"/>
        <v>Grade B</v>
      </c>
    </row>
    <row r="896" spans="1:23" x14ac:dyDescent="0.25">
      <c r="A896">
        <v>895</v>
      </c>
      <c r="B896" t="s">
        <v>830</v>
      </c>
      <c r="C896" t="s">
        <v>1348</v>
      </c>
      <c r="D896" t="s">
        <v>1737</v>
      </c>
      <c r="E896" t="s">
        <v>54</v>
      </c>
      <c r="F896" t="b">
        <v>1</v>
      </c>
      <c r="G896">
        <v>6</v>
      </c>
      <c r="H896" t="b">
        <v>0</v>
      </c>
      <c r="I896">
        <v>5</v>
      </c>
      <c r="J896" t="s">
        <v>98</v>
      </c>
      <c r="K896">
        <v>95</v>
      </c>
      <c r="L896">
        <v>88</v>
      </c>
      <c r="M896">
        <v>66</v>
      </c>
      <c r="N896">
        <v>72</v>
      </c>
      <c r="O896">
        <v>92</v>
      </c>
      <c r="P896">
        <v>52</v>
      </c>
      <c r="Q896">
        <v>70</v>
      </c>
      <c r="R896">
        <f t="shared" si="78"/>
        <v>535</v>
      </c>
      <c r="S896" t="str">
        <f t="shared" si="79"/>
        <v>math_score</v>
      </c>
      <c r="T896" t="str">
        <f t="shared" si="80"/>
        <v>Scott Schultz</v>
      </c>
      <c r="U896" t="str">
        <f t="shared" si="81"/>
        <v>Average</v>
      </c>
      <c r="V896" t="str">
        <f t="shared" si="82"/>
        <v>1</v>
      </c>
      <c r="W896" t="str">
        <f t="shared" si="83"/>
        <v>Grade C</v>
      </c>
    </row>
    <row r="897" spans="1:23" x14ac:dyDescent="0.25">
      <c r="A897">
        <v>896</v>
      </c>
      <c r="B897" t="s">
        <v>602</v>
      </c>
      <c r="C897" t="s">
        <v>1738</v>
      </c>
      <c r="D897" t="s">
        <v>1739</v>
      </c>
      <c r="E897" t="s">
        <v>54</v>
      </c>
      <c r="F897" t="b">
        <v>0</v>
      </c>
      <c r="G897">
        <v>1</v>
      </c>
      <c r="H897" t="b">
        <v>1</v>
      </c>
      <c r="I897">
        <v>12</v>
      </c>
      <c r="J897" t="s">
        <v>64</v>
      </c>
      <c r="K897">
        <v>95</v>
      </c>
      <c r="L897">
        <v>96</v>
      </c>
      <c r="M897">
        <v>66</v>
      </c>
      <c r="N897">
        <v>68</v>
      </c>
      <c r="O897">
        <v>90</v>
      </c>
      <c r="P897">
        <v>91</v>
      </c>
      <c r="Q897">
        <v>99</v>
      </c>
      <c r="R897">
        <f t="shared" si="78"/>
        <v>605</v>
      </c>
      <c r="S897" t="str">
        <f t="shared" si="79"/>
        <v>geography_score</v>
      </c>
      <c r="T897" t="str">
        <f t="shared" si="80"/>
        <v>Joseph Harper</v>
      </c>
      <c r="U897" t="str">
        <f t="shared" si="81"/>
        <v>Good</v>
      </c>
      <c r="V897" t="str">
        <f t="shared" si="82"/>
        <v>1</v>
      </c>
      <c r="W897" t="str">
        <f t="shared" si="83"/>
        <v>Grade B</v>
      </c>
    </row>
    <row r="898" spans="1:23" x14ac:dyDescent="0.25">
      <c r="A898">
        <v>897</v>
      </c>
      <c r="B898" t="s">
        <v>169</v>
      </c>
      <c r="C898" t="s">
        <v>720</v>
      </c>
      <c r="D898" t="s">
        <v>1740</v>
      </c>
      <c r="E898" t="s">
        <v>54</v>
      </c>
      <c r="F898" t="b">
        <v>0</v>
      </c>
      <c r="G898">
        <v>4</v>
      </c>
      <c r="H898" t="b">
        <v>1</v>
      </c>
      <c r="I898">
        <v>8</v>
      </c>
      <c r="J898" t="s">
        <v>258</v>
      </c>
      <c r="K898">
        <v>81</v>
      </c>
      <c r="L898">
        <v>90</v>
      </c>
      <c r="M898">
        <v>71</v>
      </c>
      <c r="N898">
        <v>97</v>
      </c>
      <c r="O898">
        <v>81</v>
      </c>
      <c r="P898">
        <v>86</v>
      </c>
      <c r="Q898">
        <v>73</v>
      </c>
      <c r="R898">
        <f t="shared" ref="R898:R961" si="84">SUM((K898:Q898))</f>
        <v>579</v>
      </c>
      <c r="S898" t="str">
        <f t="shared" si="79"/>
        <v>chemistry_score</v>
      </c>
      <c r="T898" t="str">
        <f t="shared" si="80"/>
        <v>Ryan Salazar</v>
      </c>
      <c r="U898" t="str">
        <f t="shared" si="81"/>
        <v>Good</v>
      </c>
      <c r="V898" t="str">
        <f t="shared" si="82"/>
        <v>1</v>
      </c>
      <c r="W898" t="str">
        <f t="shared" si="83"/>
        <v>Grade B</v>
      </c>
    </row>
    <row r="899" spans="1:23" x14ac:dyDescent="0.25">
      <c r="A899">
        <v>898</v>
      </c>
      <c r="B899" t="s">
        <v>749</v>
      </c>
      <c r="C899" t="s">
        <v>198</v>
      </c>
      <c r="D899" t="s">
        <v>1741</v>
      </c>
      <c r="E899" t="s">
        <v>59</v>
      </c>
      <c r="F899" t="b">
        <v>0</v>
      </c>
      <c r="G899">
        <v>2</v>
      </c>
      <c r="H899" t="b">
        <v>0</v>
      </c>
      <c r="I899">
        <v>8</v>
      </c>
      <c r="J899" t="s">
        <v>88</v>
      </c>
      <c r="K899">
        <v>62</v>
      </c>
      <c r="L899">
        <v>69</v>
      </c>
      <c r="M899">
        <v>99</v>
      </c>
      <c r="N899">
        <v>95</v>
      </c>
      <c r="O899">
        <v>73</v>
      </c>
      <c r="P899">
        <v>79</v>
      </c>
      <c r="Q899">
        <v>83</v>
      </c>
      <c r="R899">
        <f t="shared" si="84"/>
        <v>560</v>
      </c>
      <c r="S899" t="str">
        <f t="shared" ref="S899:S962" si="85">INDEX($K$1:$Q$1,MATCH(MAX(K899:Q899),K899:Q899,0))</f>
        <v>physics_score</v>
      </c>
      <c r="T899" t="str">
        <f t="shared" ref="T899:T962" si="86">_xlfn.CONCAT(B899," ",C899)</f>
        <v>Brenda Davis</v>
      </c>
      <c r="U899" t="str">
        <f t="shared" ref="U899:U962" si="87">IF((MAX(K899:Q899)-MIN(K899:Q899))&lt;20,"Very Good",IF(AND((MAX(K899:Q899)-MIN(K899:Q899))&gt;=20,(MAX(K899:Q899)-MIN(K899:Q899))&lt;40),"Good",IF(AND((MAX(K899:Q899)-MIN(K899:Q899))&gt;=40,(MAX(K899:Q899)-MIN(K899:Q899))&lt;50),"Average","Bad")))</f>
        <v>Good</v>
      </c>
      <c r="V899" t="str">
        <f t="shared" ref="V899:V962" si="88">IF(AND(MAX(K899:Q899)&gt;85,MIN(K899:Q899)&lt;45),"0","1")</f>
        <v>1</v>
      </c>
      <c r="W899" t="str">
        <f t="shared" ref="W899:W962" si="89">IF(R899&gt;=650,"Grade A",IF(AND(R899&gt;=550,R899&lt;650),"Grade B",IF(AND(R899&gt;=450,R899&lt;550),"Grade C",IF(AND(R899&gt;=350,R899&lt;450),"Grade D","Fail"))))</f>
        <v>Grade B</v>
      </c>
    </row>
    <row r="900" spans="1:23" x14ac:dyDescent="0.25">
      <c r="A900">
        <v>899</v>
      </c>
      <c r="B900" t="s">
        <v>591</v>
      </c>
      <c r="C900" t="s">
        <v>180</v>
      </c>
      <c r="D900" t="s">
        <v>1742</v>
      </c>
      <c r="E900" t="s">
        <v>54</v>
      </c>
      <c r="F900" t="b">
        <v>0</v>
      </c>
      <c r="G900">
        <v>5</v>
      </c>
      <c r="H900" t="b">
        <v>0</v>
      </c>
      <c r="I900">
        <v>8</v>
      </c>
      <c r="J900" t="s">
        <v>258</v>
      </c>
      <c r="K900">
        <v>95</v>
      </c>
      <c r="L900">
        <v>92</v>
      </c>
      <c r="M900">
        <v>89</v>
      </c>
      <c r="N900">
        <v>64</v>
      </c>
      <c r="O900">
        <v>77</v>
      </c>
      <c r="P900">
        <v>80</v>
      </c>
      <c r="Q900">
        <v>66</v>
      </c>
      <c r="R900">
        <f t="shared" si="84"/>
        <v>563</v>
      </c>
      <c r="S900" t="str">
        <f t="shared" si="85"/>
        <v>math_score</v>
      </c>
      <c r="T900" t="str">
        <f t="shared" si="86"/>
        <v>Chad Taylor</v>
      </c>
      <c r="U900" t="str">
        <f t="shared" si="87"/>
        <v>Good</v>
      </c>
      <c r="V900" t="str">
        <f t="shared" si="88"/>
        <v>1</v>
      </c>
      <c r="W900" t="str">
        <f t="shared" si="89"/>
        <v>Grade B</v>
      </c>
    </row>
    <row r="901" spans="1:23" x14ac:dyDescent="0.25">
      <c r="A901">
        <v>900</v>
      </c>
      <c r="B901" t="s">
        <v>331</v>
      </c>
      <c r="C901" t="s">
        <v>270</v>
      </c>
      <c r="D901" t="s">
        <v>1743</v>
      </c>
      <c r="E901" t="s">
        <v>59</v>
      </c>
      <c r="F901" t="b">
        <v>1</v>
      </c>
      <c r="G901">
        <v>4</v>
      </c>
      <c r="H901" t="b">
        <v>1</v>
      </c>
      <c r="I901">
        <v>0</v>
      </c>
      <c r="J901" t="s">
        <v>98</v>
      </c>
      <c r="K901">
        <v>64</v>
      </c>
      <c r="L901">
        <v>62</v>
      </c>
      <c r="M901">
        <v>51</v>
      </c>
      <c r="N901">
        <v>85</v>
      </c>
      <c r="O901">
        <v>74</v>
      </c>
      <c r="P901">
        <v>91</v>
      </c>
      <c r="Q901">
        <v>93</v>
      </c>
      <c r="R901">
        <f t="shared" si="84"/>
        <v>520</v>
      </c>
      <c r="S901" t="str">
        <f t="shared" si="85"/>
        <v>geography_score</v>
      </c>
      <c r="T901" t="str">
        <f t="shared" si="86"/>
        <v>Natasha Edwards</v>
      </c>
      <c r="U901" t="str">
        <f t="shared" si="87"/>
        <v>Average</v>
      </c>
      <c r="V901" t="str">
        <f t="shared" si="88"/>
        <v>1</v>
      </c>
      <c r="W901" t="str">
        <f t="shared" si="89"/>
        <v>Grade C</v>
      </c>
    </row>
    <row r="902" spans="1:23" x14ac:dyDescent="0.25">
      <c r="A902">
        <v>901</v>
      </c>
      <c r="B902" t="s">
        <v>99</v>
      </c>
      <c r="C902" t="s">
        <v>270</v>
      </c>
      <c r="D902" t="s">
        <v>1744</v>
      </c>
      <c r="E902" t="s">
        <v>59</v>
      </c>
      <c r="F902" t="b">
        <v>0</v>
      </c>
      <c r="G902">
        <v>5</v>
      </c>
      <c r="H902" t="b">
        <v>0</v>
      </c>
      <c r="I902">
        <v>14</v>
      </c>
      <c r="J902" t="s">
        <v>157</v>
      </c>
      <c r="K902">
        <v>96</v>
      </c>
      <c r="L902">
        <v>67</v>
      </c>
      <c r="M902">
        <v>88</v>
      </c>
      <c r="N902">
        <v>82</v>
      </c>
      <c r="O902">
        <v>90</v>
      </c>
      <c r="P902">
        <v>74</v>
      </c>
      <c r="Q902">
        <v>96</v>
      </c>
      <c r="R902">
        <f t="shared" si="84"/>
        <v>593</v>
      </c>
      <c r="S902" t="str">
        <f t="shared" si="85"/>
        <v>math_score</v>
      </c>
      <c r="T902" t="str">
        <f t="shared" si="86"/>
        <v>Pamela Edwards</v>
      </c>
      <c r="U902" t="str">
        <f t="shared" si="87"/>
        <v>Good</v>
      </c>
      <c r="V902" t="str">
        <f t="shared" si="88"/>
        <v>1</v>
      </c>
      <c r="W902" t="str">
        <f t="shared" si="89"/>
        <v>Grade B</v>
      </c>
    </row>
    <row r="903" spans="1:23" x14ac:dyDescent="0.25">
      <c r="A903">
        <v>902</v>
      </c>
      <c r="B903" t="s">
        <v>154</v>
      </c>
      <c r="C903" t="s">
        <v>1745</v>
      </c>
      <c r="D903" t="s">
        <v>1746</v>
      </c>
      <c r="E903" t="s">
        <v>59</v>
      </c>
      <c r="F903" t="b">
        <v>1</v>
      </c>
      <c r="G903">
        <v>4</v>
      </c>
      <c r="H903" t="b">
        <v>1</v>
      </c>
      <c r="I903">
        <v>3</v>
      </c>
      <c r="J903" t="s">
        <v>98</v>
      </c>
      <c r="K903">
        <v>40</v>
      </c>
      <c r="L903">
        <v>58</v>
      </c>
      <c r="M903">
        <v>57</v>
      </c>
      <c r="N903">
        <v>68</v>
      </c>
      <c r="O903">
        <v>57</v>
      </c>
      <c r="P903">
        <v>99</v>
      </c>
      <c r="Q903">
        <v>95</v>
      </c>
      <c r="R903">
        <f t="shared" si="84"/>
        <v>474</v>
      </c>
      <c r="S903" t="str">
        <f t="shared" si="85"/>
        <v>english_score</v>
      </c>
      <c r="T903" t="str">
        <f t="shared" si="86"/>
        <v>Cynthia Richardson</v>
      </c>
      <c r="U903" t="str">
        <f t="shared" si="87"/>
        <v>Bad</v>
      </c>
      <c r="V903" t="str">
        <f t="shared" si="88"/>
        <v>0</v>
      </c>
      <c r="W903" t="str">
        <f t="shared" si="89"/>
        <v>Grade C</v>
      </c>
    </row>
    <row r="904" spans="1:23" x14ac:dyDescent="0.25">
      <c r="A904">
        <v>903</v>
      </c>
      <c r="B904" t="s">
        <v>311</v>
      </c>
      <c r="C904" t="s">
        <v>549</v>
      </c>
      <c r="D904" t="s">
        <v>1747</v>
      </c>
      <c r="E904" t="s">
        <v>54</v>
      </c>
      <c r="F904" t="b">
        <v>0</v>
      </c>
      <c r="G904">
        <v>2</v>
      </c>
      <c r="H904" t="b">
        <v>0</v>
      </c>
      <c r="I904">
        <v>19</v>
      </c>
      <c r="J904" t="s">
        <v>206</v>
      </c>
      <c r="K904">
        <v>87</v>
      </c>
      <c r="L904">
        <v>80</v>
      </c>
      <c r="M904">
        <v>84</v>
      </c>
      <c r="N904">
        <v>65</v>
      </c>
      <c r="O904">
        <v>91</v>
      </c>
      <c r="P904">
        <v>84</v>
      </c>
      <c r="Q904">
        <v>65</v>
      </c>
      <c r="R904">
        <f t="shared" si="84"/>
        <v>556</v>
      </c>
      <c r="S904" t="str">
        <f t="shared" si="85"/>
        <v>biology_score</v>
      </c>
      <c r="T904" t="str">
        <f t="shared" si="86"/>
        <v>Robert Johnson</v>
      </c>
      <c r="U904" t="str">
        <f t="shared" si="87"/>
        <v>Good</v>
      </c>
      <c r="V904" t="str">
        <f t="shared" si="88"/>
        <v>1</v>
      </c>
      <c r="W904" t="str">
        <f t="shared" si="89"/>
        <v>Grade B</v>
      </c>
    </row>
    <row r="905" spans="1:23" x14ac:dyDescent="0.25">
      <c r="A905">
        <v>904</v>
      </c>
      <c r="B905" t="s">
        <v>710</v>
      </c>
      <c r="C905" t="s">
        <v>169</v>
      </c>
      <c r="D905" t="s">
        <v>1748</v>
      </c>
      <c r="E905" t="s">
        <v>54</v>
      </c>
      <c r="F905" t="b">
        <v>0</v>
      </c>
      <c r="G905">
        <v>4</v>
      </c>
      <c r="H905" t="b">
        <v>0</v>
      </c>
      <c r="I905">
        <v>29</v>
      </c>
      <c r="J905" t="s">
        <v>72</v>
      </c>
      <c r="K905">
        <v>74</v>
      </c>
      <c r="L905">
        <v>95</v>
      </c>
      <c r="M905">
        <v>82</v>
      </c>
      <c r="N905">
        <v>61</v>
      </c>
      <c r="O905">
        <v>70</v>
      </c>
      <c r="P905">
        <v>88</v>
      </c>
      <c r="Q905">
        <v>92</v>
      </c>
      <c r="R905">
        <f t="shared" si="84"/>
        <v>562</v>
      </c>
      <c r="S905" t="str">
        <f t="shared" si="85"/>
        <v>history_score</v>
      </c>
      <c r="T905" t="str">
        <f t="shared" si="86"/>
        <v>Kevin Ryan</v>
      </c>
      <c r="U905" t="str">
        <f t="shared" si="87"/>
        <v>Good</v>
      </c>
      <c r="V905" t="str">
        <f t="shared" si="88"/>
        <v>1</v>
      </c>
      <c r="W905" t="str">
        <f t="shared" si="89"/>
        <v>Grade B</v>
      </c>
    </row>
    <row r="906" spans="1:23" x14ac:dyDescent="0.25">
      <c r="A906">
        <v>905</v>
      </c>
      <c r="B906" t="s">
        <v>1749</v>
      </c>
      <c r="C906" t="s">
        <v>1750</v>
      </c>
      <c r="D906" t="s">
        <v>1751</v>
      </c>
      <c r="E906" t="s">
        <v>59</v>
      </c>
      <c r="F906" t="b">
        <v>1</v>
      </c>
      <c r="G906">
        <v>7</v>
      </c>
      <c r="H906" t="b">
        <v>1</v>
      </c>
      <c r="I906">
        <v>0</v>
      </c>
      <c r="J906" t="s">
        <v>98</v>
      </c>
      <c r="K906">
        <v>51</v>
      </c>
      <c r="L906">
        <v>56</v>
      </c>
      <c r="M906">
        <v>64</v>
      </c>
      <c r="N906">
        <v>85</v>
      </c>
      <c r="O906">
        <v>91</v>
      </c>
      <c r="P906">
        <v>78</v>
      </c>
      <c r="Q906">
        <v>97</v>
      </c>
      <c r="R906">
        <f t="shared" si="84"/>
        <v>522</v>
      </c>
      <c r="S906" t="str">
        <f t="shared" si="85"/>
        <v>geography_score</v>
      </c>
      <c r="T906" t="str">
        <f t="shared" si="86"/>
        <v>Eileen Nicholson</v>
      </c>
      <c r="U906" t="str">
        <f t="shared" si="87"/>
        <v>Average</v>
      </c>
      <c r="V906" t="str">
        <f t="shared" si="88"/>
        <v>1</v>
      </c>
      <c r="W906" t="str">
        <f t="shared" si="89"/>
        <v>Grade C</v>
      </c>
    </row>
    <row r="907" spans="1:23" x14ac:dyDescent="0.25">
      <c r="A907">
        <v>906</v>
      </c>
      <c r="B907" t="s">
        <v>311</v>
      </c>
      <c r="C907" t="s">
        <v>623</v>
      </c>
      <c r="D907" t="s">
        <v>1752</v>
      </c>
      <c r="E907" t="s">
        <v>54</v>
      </c>
      <c r="F907" t="b">
        <v>0</v>
      </c>
      <c r="G907">
        <v>7</v>
      </c>
      <c r="H907" t="b">
        <v>0</v>
      </c>
      <c r="I907">
        <v>5</v>
      </c>
      <c r="J907" t="s">
        <v>258</v>
      </c>
      <c r="K907">
        <v>57</v>
      </c>
      <c r="L907">
        <v>74</v>
      </c>
      <c r="M907">
        <v>98</v>
      </c>
      <c r="N907">
        <v>93</v>
      </c>
      <c r="O907">
        <v>63</v>
      </c>
      <c r="P907">
        <v>70</v>
      </c>
      <c r="Q907">
        <v>67</v>
      </c>
      <c r="R907">
        <f t="shared" si="84"/>
        <v>522</v>
      </c>
      <c r="S907" t="str">
        <f t="shared" si="85"/>
        <v>physics_score</v>
      </c>
      <c r="T907" t="str">
        <f t="shared" si="86"/>
        <v>Robert Torres</v>
      </c>
      <c r="U907" t="str">
        <f t="shared" si="87"/>
        <v>Average</v>
      </c>
      <c r="V907" t="str">
        <f t="shared" si="88"/>
        <v>1</v>
      </c>
      <c r="W907" t="str">
        <f t="shared" si="89"/>
        <v>Grade C</v>
      </c>
    </row>
    <row r="908" spans="1:23" x14ac:dyDescent="0.25">
      <c r="A908">
        <v>907</v>
      </c>
      <c r="B908" t="s">
        <v>1142</v>
      </c>
      <c r="C908" t="s">
        <v>1753</v>
      </c>
      <c r="D908" t="s">
        <v>1754</v>
      </c>
      <c r="E908" t="s">
        <v>59</v>
      </c>
      <c r="F908" t="b">
        <v>0</v>
      </c>
      <c r="G908">
        <v>6</v>
      </c>
      <c r="H908" t="b">
        <v>0</v>
      </c>
      <c r="I908">
        <v>4</v>
      </c>
      <c r="J908" t="s">
        <v>98</v>
      </c>
      <c r="K908">
        <v>84</v>
      </c>
      <c r="L908">
        <v>54</v>
      </c>
      <c r="M908">
        <v>52</v>
      </c>
      <c r="N908">
        <v>52</v>
      </c>
      <c r="O908">
        <v>65</v>
      </c>
      <c r="P908">
        <v>54</v>
      </c>
      <c r="Q908">
        <v>69</v>
      </c>
      <c r="R908">
        <f t="shared" si="84"/>
        <v>430</v>
      </c>
      <c r="S908" t="str">
        <f t="shared" si="85"/>
        <v>math_score</v>
      </c>
      <c r="T908" t="str">
        <f t="shared" si="86"/>
        <v>Alicia Beltran</v>
      </c>
      <c r="U908" t="str">
        <f t="shared" si="87"/>
        <v>Good</v>
      </c>
      <c r="V908" t="str">
        <f t="shared" si="88"/>
        <v>1</v>
      </c>
      <c r="W908" t="str">
        <f t="shared" si="89"/>
        <v>Grade D</v>
      </c>
    </row>
    <row r="909" spans="1:23" x14ac:dyDescent="0.25">
      <c r="A909">
        <v>908</v>
      </c>
      <c r="B909" t="s">
        <v>422</v>
      </c>
      <c r="C909" t="s">
        <v>1659</v>
      </c>
      <c r="D909" t="s">
        <v>1755</v>
      </c>
      <c r="E909" t="s">
        <v>59</v>
      </c>
      <c r="F909" t="b">
        <v>0</v>
      </c>
      <c r="G909">
        <v>7</v>
      </c>
      <c r="H909" t="b">
        <v>0</v>
      </c>
      <c r="I909">
        <v>1</v>
      </c>
      <c r="J909" t="s">
        <v>98</v>
      </c>
      <c r="K909">
        <v>84</v>
      </c>
      <c r="L909">
        <v>83</v>
      </c>
      <c r="M909">
        <v>71</v>
      </c>
      <c r="N909">
        <v>98</v>
      </c>
      <c r="O909">
        <v>93</v>
      </c>
      <c r="P909">
        <v>95</v>
      </c>
      <c r="Q909">
        <v>99</v>
      </c>
      <c r="R909">
        <f t="shared" si="84"/>
        <v>623</v>
      </c>
      <c r="S909" t="str">
        <f t="shared" si="85"/>
        <v>geography_score</v>
      </c>
      <c r="T909" t="str">
        <f t="shared" si="86"/>
        <v>Jessica Wong</v>
      </c>
      <c r="U909" t="str">
        <f t="shared" si="87"/>
        <v>Good</v>
      </c>
      <c r="V909" t="str">
        <f t="shared" si="88"/>
        <v>1</v>
      </c>
      <c r="W909" t="str">
        <f t="shared" si="89"/>
        <v>Grade B</v>
      </c>
    </row>
    <row r="910" spans="1:23" x14ac:dyDescent="0.25">
      <c r="A910">
        <v>909</v>
      </c>
      <c r="B910" t="s">
        <v>1756</v>
      </c>
      <c r="C910" t="s">
        <v>1757</v>
      </c>
      <c r="D910" t="s">
        <v>1758</v>
      </c>
      <c r="E910" t="s">
        <v>54</v>
      </c>
      <c r="F910" t="b">
        <v>0</v>
      </c>
      <c r="G910">
        <v>8</v>
      </c>
      <c r="H910" t="b">
        <v>1</v>
      </c>
      <c r="I910">
        <v>12</v>
      </c>
      <c r="J910" t="s">
        <v>206</v>
      </c>
      <c r="K910">
        <v>100</v>
      </c>
      <c r="L910">
        <v>84</v>
      </c>
      <c r="M910">
        <v>73</v>
      </c>
      <c r="N910">
        <v>96</v>
      </c>
      <c r="O910">
        <v>97</v>
      </c>
      <c r="P910">
        <v>85</v>
      </c>
      <c r="Q910">
        <v>63</v>
      </c>
      <c r="R910">
        <f t="shared" si="84"/>
        <v>598</v>
      </c>
      <c r="S910" t="str">
        <f t="shared" si="85"/>
        <v>math_score</v>
      </c>
      <c r="T910" t="str">
        <f t="shared" si="86"/>
        <v>Ruben Meyer</v>
      </c>
      <c r="U910" t="str">
        <f t="shared" si="87"/>
        <v>Good</v>
      </c>
      <c r="V910" t="str">
        <f t="shared" si="88"/>
        <v>1</v>
      </c>
      <c r="W910" t="str">
        <f t="shared" si="89"/>
        <v>Grade B</v>
      </c>
    </row>
    <row r="911" spans="1:23" x14ac:dyDescent="0.25">
      <c r="A911">
        <v>910</v>
      </c>
      <c r="B911" t="s">
        <v>1015</v>
      </c>
      <c r="C911" t="s">
        <v>1201</v>
      </c>
      <c r="D911" t="s">
        <v>1759</v>
      </c>
      <c r="E911" t="s">
        <v>59</v>
      </c>
      <c r="F911" t="b">
        <v>0</v>
      </c>
      <c r="G911">
        <v>3</v>
      </c>
      <c r="H911" t="b">
        <v>0</v>
      </c>
      <c r="I911">
        <v>27</v>
      </c>
      <c r="J911" t="s">
        <v>78</v>
      </c>
      <c r="K911">
        <v>90</v>
      </c>
      <c r="L911">
        <v>91</v>
      </c>
      <c r="M911">
        <v>88</v>
      </c>
      <c r="N911">
        <v>95</v>
      </c>
      <c r="O911">
        <v>98</v>
      </c>
      <c r="P911">
        <v>99</v>
      </c>
      <c r="Q911">
        <v>71</v>
      </c>
      <c r="R911">
        <f t="shared" si="84"/>
        <v>632</v>
      </c>
      <c r="S911" t="str">
        <f t="shared" si="85"/>
        <v>english_score</v>
      </c>
      <c r="T911" t="str">
        <f t="shared" si="86"/>
        <v>Megan Alexander</v>
      </c>
      <c r="U911" t="str">
        <f t="shared" si="87"/>
        <v>Good</v>
      </c>
      <c r="V911" t="str">
        <f t="shared" si="88"/>
        <v>1</v>
      </c>
      <c r="W911" t="str">
        <f t="shared" si="89"/>
        <v>Grade B</v>
      </c>
    </row>
    <row r="912" spans="1:23" x14ac:dyDescent="0.25">
      <c r="A912">
        <v>911</v>
      </c>
      <c r="B912" t="s">
        <v>224</v>
      </c>
      <c r="C912" t="s">
        <v>366</v>
      </c>
      <c r="D912" t="s">
        <v>1760</v>
      </c>
      <c r="E912" t="s">
        <v>59</v>
      </c>
      <c r="F912" t="b">
        <v>0</v>
      </c>
      <c r="G912">
        <v>4</v>
      </c>
      <c r="H912" t="b">
        <v>1</v>
      </c>
      <c r="I912">
        <v>12</v>
      </c>
      <c r="J912" t="s">
        <v>139</v>
      </c>
      <c r="K912">
        <v>97</v>
      </c>
      <c r="L912">
        <v>77</v>
      </c>
      <c r="M912">
        <v>66</v>
      </c>
      <c r="N912">
        <v>93</v>
      </c>
      <c r="O912">
        <v>99</v>
      </c>
      <c r="P912">
        <v>78</v>
      </c>
      <c r="Q912">
        <v>91</v>
      </c>
      <c r="R912">
        <f t="shared" si="84"/>
        <v>601</v>
      </c>
      <c r="S912" t="str">
        <f t="shared" si="85"/>
        <v>biology_score</v>
      </c>
      <c r="T912" t="str">
        <f t="shared" si="86"/>
        <v>Jennifer Gonzalez</v>
      </c>
      <c r="U912" t="str">
        <f t="shared" si="87"/>
        <v>Good</v>
      </c>
      <c r="V912" t="str">
        <f t="shared" si="88"/>
        <v>1</v>
      </c>
      <c r="W912" t="str">
        <f t="shared" si="89"/>
        <v>Grade B</v>
      </c>
    </row>
    <row r="913" spans="1:23" x14ac:dyDescent="0.25">
      <c r="A913">
        <v>912</v>
      </c>
      <c r="B913" t="s">
        <v>1761</v>
      </c>
      <c r="C913" t="s">
        <v>1762</v>
      </c>
      <c r="D913" t="s">
        <v>1763</v>
      </c>
      <c r="E913" t="s">
        <v>54</v>
      </c>
      <c r="F913" t="b">
        <v>0</v>
      </c>
      <c r="G913">
        <v>3</v>
      </c>
      <c r="H913" t="b">
        <v>0</v>
      </c>
      <c r="I913">
        <v>21</v>
      </c>
      <c r="J913" t="s">
        <v>139</v>
      </c>
      <c r="K913">
        <v>77</v>
      </c>
      <c r="L913">
        <v>93</v>
      </c>
      <c r="M913">
        <v>69</v>
      </c>
      <c r="N913">
        <v>75</v>
      </c>
      <c r="O913">
        <v>88</v>
      </c>
      <c r="P913">
        <v>81</v>
      </c>
      <c r="Q913">
        <v>89</v>
      </c>
      <c r="R913">
        <f t="shared" si="84"/>
        <v>572</v>
      </c>
      <c r="S913" t="str">
        <f t="shared" si="85"/>
        <v>history_score</v>
      </c>
      <c r="T913" t="str">
        <f t="shared" si="86"/>
        <v>Carl Ferguson</v>
      </c>
      <c r="U913" t="str">
        <f t="shared" si="87"/>
        <v>Good</v>
      </c>
      <c r="V913" t="str">
        <f t="shared" si="88"/>
        <v>1</v>
      </c>
      <c r="W913" t="str">
        <f t="shared" si="89"/>
        <v>Grade B</v>
      </c>
    </row>
    <row r="914" spans="1:23" x14ac:dyDescent="0.25">
      <c r="A914">
        <v>913</v>
      </c>
      <c r="B914" t="s">
        <v>1764</v>
      </c>
      <c r="C914" t="s">
        <v>1765</v>
      </c>
      <c r="D914" t="s">
        <v>1766</v>
      </c>
      <c r="E914" t="s">
        <v>59</v>
      </c>
      <c r="F914" t="b">
        <v>0</v>
      </c>
      <c r="G914">
        <v>9</v>
      </c>
      <c r="H914" t="b">
        <v>0</v>
      </c>
      <c r="I914">
        <v>15</v>
      </c>
      <c r="J914" t="s">
        <v>88</v>
      </c>
      <c r="K914">
        <v>82</v>
      </c>
      <c r="L914">
        <v>61</v>
      </c>
      <c r="M914">
        <v>79</v>
      </c>
      <c r="N914">
        <v>84</v>
      </c>
      <c r="O914">
        <v>73</v>
      </c>
      <c r="P914">
        <v>95</v>
      </c>
      <c r="Q914">
        <v>85</v>
      </c>
      <c r="R914">
        <f t="shared" si="84"/>
        <v>559</v>
      </c>
      <c r="S914" t="str">
        <f t="shared" si="85"/>
        <v>english_score</v>
      </c>
      <c r="T914" t="str">
        <f t="shared" si="86"/>
        <v>Valerie Romero</v>
      </c>
      <c r="U914" t="str">
        <f t="shared" si="87"/>
        <v>Good</v>
      </c>
      <c r="V914" t="str">
        <f t="shared" si="88"/>
        <v>1</v>
      </c>
      <c r="W914" t="str">
        <f t="shared" si="89"/>
        <v>Grade B</v>
      </c>
    </row>
    <row r="915" spans="1:23" x14ac:dyDescent="0.25">
      <c r="A915">
        <v>914</v>
      </c>
      <c r="B915" t="s">
        <v>102</v>
      </c>
      <c r="C915" t="s">
        <v>1765</v>
      </c>
      <c r="D915" t="s">
        <v>1767</v>
      </c>
      <c r="E915" t="s">
        <v>59</v>
      </c>
      <c r="F915" t="b">
        <v>0</v>
      </c>
      <c r="G915">
        <v>3</v>
      </c>
      <c r="H915" t="b">
        <v>0</v>
      </c>
      <c r="I915">
        <v>26</v>
      </c>
      <c r="J915" t="s">
        <v>78</v>
      </c>
      <c r="K915">
        <v>89</v>
      </c>
      <c r="L915">
        <v>68</v>
      </c>
      <c r="M915">
        <v>83</v>
      </c>
      <c r="N915">
        <v>88</v>
      </c>
      <c r="O915">
        <v>69</v>
      </c>
      <c r="P915">
        <v>79</v>
      </c>
      <c r="Q915">
        <v>74</v>
      </c>
      <c r="R915">
        <f t="shared" si="84"/>
        <v>550</v>
      </c>
      <c r="S915" t="str">
        <f t="shared" si="85"/>
        <v>math_score</v>
      </c>
      <c r="T915" t="str">
        <f t="shared" si="86"/>
        <v>Laura Romero</v>
      </c>
      <c r="U915" t="str">
        <f t="shared" si="87"/>
        <v>Good</v>
      </c>
      <c r="V915" t="str">
        <f t="shared" si="88"/>
        <v>1</v>
      </c>
      <c r="W915" t="str">
        <f t="shared" si="89"/>
        <v>Grade B</v>
      </c>
    </row>
    <row r="916" spans="1:23" x14ac:dyDescent="0.25">
      <c r="A916">
        <v>915</v>
      </c>
      <c r="B916" t="s">
        <v>648</v>
      </c>
      <c r="C916" t="s">
        <v>634</v>
      </c>
      <c r="D916" t="s">
        <v>1768</v>
      </c>
      <c r="E916" t="s">
        <v>59</v>
      </c>
      <c r="F916" t="b">
        <v>1</v>
      </c>
      <c r="G916">
        <v>10</v>
      </c>
      <c r="H916" t="b">
        <v>0</v>
      </c>
      <c r="I916">
        <v>3</v>
      </c>
      <c r="J916" t="s">
        <v>98</v>
      </c>
      <c r="K916">
        <v>43</v>
      </c>
      <c r="L916">
        <v>83</v>
      </c>
      <c r="M916">
        <v>58</v>
      </c>
      <c r="N916">
        <v>89</v>
      </c>
      <c r="O916">
        <v>87</v>
      </c>
      <c r="P916">
        <v>78</v>
      </c>
      <c r="Q916">
        <v>86</v>
      </c>
      <c r="R916">
        <f t="shared" si="84"/>
        <v>524</v>
      </c>
      <c r="S916" t="str">
        <f t="shared" si="85"/>
        <v>chemistry_score</v>
      </c>
      <c r="T916" t="str">
        <f t="shared" si="86"/>
        <v>Heidi Adams</v>
      </c>
      <c r="U916" t="str">
        <f t="shared" si="87"/>
        <v>Average</v>
      </c>
      <c r="V916" t="str">
        <f t="shared" si="88"/>
        <v>0</v>
      </c>
      <c r="W916" t="str">
        <f t="shared" si="89"/>
        <v>Grade C</v>
      </c>
    </row>
    <row r="917" spans="1:23" x14ac:dyDescent="0.25">
      <c r="A917">
        <v>916</v>
      </c>
      <c r="B917" t="s">
        <v>1769</v>
      </c>
      <c r="C917" t="s">
        <v>673</v>
      </c>
      <c r="D917" t="s">
        <v>1770</v>
      </c>
      <c r="E917" t="s">
        <v>59</v>
      </c>
      <c r="F917" t="b">
        <v>0</v>
      </c>
      <c r="G917">
        <v>1</v>
      </c>
      <c r="H917" t="b">
        <v>0</v>
      </c>
      <c r="I917">
        <v>31</v>
      </c>
      <c r="J917" t="s">
        <v>55</v>
      </c>
      <c r="K917">
        <v>86</v>
      </c>
      <c r="L917">
        <v>85</v>
      </c>
      <c r="M917">
        <v>66</v>
      </c>
      <c r="N917">
        <v>94</v>
      </c>
      <c r="O917">
        <v>62</v>
      </c>
      <c r="P917">
        <v>86</v>
      </c>
      <c r="Q917">
        <v>92</v>
      </c>
      <c r="R917">
        <f t="shared" si="84"/>
        <v>571</v>
      </c>
      <c r="S917" t="str">
        <f t="shared" si="85"/>
        <v>chemistry_score</v>
      </c>
      <c r="T917" t="str">
        <f t="shared" si="86"/>
        <v>Regina Spencer</v>
      </c>
      <c r="U917" t="str">
        <f t="shared" si="87"/>
        <v>Good</v>
      </c>
      <c r="V917" t="str">
        <f t="shared" si="88"/>
        <v>1</v>
      </c>
      <c r="W917" t="str">
        <f t="shared" si="89"/>
        <v>Grade B</v>
      </c>
    </row>
    <row r="918" spans="1:23" x14ac:dyDescent="0.25">
      <c r="A918">
        <v>917</v>
      </c>
      <c r="B918" t="s">
        <v>170</v>
      </c>
      <c r="C918" t="s">
        <v>790</v>
      </c>
      <c r="D918" t="s">
        <v>1771</v>
      </c>
      <c r="E918" t="s">
        <v>54</v>
      </c>
      <c r="F918" t="b">
        <v>0</v>
      </c>
      <c r="G918">
        <v>9</v>
      </c>
      <c r="H918" t="b">
        <v>0</v>
      </c>
      <c r="I918">
        <v>31</v>
      </c>
      <c r="J918" t="s">
        <v>110</v>
      </c>
      <c r="K918">
        <v>92</v>
      </c>
      <c r="L918">
        <v>74</v>
      </c>
      <c r="M918">
        <v>95</v>
      </c>
      <c r="N918">
        <v>97</v>
      </c>
      <c r="O918">
        <v>87</v>
      </c>
      <c r="P918">
        <v>78</v>
      </c>
      <c r="Q918">
        <v>68</v>
      </c>
      <c r="R918">
        <f t="shared" si="84"/>
        <v>591</v>
      </c>
      <c r="S918" t="str">
        <f t="shared" si="85"/>
        <v>chemistry_score</v>
      </c>
      <c r="T918" t="str">
        <f t="shared" si="86"/>
        <v>Lee Campbell</v>
      </c>
      <c r="U918" t="str">
        <f t="shared" si="87"/>
        <v>Good</v>
      </c>
      <c r="V918" t="str">
        <f t="shared" si="88"/>
        <v>1</v>
      </c>
      <c r="W918" t="str">
        <f t="shared" si="89"/>
        <v>Grade B</v>
      </c>
    </row>
    <row r="919" spans="1:23" x14ac:dyDescent="0.25">
      <c r="A919">
        <v>918</v>
      </c>
      <c r="B919" t="s">
        <v>1772</v>
      </c>
      <c r="C919" t="s">
        <v>1773</v>
      </c>
      <c r="D919" t="s">
        <v>1774</v>
      </c>
      <c r="E919" t="s">
        <v>54</v>
      </c>
      <c r="F919" t="b">
        <v>0</v>
      </c>
      <c r="G919">
        <v>3</v>
      </c>
      <c r="H919" t="b">
        <v>0</v>
      </c>
      <c r="I919">
        <v>3</v>
      </c>
      <c r="J919" t="s">
        <v>72</v>
      </c>
      <c r="K919">
        <v>71</v>
      </c>
      <c r="L919">
        <v>70</v>
      </c>
      <c r="M919">
        <v>60</v>
      </c>
      <c r="N919">
        <v>84</v>
      </c>
      <c r="O919">
        <v>87</v>
      </c>
      <c r="P919">
        <v>87</v>
      </c>
      <c r="Q919">
        <v>64</v>
      </c>
      <c r="R919">
        <f t="shared" si="84"/>
        <v>523</v>
      </c>
      <c r="S919" t="str">
        <f t="shared" si="85"/>
        <v>biology_score</v>
      </c>
      <c r="T919" t="str">
        <f t="shared" si="86"/>
        <v>Noah Mcdaniel</v>
      </c>
      <c r="U919" t="str">
        <f t="shared" si="87"/>
        <v>Good</v>
      </c>
      <c r="V919" t="str">
        <f t="shared" si="88"/>
        <v>1</v>
      </c>
      <c r="W919" t="str">
        <f t="shared" si="89"/>
        <v>Grade C</v>
      </c>
    </row>
    <row r="920" spans="1:23" x14ac:dyDescent="0.25">
      <c r="A920">
        <v>919</v>
      </c>
      <c r="B920" t="s">
        <v>1775</v>
      </c>
      <c r="C920" t="s">
        <v>437</v>
      </c>
      <c r="D920" t="s">
        <v>1776</v>
      </c>
      <c r="E920" t="s">
        <v>59</v>
      </c>
      <c r="F920" t="b">
        <v>0</v>
      </c>
      <c r="G920">
        <v>8</v>
      </c>
      <c r="H920" t="b">
        <v>0</v>
      </c>
      <c r="I920">
        <v>16</v>
      </c>
      <c r="J920" t="s">
        <v>78</v>
      </c>
      <c r="K920">
        <v>92</v>
      </c>
      <c r="L920">
        <v>81</v>
      </c>
      <c r="M920">
        <v>71</v>
      </c>
      <c r="N920">
        <v>97</v>
      </c>
      <c r="O920">
        <v>96</v>
      </c>
      <c r="P920">
        <v>72</v>
      </c>
      <c r="Q920">
        <v>63</v>
      </c>
      <c r="R920">
        <f t="shared" si="84"/>
        <v>572</v>
      </c>
      <c r="S920" t="str">
        <f t="shared" si="85"/>
        <v>chemistry_score</v>
      </c>
      <c r="T920" t="str">
        <f t="shared" si="86"/>
        <v>Dorothy Mitchell</v>
      </c>
      <c r="U920" t="str">
        <f t="shared" si="87"/>
        <v>Good</v>
      </c>
      <c r="V920" t="str">
        <f t="shared" si="88"/>
        <v>1</v>
      </c>
      <c r="W920" t="str">
        <f t="shared" si="89"/>
        <v>Grade B</v>
      </c>
    </row>
    <row r="921" spans="1:23" x14ac:dyDescent="0.25">
      <c r="A921">
        <v>920</v>
      </c>
      <c r="B921" t="s">
        <v>173</v>
      </c>
      <c r="C921" t="s">
        <v>1777</v>
      </c>
      <c r="D921" t="s">
        <v>1778</v>
      </c>
      <c r="E921" t="s">
        <v>54</v>
      </c>
      <c r="F921" t="b">
        <v>0</v>
      </c>
      <c r="G921">
        <v>5</v>
      </c>
      <c r="H921" t="b">
        <v>0</v>
      </c>
      <c r="I921">
        <v>29</v>
      </c>
      <c r="J921" t="s">
        <v>55</v>
      </c>
      <c r="K921">
        <v>77</v>
      </c>
      <c r="L921">
        <v>92</v>
      </c>
      <c r="M921">
        <v>65</v>
      </c>
      <c r="N921">
        <v>62</v>
      </c>
      <c r="O921">
        <v>76</v>
      </c>
      <c r="P921">
        <v>84</v>
      </c>
      <c r="Q921">
        <v>100</v>
      </c>
      <c r="R921">
        <f t="shared" si="84"/>
        <v>556</v>
      </c>
      <c r="S921" t="str">
        <f t="shared" si="85"/>
        <v>geography_score</v>
      </c>
      <c r="T921" t="str">
        <f t="shared" si="86"/>
        <v>Michael Mccarthy</v>
      </c>
      <c r="U921" t="str">
        <f t="shared" si="87"/>
        <v>Good</v>
      </c>
      <c r="V921" t="str">
        <f t="shared" si="88"/>
        <v>1</v>
      </c>
      <c r="W921" t="str">
        <f t="shared" si="89"/>
        <v>Grade B</v>
      </c>
    </row>
    <row r="922" spans="1:23" x14ac:dyDescent="0.25">
      <c r="A922">
        <v>921</v>
      </c>
      <c r="B922" t="s">
        <v>447</v>
      </c>
      <c r="C922" t="s">
        <v>329</v>
      </c>
      <c r="D922" t="s">
        <v>1779</v>
      </c>
      <c r="E922" t="s">
        <v>54</v>
      </c>
      <c r="F922" t="b">
        <v>0</v>
      </c>
      <c r="G922">
        <v>4</v>
      </c>
      <c r="H922" t="b">
        <v>0</v>
      </c>
      <c r="I922">
        <v>31</v>
      </c>
      <c r="J922" t="s">
        <v>78</v>
      </c>
      <c r="K922">
        <v>90</v>
      </c>
      <c r="L922">
        <v>62</v>
      </c>
      <c r="M922">
        <v>87</v>
      </c>
      <c r="N922">
        <v>63</v>
      </c>
      <c r="O922">
        <v>77</v>
      </c>
      <c r="P922">
        <v>71</v>
      </c>
      <c r="Q922">
        <v>68</v>
      </c>
      <c r="R922">
        <f t="shared" si="84"/>
        <v>518</v>
      </c>
      <c r="S922" t="str">
        <f t="shared" si="85"/>
        <v>math_score</v>
      </c>
      <c r="T922" t="str">
        <f t="shared" si="86"/>
        <v>Matthew Jones</v>
      </c>
      <c r="U922" t="str">
        <f t="shared" si="87"/>
        <v>Good</v>
      </c>
      <c r="V922" t="str">
        <f t="shared" si="88"/>
        <v>1</v>
      </c>
      <c r="W922" t="str">
        <f t="shared" si="89"/>
        <v>Grade C</v>
      </c>
    </row>
    <row r="923" spans="1:23" x14ac:dyDescent="0.25">
      <c r="A923">
        <v>922</v>
      </c>
      <c r="B923" t="s">
        <v>507</v>
      </c>
      <c r="C923" t="s">
        <v>676</v>
      </c>
      <c r="D923" t="s">
        <v>1780</v>
      </c>
      <c r="E923" t="s">
        <v>54</v>
      </c>
      <c r="F923" t="b">
        <v>0</v>
      </c>
      <c r="G923">
        <v>1</v>
      </c>
      <c r="H923" t="b">
        <v>0</v>
      </c>
      <c r="I923">
        <v>46</v>
      </c>
      <c r="J923" t="s">
        <v>60</v>
      </c>
      <c r="K923">
        <v>91</v>
      </c>
      <c r="L923">
        <v>85</v>
      </c>
      <c r="M923">
        <v>98</v>
      </c>
      <c r="N923">
        <v>96</v>
      </c>
      <c r="O923">
        <v>98</v>
      </c>
      <c r="P923">
        <v>96</v>
      </c>
      <c r="Q923">
        <v>93</v>
      </c>
      <c r="R923">
        <f t="shared" si="84"/>
        <v>657</v>
      </c>
      <c r="S923" t="str">
        <f t="shared" si="85"/>
        <v>physics_score</v>
      </c>
      <c r="T923" t="str">
        <f t="shared" si="86"/>
        <v>John Riley</v>
      </c>
      <c r="U923" t="str">
        <f t="shared" si="87"/>
        <v>Very Good</v>
      </c>
      <c r="V923" t="str">
        <f t="shared" si="88"/>
        <v>1</v>
      </c>
      <c r="W923" t="str">
        <f t="shared" si="89"/>
        <v>Grade A</v>
      </c>
    </row>
    <row r="924" spans="1:23" x14ac:dyDescent="0.25">
      <c r="A924">
        <v>923</v>
      </c>
      <c r="B924" t="s">
        <v>1781</v>
      </c>
      <c r="C924" t="s">
        <v>1394</v>
      </c>
      <c r="D924" t="s">
        <v>1782</v>
      </c>
      <c r="E924" t="s">
        <v>59</v>
      </c>
      <c r="F924" t="b">
        <v>0</v>
      </c>
      <c r="G924">
        <v>1</v>
      </c>
      <c r="H924" t="b">
        <v>0</v>
      </c>
      <c r="I924">
        <v>24</v>
      </c>
      <c r="J924" t="s">
        <v>78</v>
      </c>
      <c r="K924">
        <v>88</v>
      </c>
      <c r="L924">
        <v>72</v>
      </c>
      <c r="M924">
        <v>96</v>
      </c>
      <c r="N924">
        <v>97</v>
      </c>
      <c r="O924">
        <v>71</v>
      </c>
      <c r="P924">
        <v>60</v>
      </c>
      <c r="Q924">
        <v>61</v>
      </c>
      <c r="R924">
        <f t="shared" si="84"/>
        <v>545</v>
      </c>
      <c r="S924" t="str">
        <f t="shared" si="85"/>
        <v>chemistry_score</v>
      </c>
      <c r="T924" t="str">
        <f t="shared" si="86"/>
        <v>Shelly Dominguez</v>
      </c>
      <c r="U924" t="str">
        <f t="shared" si="87"/>
        <v>Good</v>
      </c>
      <c r="V924" t="str">
        <f t="shared" si="88"/>
        <v>1</v>
      </c>
      <c r="W924" t="str">
        <f t="shared" si="89"/>
        <v>Grade C</v>
      </c>
    </row>
    <row r="925" spans="1:23" x14ac:dyDescent="0.25">
      <c r="A925">
        <v>924</v>
      </c>
      <c r="B925" t="s">
        <v>1481</v>
      </c>
      <c r="C925" t="s">
        <v>620</v>
      </c>
      <c r="D925" t="s">
        <v>1783</v>
      </c>
      <c r="E925" t="s">
        <v>59</v>
      </c>
      <c r="F925" t="b">
        <v>0</v>
      </c>
      <c r="G925">
        <v>2</v>
      </c>
      <c r="H925" t="b">
        <v>0</v>
      </c>
      <c r="I925">
        <v>2</v>
      </c>
      <c r="J925" t="s">
        <v>258</v>
      </c>
      <c r="K925">
        <v>98</v>
      </c>
      <c r="L925">
        <v>73</v>
      </c>
      <c r="M925">
        <v>85</v>
      </c>
      <c r="N925">
        <v>78</v>
      </c>
      <c r="O925">
        <v>61</v>
      </c>
      <c r="P925">
        <v>74</v>
      </c>
      <c r="Q925">
        <v>96</v>
      </c>
      <c r="R925">
        <f t="shared" si="84"/>
        <v>565</v>
      </c>
      <c r="S925" t="str">
        <f t="shared" si="85"/>
        <v>math_score</v>
      </c>
      <c r="T925" t="str">
        <f t="shared" si="86"/>
        <v>Ann Evans</v>
      </c>
      <c r="U925" t="str">
        <f t="shared" si="87"/>
        <v>Good</v>
      </c>
      <c r="V925" t="str">
        <f t="shared" si="88"/>
        <v>1</v>
      </c>
      <c r="W925" t="str">
        <f t="shared" si="89"/>
        <v>Grade B</v>
      </c>
    </row>
    <row r="926" spans="1:23" x14ac:dyDescent="0.25">
      <c r="A926">
        <v>925</v>
      </c>
      <c r="B926" t="s">
        <v>194</v>
      </c>
      <c r="C926" t="s">
        <v>265</v>
      </c>
      <c r="D926" t="s">
        <v>1784</v>
      </c>
      <c r="E926" t="s">
        <v>54</v>
      </c>
      <c r="F926" t="b">
        <v>1</v>
      </c>
      <c r="G926">
        <v>10</v>
      </c>
      <c r="H926" t="b">
        <v>0</v>
      </c>
      <c r="I926">
        <v>2</v>
      </c>
      <c r="J926" t="s">
        <v>98</v>
      </c>
      <c r="K926">
        <v>87</v>
      </c>
      <c r="L926">
        <v>60</v>
      </c>
      <c r="M926">
        <v>67</v>
      </c>
      <c r="N926">
        <v>88</v>
      </c>
      <c r="O926">
        <v>99</v>
      </c>
      <c r="P926">
        <v>56</v>
      </c>
      <c r="Q926">
        <v>92</v>
      </c>
      <c r="R926">
        <f t="shared" si="84"/>
        <v>549</v>
      </c>
      <c r="S926" t="str">
        <f t="shared" si="85"/>
        <v>biology_score</v>
      </c>
      <c r="T926" t="str">
        <f t="shared" si="86"/>
        <v>David Perez</v>
      </c>
      <c r="U926" t="str">
        <f t="shared" si="87"/>
        <v>Average</v>
      </c>
      <c r="V926" t="str">
        <f t="shared" si="88"/>
        <v>1</v>
      </c>
      <c r="W926" t="str">
        <f t="shared" si="89"/>
        <v>Grade C</v>
      </c>
    </row>
    <row r="927" spans="1:23" x14ac:dyDescent="0.25">
      <c r="A927">
        <v>926</v>
      </c>
      <c r="B927" t="s">
        <v>879</v>
      </c>
      <c r="C927" t="s">
        <v>380</v>
      </c>
      <c r="D927" t="s">
        <v>1785</v>
      </c>
      <c r="E927" t="s">
        <v>59</v>
      </c>
      <c r="F927" t="b">
        <v>0</v>
      </c>
      <c r="G927">
        <v>3</v>
      </c>
      <c r="H927" t="b">
        <v>0</v>
      </c>
      <c r="I927">
        <v>9</v>
      </c>
      <c r="J927" t="s">
        <v>88</v>
      </c>
      <c r="K927">
        <v>66</v>
      </c>
      <c r="L927">
        <v>64</v>
      </c>
      <c r="M927">
        <v>82</v>
      </c>
      <c r="N927">
        <v>82</v>
      </c>
      <c r="O927">
        <v>72</v>
      </c>
      <c r="P927">
        <v>96</v>
      </c>
      <c r="Q927">
        <v>100</v>
      </c>
      <c r="R927">
        <f t="shared" si="84"/>
        <v>562</v>
      </c>
      <c r="S927" t="str">
        <f t="shared" si="85"/>
        <v>geography_score</v>
      </c>
      <c r="T927" t="str">
        <f t="shared" si="86"/>
        <v>Nicole Bell</v>
      </c>
      <c r="U927" t="str">
        <f t="shared" si="87"/>
        <v>Good</v>
      </c>
      <c r="V927" t="str">
        <f t="shared" si="88"/>
        <v>1</v>
      </c>
      <c r="W927" t="str">
        <f t="shared" si="89"/>
        <v>Grade B</v>
      </c>
    </row>
    <row r="928" spans="1:23" x14ac:dyDescent="0.25">
      <c r="A928">
        <v>927</v>
      </c>
      <c r="B928" t="s">
        <v>403</v>
      </c>
      <c r="C928" t="s">
        <v>280</v>
      </c>
      <c r="D928" t="s">
        <v>1786</v>
      </c>
      <c r="E928" t="s">
        <v>59</v>
      </c>
      <c r="F928" t="b">
        <v>1</v>
      </c>
      <c r="G928">
        <v>7</v>
      </c>
      <c r="H928" t="b">
        <v>0</v>
      </c>
      <c r="I928">
        <v>0</v>
      </c>
      <c r="J928" t="s">
        <v>98</v>
      </c>
      <c r="K928">
        <v>83</v>
      </c>
      <c r="L928">
        <v>98</v>
      </c>
      <c r="M928">
        <v>51</v>
      </c>
      <c r="N928">
        <v>72</v>
      </c>
      <c r="O928">
        <v>90</v>
      </c>
      <c r="P928">
        <v>59</v>
      </c>
      <c r="Q928">
        <v>73</v>
      </c>
      <c r="R928">
        <f t="shared" si="84"/>
        <v>526</v>
      </c>
      <c r="S928" t="str">
        <f t="shared" si="85"/>
        <v>history_score</v>
      </c>
      <c r="T928" t="str">
        <f t="shared" si="86"/>
        <v>Amanda Garcia</v>
      </c>
      <c r="U928" t="str">
        <f t="shared" si="87"/>
        <v>Average</v>
      </c>
      <c r="V928" t="str">
        <f t="shared" si="88"/>
        <v>1</v>
      </c>
      <c r="W928" t="str">
        <f t="shared" si="89"/>
        <v>Grade C</v>
      </c>
    </row>
    <row r="929" spans="1:23" x14ac:dyDescent="0.25">
      <c r="A929">
        <v>928</v>
      </c>
      <c r="B929" t="s">
        <v>297</v>
      </c>
      <c r="C929" t="s">
        <v>628</v>
      </c>
      <c r="D929" t="s">
        <v>1787</v>
      </c>
      <c r="E929" t="s">
        <v>54</v>
      </c>
      <c r="F929" t="b">
        <v>0</v>
      </c>
      <c r="G929">
        <v>8</v>
      </c>
      <c r="H929" t="b">
        <v>0</v>
      </c>
      <c r="I929">
        <v>4</v>
      </c>
      <c r="J929" t="s">
        <v>98</v>
      </c>
      <c r="K929">
        <v>40</v>
      </c>
      <c r="L929">
        <v>94</v>
      </c>
      <c r="M929">
        <v>90</v>
      </c>
      <c r="N929">
        <v>68</v>
      </c>
      <c r="O929">
        <v>61</v>
      </c>
      <c r="P929">
        <v>77</v>
      </c>
      <c r="Q929">
        <v>92</v>
      </c>
      <c r="R929">
        <f t="shared" si="84"/>
        <v>522</v>
      </c>
      <c r="S929" t="str">
        <f t="shared" si="85"/>
        <v>history_score</v>
      </c>
      <c r="T929" t="str">
        <f t="shared" si="86"/>
        <v>Charles Owens</v>
      </c>
      <c r="U929" t="str">
        <f t="shared" si="87"/>
        <v>Bad</v>
      </c>
      <c r="V929" t="str">
        <f t="shared" si="88"/>
        <v>0</v>
      </c>
      <c r="W929" t="str">
        <f t="shared" si="89"/>
        <v>Grade C</v>
      </c>
    </row>
    <row r="930" spans="1:23" x14ac:dyDescent="0.25">
      <c r="A930">
        <v>929</v>
      </c>
      <c r="B930" t="s">
        <v>947</v>
      </c>
      <c r="C930" t="s">
        <v>259</v>
      </c>
      <c r="D930" t="s">
        <v>1788</v>
      </c>
      <c r="E930" t="s">
        <v>59</v>
      </c>
      <c r="F930" t="b">
        <v>0</v>
      </c>
      <c r="G930">
        <v>6</v>
      </c>
      <c r="H930" t="b">
        <v>0</v>
      </c>
      <c r="I930">
        <v>4</v>
      </c>
      <c r="J930" t="s">
        <v>98</v>
      </c>
      <c r="K930">
        <v>43</v>
      </c>
      <c r="L930">
        <v>90</v>
      </c>
      <c r="M930">
        <v>78</v>
      </c>
      <c r="N930">
        <v>63</v>
      </c>
      <c r="O930">
        <v>68</v>
      </c>
      <c r="P930">
        <v>63</v>
      </c>
      <c r="Q930">
        <v>72</v>
      </c>
      <c r="R930">
        <f t="shared" si="84"/>
        <v>477</v>
      </c>
      <c r="S930" t="str">
        <f t="shared" si="85"/>
        <v>history_score</v>
      </c>
      <c r="T930" t="str">
        <f t="shared" si="86"/>
        <v>Teresa Henry</v>
      </c>
      <c r="U930" t="str">
        <f t="shared" si="87"/>
        <v>Average</v>
      </c>
      <c r="V930" t="str">
        <f t="shared" si="88"/>
        <v>0</v>
      </c>
      <c r="W930" t="str">
        <f t="shared" si="89"/>
        <v>Grade C</v>
      </c>
    </row>
    <row r="931" spans="1:23" x14ac:dyDescent="0.25">
      <c r="A931">
        <v>930</v>
      </c>
      <c r="B931" t="s">
        <v>1623</v>
      </c>
      <c r="C931" t="s">
        <v>1789</v>
      </c>
      <c r="D931" t="s">
        <v>1790</v>
      </c>
      <c r="E931" t="s">
        <v>54</v>
      </c>
      <c r="F931" t="b">
        <v>0</v>
      </c>
      <c r="G931">
        <v>4</v>
      </c>
      <c r="H931" t="b">
        <v>0</v>
      </c>
      <c r="I931">
        <v>34</v>
      </c>
      <c r="J931" t="s">
        <v>78</v>
      </c>
      <c r="K931">
        <v>100</v>
      </c>
      <c r="L931">
        <v>97</v>
      </c>
      <c r="M931">
        <v>74</v>
      </c>
      <c r="N931">
        <v>74</v>
      </c>
      <c r="O931">
        <v>82</v>
      </c>
      <c r="P931">
        <v>75</v>
      </c>
      <c r="Q931">
        <v>69</v>
      </c>
      <c r="R931">
        <f t="shared" si="84"/>
        <v>571</v>
      </c>
      <c r="S931" t="str">
        <f t="shared" si="85"/>
        <v>math_score</v>
      </c>
      <c r="T931" t="str">
        <f t="shared" si="86"/>
        <v>Luis Frank</v>
      </c>
      <c r="U931" t="str">
        <f t="shared" si="87"/>
        <v>Good</v>
      </c>
      <c r="V931" t="str">
        <f t="shared" si="88"/>
        <v>1</v>
      </c>
      <c r="W931" t="str">
        <f t="shared" si="89"/>
        <v>Grade B</v>
      </c>
    </row>
    <row r="932" spans="1:23" x14ac:dyDescent="0.25">
      <c r="A932">
        <v>931</v>
      </c>
      <c r="B932" t="s">
        <v>158</v>
      </c>
      <c r="C932" t="s">
        <v>1066</v>
      </c>
      <c r="D932" t="s">
        <v>1791</v>
      </c>
      <c r="E932" t="s">
        <v>54</v>
      </c>
      <c r="F932" t="b">
        <v>0</v>
      </c>
      <c r="G932">
        <v>2</v>
      </c>
      <c r="H932" t="b">
        <v>0</v>
      </c>
      <c r="I932">
        <v>34</v>
      </c>
      <c r="J932" t="s">
        <v>72</v>
      </c>
      <c r="K932">
        <v>93</v>
      </c>
      <c r="L932">
        <v>70</v>
      </c>
      <c r="M932">
        <v>74</v>
      </c>
      <c r="N932">
        <v>78</v>
      </c>
      <c r="O932">
        <v>94</v>
      </c>
      <c r="P932">
        <v>75</v>
      </c>
      <c r="Q932">
        <v>96</v>
      </c>
      <c r="R932">
        <f t="shared" si="84"/>
        <v>580</v>
      </c>
      <c r="S932" t="str">
        <f t="shared" si="85"/>
        <v>geography_score</v>
      </c>
      <c r="T932" t="str">
        <f t="shared" si="86"/>
        <v>Timothy Booth</v>
      </c>
      <c r="U932" t="str">
        <f t="shared" si="87"/>
        <v>Good</v>
      </c>
      <c r="V932" t="str">
        <f t="shared" si="88"/>
        <v>1</v>
      </c>
      <c r="W932" t="str">
        <f t="shared" si="89"/>
        <v>Grade B</v>
      </c>
    </row>
    <row r="933" spans="1:23" x14ac:dyDescent="0.25">
      <c r="A933">
        <v>932</v>
      </c>
      <c r="B933" t="s">
        <v>173</v>
      </c>
      <c r="C933" t="s">
        <v>1584</v>
      </c>
      <c r="D933" t="s">
        <v>1792</v>
      </c>
      <c r="E933" t="s">
        <v>54</v>
      </c>
      <c r="F933" t="b">
        <v>0</v>
      </c>
      <c r="G933">
        <v>5</v>
      </c>
      <c r="H933" t="b">
        <v>0</v>
      </c>
      <c r="I933">
        <v>32</v>
      </c>
      <c r="J933" t="s">
        <v>78</v>
      </c>
      <c r="K933">
        <v>98</v>
      </c>
      <c r="L933">
        <v>86</v>
      </c>
      <c r="M933">
        <v>82</v>
      </c>
      <c r="N933">
        <v>72</v>
      </c>
      <c r="O933">
        <v>79</v>
      </c>
      <c r="P933">
        <v>93</v>
      </c>
      <c r="Q933">
        <v>94</v>
      </c>
      <c r="R933">
        <f t="shared" si="84"/>
        <v>604</v>
      </c>
      <c r="S933" t="str">
        <f t="shared" si="85"/>
        <v>math_score</v>
      </c>
      <c r="T933" t="str">
        <f t="shared" si="86"/>
        <v>Michael Moon</v>
      </c>
      <c r="U933" t="str">
        <f t="shared" si="87"/>
        <v>Good</v>
      </c>
      <c r="V933" t="str">
        <f t="shared" si="88"/>
        <v>1</v>
      </c>
      <c r="W933" t="str">
        <f t="shared" si="89"/>
        <v>Grade B</v>
      </c>
    </row>
    <row r="934" spans="1:23" x14ac:dyDescent="0.25">
      <c r="A934">
        <v>933</v>
      </c>
      <c r="B934" t="s">
        <v>527</v>
      </c>
      <c r="C934" t="s">
        <v>776</v>
      </c>
      <c r="D934" t="s">
        <v>1793</v>
      </c>
      <c r="E934" t="s">
        <v>59</v>
      </c>
      <c r="F934" t="b">
        <v>1</v>
      </c>
      <c r="G934">
        <v>4</v>
      </c>
      <c r="H934" t="b">
        <v>0</v>
      </c>
      <c r="I934">
        <v>23</v>
      </c>
      <c r="J934" t="s">
        <v>78</v>
      </c>
      <c r="K934">
        <v>90</v>
      </c>
      <c r="L934">
        <v>95</v>
      </c>
      <c r="M934">
        <v>73</v>
      </c>
      <c r="N934">
        <v>81</v>
      </c>
      <c r="O934">
        <v>81</v>
      </c>
      <c r="P934">
        <v>62</v>
      </c>
      <c r="Q934">
        <v>81</v>
      </c>
      <c r="R934">
        <f t="shared" si="84"/>
        <v>563</v>
      </c>
      <c r="S934" t="str">
        <f t="shared" si="85"/>
        <v>history_score</v>
      </c>
      <c r="T934" t="str">
        <f t="shared" si="86"/>
        <v>Rachel Hall</v>
      </c>
      <c r="U934" t="str">
        <f t="shared" si="87"/>
        <v>Good</v>
      </c>
      <c r="V934" t="str">
        <f t="shared" si="88"/>
        <v>1</v>
      </c>
      <c r="W934" t="str">
        <f t="shared" si="89"/>
        <v>Grade B</v>
      </c>
    </row>
    <row r="935" spans="1:23" x14ac:dyDescent="0.25">
      <c r="A935">
        <v>934</v>
      </c>
      <c r="B935" t="s">
        <v>334</v>
      </c>
      <c r="C935" t="s">
        <v>968</v>
      </c>
      <c r="D935" t="s">
        <v>1794</v>
      </c>
      <c r="E935" t="s">
        <v>54</v>
      </c>
      <c r="F935" t="b">
        <v>0</v>
      </c>
      <c r="G935">
        <v>2</v>
      </c>
      <c r="H935" t="b">
        <v>1</v>
      </c>
      <c r="I935">
        <v>20</v>
      </c>
      <c r="J935" t="s">
        <v>78</v>
      </c>
      <c r="K935">
        <v>90</v>
      </c>
      <c r="L935">
        <v>77</v>
      </c>
      <c r="M935">
        <v>86</v>
      </c>
      <c r="N935">
        <v>91</v>
      </c>
      <c r="O935">
        <v>76</v>
      </c>
      <c r="P935">
        <v>78</v>
      </c>
      <c r="Q935">
        <v>62</v>
      </c>
      <c r="R935">
        <f t="shared" si="84"/>
        <v>560</v>
      </c>
      <c r="S935" t="str">
        <f t="shared" si="85"/>
        <v>chemistry_score</v>
      </c>
      <c r="T935" t="str">
        <f t="shared" si="86"/>
        <v>Thomas Nguyen</v>
      </c>
      <c r="U935" t="str">
        <f t="shared" si="87"/>
        <v>Good</v>
      </c>
      <c r="V935" t="str">
        <f t="shared" si="88"/>
        <v>1</v>
      </c>
      <c r="W935" t="str">
        <f t="shared" si="89"/>
        <v>Grade B</v>
      </c>
    </row>
    <row r="936" spans="1:23" x14ac:dyDescent="0.25">
      <c r="A936">
        <v>935</v>
      </c>
      <c r="B936" t="s">
        <v>551</v>
      </c>
      <c r="C936" t="s">
        <v>1102</v>
      </c>
      <c r="D936" t="s">
        <v>1795</v>
      </c>
      <c r="E936" t="s">
        <v>59</v>
      </c>
      <c r="F936" t="b">
        <v>0</v>
      </c>
      <c r="G936">
        <v>1</v>
      </c>
      <c r="H936" t="b">
        <v>0</v>
      </c>
      <c r="I936">
        <v>5</v>
      </c>
      <c r="J936" t="s">
        <v>68</v>
      </c>
      <c r="K936">
        <v>68</v>
      </c>
      <c r="L936">
        <v>67</v>
      </c>
      <c r="M936">
        <v>65</v>
      </c>
      <c r="N936">
        <v>68</v>
      </c>
      <c r="O936">
        <v>63</v>
      </c>
      <c r="P936">
        <v>97</v>
      </c>
      <c r="Q936">
        <v>63</v>
      </c>
      <c r="R936">
        <f t="shared" si="84"/>
        <v>491</v>
      </c>
      <c r="S936" t="str">
        <f t="shared" si="85"/>
        <v>english_score</v>
      </c>
      <c r="T936" t="str">
        <f t="shared" si="86"/>
        <v>Tiffany Fields</v>
      </c>
      <c r="U936" t="str">
        <f t="shared" si="87"/>
        <v>Good</v>
      </c>
      <c r="V936" t="str">
        <f t="shared" si="88"/>
        <v>1</v>
      </c>
      <c r="W936" t="str">
        <f t="shared" si="89"/>
        <v>Grade C</v>
      </c>
    </row>
    <row r="937" spans="1:23" x14ac:dyDescent="0.25">
      <c r="A937">
        <v>936</v>
      </c>
      <c r="B937" t="s">
        <v>422</v>
      </c>
      <c r="C937" t="s">
        <v>705</v>
      </c>
      <c r="D937" t="s">
        <v>1796</v>
      </c>
      <c r="E937" t="s">
        <v>59</v>
      </c>
      <c r="F937" t="b">
        <v>0</v>
      </c>
      <c r="G937">
        <v>5</v>
      </c>
      <c r="H937" t="b">
        <v>1</v>
      </c>
      <c r="I937">
        <v>15</v>
      </c>
      <c r="J937" t="s">
        <v>78</v>
      </c>
      <c r="K937">
        <v>91</v>
      </c>
      <c r="L937">
        <v>60</v>
      </c>
      <c r="M937">
        <v>98</v>
      </c>
      <c r="N937">
        <v>77</v>
      </c>
      <c r="O937">
        <v>72</v>
      </c>
      <c r="P937">
        <v>74</v>
      </c>
      <c r="Q937">
        <v>63</v>
      </c>
      <c r="R937">
        <f t="shared" si="84"/>
        <v>535</v>
      </c>
      <c r="S937" t="str">
        <f t="shared" si="85"/>
        <v>physics_score</v>
      </c>
      <c r="T937" t="str">
        <f t="shared" si="86"/>
        <v>Jessica Marshall</v>
      </c>
      <c r="U937" t="str">
        <f t="shared" si="87"/>
        <v>Good</v>
      </c>
      <c r="V937" t="str">
        <f t="shared" si="88"/>
        <v>1</v>
      </c>
      <c r="W937" t="str">
        <f t="shared" si="89"/>
        <v>Grade C</v>
      </c>
    </row>
    <row r="938" spans="1:23" x14ac:dyDescent="0.25">
      <c r="A938">
        <v>937</v>
      </c>
      <c r="B938" t="s">
        <v>1797</v>
      </c>
      <c r="C938" t="s">
        <v>968</v>
      </c>
      <c r="D938" t="s">
        <v>1798</v>
      </c>
      <c r="E938" t="s">
        <v>54</v>
      </c>
      <c r="F938" t="b">
        <v>0</v>
      </c>
      <c r="G938">
        <v>3</v>
      </c>
      <c r="H938" t="b">
        <v>0</v>
      </c>
      <c r="I938">
        <v>21</v>
      </c>
      <c r="J938" t="s">
        <v>157</v>
      </c>
      <c r="K938">
        <v>87</v>
      </c>
      <c r="L938">
        <v>74</v>
      </c>
      <c r="M938">
        <v>92</v>
      </c>
      <c r="N938">
        <v>67</v>
      </c>
      <c r="O938">
        <v>85</v>
      </c>
      <c r="P938">
        <v>63</v>
      </c>
      <c r="Q938">
        <v>87</v>
      </c>
      <c r="R938">
        <f t="shared" si="84"/>
        <v>555</v>
      </c>
      <c r="S938" t="str">
        <f t="shared" si="85"/>
        <v>physics_score</v>
      </c>
      <c r="T938" t="str">
        <f t="shared" si="86"/>
        <v>Maurice Nguyen</v>
      </c>
      <c r="U938" t="str">
        <f t="shared" si="87"/>
        <v>Good</v>
      </c>
      <c r="V938" t="str">
        <f t="shared" si="88"/>
        <v>1</v>
      </c>
      <c r="W938" t="str">
        <f t="shared" si="89"/>
        <v>Grade B</v>
      </c>
    </row>
    <row r="939" spans="1:23" x14ac:dyDescent="0.25">
      <c r="A939">
        <v>938</v>
      </c>
      <c r="B939" t="s">
        <v>314</v>
      </c>
      <c r="C939" t="s">
        <v>73</v>
      </c>
      <c r="D939" t="s">
        <v>1799</v>
      </c>
      <c r="E939" t="s">
        <v>54</v>
      </c>
      <c r="F939" t="b">
        <v>0</v>
      </c>
      <c r="G939">
        <v>1</v>
      </c>
      <c r="H939" t="b">
        <v>0</v>
      </c>
      <c r="I939">
        <v>30</v>
      </c>
      <c r="J939" t="s">
        <v>78</v>
      </c>
      <c r="K939">
        <v>91</v>
      </c>
      <c r="L939">
        <v>90</v>
      </c>
      <c r="M939">
        <v>88</v>
      </c>
      <c r="N939">
        <v>92</v>
      </c>
      <c r="O939">
        <v>75</v>
      </c>
      <c r="P939">
        <v>98</v>
      </c>
      <c r="Q939">
        <v>91</v>
      </c>
      <c r="R939">
        <f t="shared" si="84"/>
        <v>625</v>
      </c>
      <c r="S939" t="str">
        <f t="shared" si="85"/>
        <v>english_score</v>
      </c>
      <c r="T939" t="str">
        <f t="shared" si="86"/>
        <v>William Kelly</v>
      </c>
      <c r="U939" t="str">
        <f t="shared" si="87"/>
        <v>Good</v>
      </c>
      <c r="V939" t="str">
        <f t="shared" si="88"/>
        <v>1</v>
      </c>
      <c r="W939" t="str">
        <f t="shared" si="89"/>
        <v>Grade B</v>
      </c>
    </row>
    <row r="940" spans="1:23" x14ac:dyDescent="0.25">
      <c r="A940">
        <v>939</v>
      </c>
      <c r="B940" t="s">
        <v>1800</v>
      </c>
      <c r="C940" t="s">
        <v>1801</v>
      </c>
      <c r="D940" t="s">
        <v>1802</v>
      </c>
      <c r="E940" t="s">
        <v>54</v>
      </c>
      <c r="F940" t="b">
        <v>0</v>
      </c>
      <c r="G940">
        <v>3</v>
      </c>
      <c r="H940" t="b">
        <v>1</v>
      </c>
      <c r="I940">
        <v>15</v>
      </c>
      <c r="J940" t="s">
        <v>147</v>
      </c>
      <c r="K940">
        <v>98</v>
      </c>
      <c r="L940">
        <v>72</v>
      </c>
      <c r="M940">
        <v>87</v>
      </c>
      <c r="N940">
        <v>74</v>
      </c>
      <c r="O940">
        <v>100</v>
      </c>
      <c r="P940">
        <v>84</v>
      </c>
      <c r="Q940">
        <v>85</v>
      </c>
      <c r="R940">
        <f t="shared" si="84"/>
        <v>600</v>
      </c>
      <c r="S940" t="str">
        <f t="shared" si="85"/>
        <v>biology_score</v>
      </c>
      <c r="T940" t="str">
        <f t="shared" si="86"/>
        <v>Harry Hunter</v>
      </c>
      <c r="U940" t="str">
        <f t="shared" si="87"/>
        <v>Good</v>
      </c>
      <c r="V940" t="str">
        <f t="shared" si="88"/>
        <v>1</v>
      </c>
      <c r="W940" t="str">
        <f t="shared" si="89"/>
        <v>Grade B</v>
      </c>
    </row>
    <row r="941" spans="1:23" x14ac:dyDescent="0.25">
      <c r="A941">
        <v>940</v>
      </c>
      <c r="B941" t="s">
        <v>874</v>
      </c>
      <c r="C941" t="s">
        <v>1803</v>
      </c>
      <c r="D941" t="s">
        <v>1804</v>
      </c>
      <c r="E941" t="s">
        <v>54</v>
      </c>
      <c r="F941" t="b">
        <v>0</v>
      </c>
      <c r="G941">
        <v>6</v>
      </c>
      <c r="H941" t="b">
        <v>1</v>
      </c>
      <c r="I941">
        <v>18</v>
      </c>
      <c r="J941" t="s">
        <v>139</v>
      </c>
      <c r="K941">
        <v>85</v>
      </c>
      <c r="L941">
        <v>74</v>
      </c>
      <c r="M941">
        <v>79</v>
      </c>
      <c r="N941">
        <v>82</v>
      </c>
      <c r="O941">
        <v>71</v>
      </c>
      <c r="P941">
        <v>87</v>
      </c>
      <c r="Q941">
        <v>67</v>
      </c>
      <c r="R941">
        <f t="shared" si="84"/>
        <v>545</v>
      </c>
      <c r="S941" t="str">
        <f t="shared" si="85"/>
        <v>english_score</v>
      </c>
      <c r="T941" t="str">
        <f t="shared" si="86"/>
        <v>Gary Gentry</v>
      </c>
      <c r="U941" t="str">
        <f t="shared" si="87"/>
        <v>Good</v>
      </c>
      <c r="V941" t="str">
        <f t="shared" si="88"/>
        <v>1</v>
      </c>
      <c r="W941" t="str">
        <f t="shared" si="89"/>
        <v>Grade C</v>
      </c>
    </row>
    <row r="942" spans="1:23" x14ac:dyDescent="0.25">
      <c r="A942">
        <v>941</v>
      </c>
      <c r="B942" t="s">
        <v>1091</v>
      </c>
      <c r="C942" t="s">
        <v>1805</v>
      </c>
      <c r="D942" t="s">
        <v>1806</v>
      </c>
      <c r="E942" t="s">
        <v>59</v>
      </c>
      <c r="F942" t="b">
        <v>1</v>
      </c>
      <c r="G942">
        <v>10</v>
      </c>
      <c r="H942" t="b">
        <v>0</v>
      </c>
      <c r="I942">
        <v>4</v>
      </c>
      <c r="J942" t="s">
        <v>98</v>
      </c>
      <c r="K942">
        <v>40</v>
      </c>
      <c r="L942">
        <v>97</v>
      </c>
      <c r="M942">
        <v>71</v>
      </c>
      <c r="N942">
        <v>70</v>
      </c>
      <c r="O942">
        <v>73</v>
      </c>
      <c r="P942">
        <v>81</v>
      </c>
      <c r="Q942">
        <v>85</v>
      </c>
      <c r="R942">
        <f t="shared" si="84"/>
        <v>517</v>
      </c>
      <c r="S942" t="str">
        <f t="shared" si="85"/>
        <v>history_score</v>
      </c>
      <c r="T942" t="str">
        <f t="shared" si="86"/>
        <v>Maria Malone</v>
      </c>
      <c r="U942" t="str">
        <f t="shared" si="87"/>
        <v>Bad</v>
      </c>
      <c r="V942" t="str">
        <f t="shared" si="88"/>
        <v>0</v>
      </c>
      <c r="W942" t="str">
        <f t="shared" si="89"/>
        <v>Grade C</v>
      </c>
    </row>
    <row r="943" spans="1:23" x14ac:dyDescent="0.25">
      <c r="A943">
        <v>942</v>
      </c>
      <c r="B943" t="s">
        <v>136</v>
      </c>
      <c r="C943" t="s">
        <v>716</v>
      </c>
      <c r="D943" t="s">
        <v>1807</v>
      </c>
      <c r="E943" t="s">
        <v>54</v>
      </c>
      <c r="F943" t="b">
        <v>0</v>
      </c>
      <c r="G943">
        <v>3</v>
      </c>
      <c r="H943" t="b">
        <v>0</v>
      </c>
      <c r="I943">
        <v>24</v>
      </c>
      <c r="J943" t="s">
        <v>147</v>
      </c>
      <c r="K943">
        <v>76</v>
      </c>
      <c r="L943">
        <v>75</v>
      </c>
      <c r="M943">
        <v>76</v>
      </c>
      <c r="N943">
        <v>67</v>
      </c>
      <c r="O943">
        <v>60</v>
      </c>
      <c r="P943">
        <v>77</v>
      </c>
      <c r="Q943">
        <v>100</v>
      </c>
      <c r="R943">
        <f t="shared" si="84"/>
        <v>531</v>
      </c>
      <c r="S943" t="str">
        <f t="shared" si="85"/>
        <v>geography_score</v>
      </c>
      <c r="T943" t="str">
        <f t="shared" si="86"/>
        <v>Jason Vazquez</v>
      </c>
      <c r="U943" t="str">
        <f t="shared" si="87"/>
        <v>Average</v>
      </c>
      <c r="V943" t="str">
        <f t="shared" si="88"/>
        <v>1</v>
      </c>
      <c r="W943" t="str">
        <f t="shared" si="89"/>
        <v>Grade C</v>
      </c>
    </row>
    <row r="944" spans="1:23" x14ac:dyDescent="0.25">
      <c r="A944">
        <v>943</v>
      </c>
      <c r="B944" t="s">
        <v>317</v>
      </c>
      <c r="C944" t="s">
        <v>132</v>
      </c>
      <c r="D944" t="s">
        <v>1808</v>
      </c>
      <c r="E944" t="s">
        <v>54</v>
      </c>
      <c r="F944" t="b">
        <v>0</v>
      </c>
      <c r="G944">
        <v>3</v>
      </c>
      <c r="H944" t="b">
        <v>0</v>
      </c>
      <c r="I944">
        <v>15</v>
      </c>
      <c r="J944" t="s">
        <v>139</v>
      </c>
      <c r="K944">
        <v>89</v>
      </c>
      <c r="L944">
        <v>76</v>
      </c>
      <c r="M944">
        <v>84</v>
      </c>
      <c r="N944">
        <v>93</v>
      </c>
      <c r="O944">
        <v>64</v>
      </c>
      <c r="P944">
        <v>86</v>
      </c>
      <c r="Q944">
        <v>95</v>
      </c>
      <c r="R944">
        <f t="shared" si="84"/>
        <v>587</v>
      </c>
      <c r="S944" t="str">
        <f t="shared" si="85"/>
        <v>geography_score</v>
      </c>
      <c r="T944" t="str">
        <f t="shared" si="86"/>
        <v>Patrick West</v>
      </c>
      <c r="U944" t="str">
        <f t="shared" si="87"/>
        <v>Good</v>
      </c>
      <c r="V944" t="str">
        <f t="shared" si="88"/>
        <v>1</v>
      </c>
      <c r="W944" t="str">
        <f t="shared" si="89"/>
        <v>Grade B</v>
      </c>
    </row>
    <row r="945" spans="1:23" x14ac:dyDescent="0.25">
      <c r="A945">
        <v>944</v>
      </c>
      <c r="B945" t="s">
        <v>359</v>
      </c>
      <c r="C945" t="s">
        <v>315</v>
      </c>
      <c r="D945" t="s">
        <v>1809</v>
      </c>
      <c r="E945" t="s">
        <v>59</v>
      </c>
      <c r="F945" t="b">
        <v>0</v>
      </c>
      <c r="G945">
        <v>3</v>
      </c>
      <c r="H945" t="b">
        <v>0</v>
      </c>
      <c r="I945">
        <v>2</v>
      </c>
      <c r="J945" t="s">
        <v>68</v>
      </c>
      <c r="K945">
        <v>76</v>
      </c>
      <c r="L945">
        <v>73</v>
      </c>
      <c r="M945">
        <v>74</v>
      </c>
      <c r="N945">
        <v>73</v>
      </c>
      <c r="O945">
        <v>81</v>
      </c>
      <c r="P945">
        <v>87</v>
      </c>
      <c r="Q945">
        <v>84</v>
      </c>
      <c r="R945">
        <f t="shared" si="84"/>
        <v>548</v>
      </c>
      <c r="S945" t="str">
        <f t="shared" si="85"/>
        <v>english_score</v>
      </c>
      <c r="T945" t="str">
        <f t="shared" si="86"/>
        <v>Alexandra Brown</v>
      </c>
      <c r="U945" t="str">
        <f t="shared" si="87"/>
        <v>Very Good</v>
      </c>
      <c r="V945" t="str">
        <f t="shared" si="88"/>
        <v>1</v>
      </c>
      <c r="W945" t="str">
        <f t="shared" si="89"/>
        <v>Grade C</v>
      </c>
    </row>
    <row r="946" spans="1:23" x14ac:dyDescent="0.25">
      <c r="A946">
        <v>945</v>
      </c>
      <c r="B946" t="s">
        <v>224</v>
      </c>
      <c r="C946" t="s">
        <v>623</v>
      </c>
      <c r="D946" t="s">
        <v>1810</v>
      </c>
      <c r="E946" t="s">
        <v>59</v>
      </c>
      <c r="F946" t="b">
        <v>0</v>
      </c>
      <c r="G946">
        <v>6</v>
      </c>
      <c r="H946" t="b">
        <v>0</v>
      </c>
      <c r="I946">
        <v>14</v>
      </c>
      <c r="J946" t="s">
        <v>78</v>
      </c>
      <c r="K946">
        <v>91</v>
      </c>
      <c r="L946">
        <v>61</v>
      </c>
      <c r="M946">
        <v>100</v>
      </c>
      <c r="N946">
        <v>88</v>
      </c>
      <c r="O946">
        <v>73</v>
      </c>
      <c r="P946">
        <v>84</v>
      </c>
      <c r="Q946">
        <v>100</v>
      </c>
      <c r="R946">
        <f t="shared" si="84"/>
        <v>597</v>
      </c>
      <c r="S946" t="str">
        <f t="shared" si="85"/>
        <v>physics_score</v>
      </c>
      <c r="T946" t="str">
        <f t="shared" si="86"/>
        <v>Jennifer Torres</v>
      </c>
      <c r="U946" t="str">
        <f t="shared" si="87"/>
        <v>Good</v>
      </c>
      <c r="V946" t="str">
        <f t="shared" si="88"/>
        <v>1</v>
      </c>
      <c r="W946" t="str">
        <f t="shared" si="89"/>
        <v>Grade B</v>
      </c>
    </row>
    <row r="947" spans="1:23" x14ac:dyDescent="0.25">
      <c r="A947">
        <v>946</v>
      </c>
      <c r="B947" t="s">
        <v>1041</v>
      </c>
      <c r="C947" t="s">
        <v>76</v>
      </c>
      <c r="D947" t="s">
        <v>1811</v>
      </c>
      <c r="E947" t="s">
        <v>54</v>
      </c>
      <c r="F947" t="b">
        <v>0</v>
      </c>
      <c r="G947">
        <v>1</v>
      </c>
      <c r="H947" t="b">
        <v>0</v>
      </c>
      <c r="I947">
        <v>5</v>
      </c>
      <c r="J947" t="s">
        <v>98</v>
      </c>
      <c r="K947">
        <v>55</v>
      </c>
      <c r="L947">
        <v>58</v>
      </c>
      <c r="M947">
        <v>96</v>
      </c>
      <c r="N947">
        <v>88</v>
      </c>
      <c r="O947">
        <v>99</v>
      </c>
      <c r="P947">
        <v>98</v>
      </c>
      <c r="Q947">
        <v>71</v>
      </c>
      <c r="R947">
        <f t="shared" si="84"/>
        <v>565</v>
      </c>
      <c r="S947" t="str">
        <f t="shared" si="85"/>
        <v>biology_score</v>
      </c>
      <c r="T947" t="str">
        <f t="shared" si="86"/>
        <v>Daniel Smith</v>
      </c>
      <c r="U947" t="str">
        <f t="shared" si="87"/>
        <v>Average</v>
      </c>
      <c r="V947" t="str">
        <f t="shared" si="88"/>
        <v>1</v>
      </c>
      <c r="W947" t="str">
        <f t="shared" si="89"/>
        <v>Grade B</v>
      </c>
    </row>
    <row r="948" spans="1:23" x14ac:dyDescent="0.25">
      <c r="A948">
        <v>947</v>
      </c>
      <c r="B948" t="s">
        <v>627</v>
      </c>
      <c r="C948" t="s">
        <v>1812</v>
      </c>
      <c r="D948" t="s">
        <v>1813</v>
      </c>
      <c r="E948" t="s">
        <v>59</v>
      </c>
      <c r="F948" t="b">
        <v>0</v>
      </c>
      <c r="G948">
        <v>5</v>
      </c>
      <c r="H948" t="b">
        <v>0</v>
      </c>
      <c r="I948">
        <v>0</v>
      </c>
      <c r="J948" t="s">
        <v>258</v>
      </c>
      <c r="K948">
        <v>93</v>
      </c>
      <c r="L948">
        <v>88</v>
      </c>
      <c r="M948">
        <v>76</v>
      </c>
      <c r="N948">
        <v>73</v>
      </c>
      <c r="O948">
        <v>67</v>
      </c>
      <c r="P948">
        <v>88</v>
      </c>
      <c r="Q948">
        <v>76</v>
      </c>
      <c r="R948">
        <f t="shared" si="84"/>
        <v>561</v>
      </c>
      <c r="S948" t="str">
        <f t="shared" si="85"/>
        <v>math_score</v>
      </c>
      <c r="T948" t="str">
        <f t="shared" si="86"/>
        <v>Catherine Boyle</v>
      </c>
      <c r="U948" t="str">
        <f t="shared" si="87"/>
        <v>Good</v>
      </c>
      <c r="V948" t="str">
        <f t="shared" si="88"/>
        <v>1</v>
      </c>
      <c r="W948" t="str">
        <f t="shared" si="89"/>
        <v>Grade B</v>
      </c>
    </row>
    <row r="949" spans="1:23" x14ac:dyDescent="0.25">
      <c r="A949">
        <v>948</v>
      </c>
      <c r="B949" t="s">
        <v>403</v>
      </c>
      <c r="C949" t="s">
        <v>1671</v>
      </c>
      <c r="D949" t="s">
        <v>1814</v>
      </c>
      <c r="E949" t="s">
        <v>59</v>
      </c>
      <c r="F949" t="b">
        <v>0</v>
      </c>
      <c r="G949">
        <v>1</v>
      </c>
      <c r="H949" t="b">
        <v>0</v>
      </c>
      <c r="I949">
        <v>10</v>
      </c>
      <c r="J949" t="s">
        <v>258</v>
      </c>
      <c r="K949">
        <v>84</v>
      </c>
      <c r="L949">
        <v>68</v>
      </c>
      <c r="M949">
        <v>60</v>
      </c>
      <c r="N949">
        <v>86</v>
      </c>
      <c r="O949">
        <v>90</v>
      </c>
      <c r="P949">
        <v>84</v>
      </c>
      <c r="Q949">
        <v>81</v>
      </c>
      <c r="R949">
        <f t="shared" si="84"/>
        <v>553</v>
      </c>
      <c r="S949" t="str">
        <f t="shared" si="85"/>
        <v>biology_score</v>
      </c>
      <c r="T949" t="str">
        <f t="shared" si="86"/>
        <v>Amanda Bush</v>
      </c>
      <c r="U949" t="str">
        <f t="shared" si="87"/>
        <v>Good</v>
      </c>
      <c r="V949" t="str">
        <f t="shared" si="88"/>
        <v>1</v>
      </c>
      <c r="W949" t="str">
        <f t="shared" si="89"/>
        <v>Grade B</v>
      </c>
    </row>
    <row r="950" spans="1:23" x14ac:dyDescent="0.25">
      <c r="A950">
        <v>949</v>
      </c>
      <c r="B950" t="s">
        <v>349</v>
      </c>
      <c r="C950" t="s">
        <v>1815</v>
      </c>
      <c r="D950" t="s">
        <v>1816</v>
      </c>
      <c r="E950" t="s">
        <v>59</v>
      </c>
      <c r="F950" t="b">
        <v>1</v>
      </c>
      <c r="G950">
        <v>5</v>
      </c>
      <c r="H950" t="b">
        <v>0</v>
      </c>
      <c r="I950">
        <v>2</v>
      </c>
      <c r="J950" t="s">
        <v>98</v>
      </c>
      <c r="K950">
        <v>62</v>
      </c>
      <c r="L950">
        <v>65</v>
      </c>
      <c r="M950">
        <v>98</v>
      </c>
      <c r="N950">
        <v>52</v>
      </c>
      <c r="O950">
        <v>66</v>
      </c>
      <c r="P950">
        <v>94</v>
      </c>
      <c r="Q950">
        <v>82</v>
      </c>
      <c r="R950">
        <f t="shared" si="84"/>
        <v>519</v>
      </c>
      <c r="S950" t="str">
        <f t="shared" si="85"/>
        <v>physics_score</v>
      </c>
      <c r="T950" t="str">
        <f t="shared" si="86"/>
        <v>Emma Copeland</v>
      </c>
      <c r="U950" t="str">
        <f t="shared" si="87"/>
        <v>Average</v>
      </c>
      <c r="V950" t="str">
        <f t="shared" si="88"/>
        <v>1</v>
      </c>
      <c r="W950" t="str">
        <f t="shared" si="89"/>
        <v>Grade C</v>
      </c>
    </row>
    <row r="951" spans="1:23" x14ac:dyDescent="0.25">
      <c r="A951">
        <v>950</v>
      </c>
      <c r="B951" t="s">
        <v>973</v>
      </c>
      <c r="C951" t="s">
        <v>1817</v>
      </c>
      <c r="D951" t="s">
        <v>1818</v>
      </c>
      <c r="E951" t="s">
        <v>54</v>
      </c>
      <c r="F951" t="b">
        <v>0</v>
      </c>
      <c r="G951">
        <v>3</v>
      </c>
      <c r="H951" t="b">
        <v>0</v>
      </c>
      <c r="I951">
        <v>30</v>
      </c>
      <c r="J951" t="s">
        <v>55</v>
      </c>
      <c r="K951">
        <v>80</v>
      </c>
      <c r="L951">
        <v>81</v>
      </c>
      <c r="M951">
        <v>75</v>
      </c>
      <c r="N951">
        <v>72</v>
      </c>
      <c r="O951">
        <v>71</v>
      </c>
      <c r="P951">
        <v>84</v>
      </c>
      <c r="Q951">
        <v>87</v>
      </c>
      <c r="R951">
        <f t="shared" si="84"/>
        <v>550</v>
      </c>
      <c r="S951" t="str">
        <f t="shared" si="85"/>
        <v>geography_score</v>
      </c>
      <c r="T951" t="str">
        <f t="shared" si="86"/>
        <v>Bradley Avery</v>
      </c>
      <c r="U951" t="str">
        <f t="shared" si="87"/>
        <v>Very Good</v>
      </c>
      <c r="V951" t="str">
        <f t="shared" si="88"/>
        <v>1</v>
      </c>
      <c r="W951" t="str">
        <f t="shared" si="89"/>
        <v>Grade B</v>
      </c>
    </row>
    <row r="952" spans="1:23" x14ac:dyDescent="0.25">
      <c r="A952">
        <v>951</v>
      </c>
      <c r="B952" t="s">
        <v>56</v>
      </c>
      <c r="C952" t="s">
        <v>177</v>
      </c>
      <c r="D952" t="s">
        <v>1819</v>
      </c>
      <c r="E952" t="s">
        <v>59</v>
      </c>
      <c r="F952" t="b">
        <v>0</v>
      </c>
      <c r="G952">
        <v>7</v>
      </c>
      <c r="H952" t="b">
        <v>0</v>
      </c>
      <c r="I952">
        <v>28</v>
      </c>
      <c r="J952" t="s">
        <v>60</v>
      </c>
      <c r="K952">
        <v>93</v>
      </c>
      <c r="L952">
        <v>84</v>
      </c>
      <c r="M952">
        <v>85</v>
      </c>
      <c r="N952">
        <v>94</v>
      </c>
      <c r="O952">
        <v>95</v>
      </c>
      <c r="P952">
        <v>74</v>
      </c>
      <c r="Q952">
        <v>83</v>
      </c>
      <c r="R952">
        <f t="shared" si="84"/>
        <v>608</v>
      </c>
      <c r="S952" t="str">
        <f t="shared" si="85"/>
        <v>biology_score</v>
      </c>
      <c r="T952" t="str">
        <f t="shared" si="86"/>
        <v>Danielle Martinez</v>
      </c>
      <c r="U952" t="str">
        <f t="shared" si="87"/>
        <v>Good</v>
      </c>
      <c r="V952" t="str">
        <f t="shared" si="88"/>
        <v>1</v>
      </c>
      <c r="W952" t="str">
        <f t="shared" si="89"/>
        <v>Grade B</v>
      </c>
    </row>
    <row r="953" spans="1:23" x14ac:dyDescent="0.25">
      <c r="A953">
        <v>952</v>
      </c>
      <c r="B953" t="s">
        <v>274</v>
      </c>
      <c r="C953" t="s">
        <v>1820</v>
      </c>
      <c r="D953" t="s">
        <v>1821</v>
      </c>
      <c r="E953" t="s">
        <v>59</v>
      </c>
      <c r="F953" t="b">
        <v>0</v>
      </c>
      <c r="G953">
        <v>0</v>
      </c>
      <c r="H953" t="b">
        <v>1</v>
      </c>
      <c r="I953">
        <v>29</v>
      </c>
      <c r="J953" t="s">
        <v>55</v>
      </c>
      <c r="K953">
        <v>92</v>
      </c>
      <c r="L953">
        <v>82</v>
      </c>
      <c r="M953">
        <v>63</v>
      </c>
      <c r="N953">
        <v>61</v>
      </c>
      <c r="O953">
        <v>66</v>
      </c>
      <c r="P953">
        <v>84</v>
      </c>
      <c r="Q953">
        <v>98</v>
      </c>
      <c r="R953">
        <f t="shared" si="84"/>
        <v>546</v>
      </c>
      <c r="S953" t="str">
        <f t="shared" si="85"/>
        <v>geography_score</v>
      </c>
      <c r="T953" t="str">
        <f t="shared" si="86"/>
        <v>Anna Wolf</v>
      </c>
      <c r="U953" t="str">
        <f t="shared" si="87"/>
        <v>Good</v>
      </c>
      <c r="V953" t="str">
        <f t="shared" si="88"/>
        <v>1</v>
      </c>
      <c r="W953" t="str">
        <f t="shared" si="89"/>
        <v>Grade C</v>
      </c>
    </row>
    <row r="954" spans="1:23" x14ac:dyDescent="0.25">
      <c r="A954">
        <v>953</v>
      </c>
      <c r="B954" t="s">
        <v>1015</v>
      </c>
      <c r="C954" t="s">
        <v>1822</v>
      </c>
      <c r="D954" t="s">
        <v>1823</v>
      </c>
      <c r="E954" t="s">
        <v>59</v>
      </c>
      <c r="F954" t="b">
        <v>0</v>
      </c>
      <c r="G954">
        <v>0</v>
      </c>
      <c r="H954" t="b">
        <v>0</v>
      </c>
      <c r="I954">
        <v>35</v>
      </c>
      <c r="J954" t="s">
        <v>78</v>
      </c>
      <c r="K954">
        <v>87</v>
      </c>
      <c r="L954">
        <v>89</v>
      </c>
      <c r="M954">
        <v>91</v>
      </c>
      <c r="N954">
        <v>89</v>
      </c>
      <c r="O954">
        <v>93</v>
      </c>
      <c r="P954">
        <v>92</v>
      </c>
      <c r="Q954">
        <v>95</v>
      </c>
      <c r="R954">
        <f t="shared" si="84"/>
        <v>636</v>
      </c>
      <c r="S954" t="str">
        <f t="shared" si="85"/>
        <v>geography_score</v>
      </c>
      <c r="T954" t="str">
        <f t="shared" si="86"/>
        <v>Megan Whitaker</v>
      </c>
      <c r="U954" t="str">
        <f t="shared" si="87"/>
        <v>Very Good</v>
      </c>
      <c r="V954" t="str">
        <f t="shared" si="88"/>
        <v>1</v>
      </c>
      <c r="W954" t="str">
        <f t="shared" si="89"/>
        <v>Grade B</v>
      </c>
    </row>
    <row r="955" spans="1:23" x14ac:dyDescent="0.25">
      <c r="A955">
        <v>954</v>
      </c>
      <c r="B955" t="s">
        <v>227</v>
      </c>
      <c r="C955" t="s">
        <v>1058</v>
      </c>
      <c r="D955" t="s">
        <v>1824</v>
      </c>
      <c r="E955" t="s">
        <v>59</v>
      </c>
      <c r="F955" t="b">
        <v>0</v>
      </c>
      <c r="G955">
        <v>1</v>
      </c>
      <c r="H955" t="b">
        <v>0</v>
      </c>
      <c r="I955">
        <v>12</v>
      </c>
      <c r="J955" t="s">
        <v>139</v>
      </c>
      <c r="K955">
        <v>83</v>
      </c>
      <c r="L955">
        <v>69</v>
      </c>
      <c r="M955">
        <v>93</v>
      </c>
      <c r="N955">
        <v>60</v>
      </c>
      <c r="O955">
        <v>98</v>
      </c>
      <c r="P955">
        <v>83</v>
      </c>
      <c r="Q955">
        <v>88</v>
      </c>
      <c r="R955">
        <f t="shared" si="84"/>
        <v>574</v>
      </c>
      <c r="S955" t="str">
        <f t="shared" si="85"/>
        <v>biology_score</v>
      </c>
      <c r="T955" t="str">
        <f t="shared" si="86"/>
        <v>Melissa Richard</v>
      </c>
      <c r="U955" t="str">
        <f t="shared" si="87"/>
        <v>Good</v>
      </c>
      <c r="V955" t="str">
        <f t="shared" si="88"/>
        <v>1</v>
      </c>
      <c r="W955" t="str">
        <f t="shared" si="89"/>
        <v>Grade B</v>
      </c>
    </row>
    <row r="956" spans="1:23" x14ac:dyDescent="0.25">
      <c r="A956">
        <v>955</v>
      </c>
      <c r="B956" t="s">
        <v>1058</v>
      </c>
      <c r="C956" t="s">
        <v>1607</v>
      </c>
      <c r="D956" t="s">
        <v>1825</v>
      </c>
      <c r="E956" t="s">
        <v>54</v>
      </c>
      <c r="F956" t="b">
        <v>1</v>
      </c>
      <c r="G956">
        <v>3</v>
      </c>
      <c r="H956" t="b">
        <v>0</v>
      </c>
      <c r="I956">
        <v>32</v>
      </c>
      <c r="J956" t="s">
        <v>206</v>
      </c>
      <c r="K956">
        <v>95</v>
      </c>
      <c r="L956">
        <v>75</v>
      </c>
      <c r="M956">
        <v>87</v>
      </c>
      <c r="N956">
        <v>67</v>
      </c>
      <c r="O956">
        <v>96</v>
      </c>
      <c r="P956">
        <v>86</v>
      </c>
      <c r="Q956">
        <v>85</v>
      </c>
      <c r="R956">
        <f t="shared" si="84"/>
        <v>591</v>
      </c>
      <c r="S956" t="str">
        <f t="shared" si="85"/>
        <v>biology_score</v>
      </c>
      <c r="T956" t="str">
        <f t="shared" si="86"/>
        <v>Richard Small</v>
      </c>
      <c r="U956" t="str">
        <f t="shared" si="87"/>
        <v>Good</v>
      </c>
      <c r="V956" t="str">
        <f t="shared" si="88"/>
        <v>1</v>
      </c>
      <c r="W956" t="str">
        <f t="shared" si="89"/>
        <v>Grade B</v>
      </c>
    </row>
    <row r="957" spans="1:23" x14ac:dyDescent="0.25">
      <c r="A957">
        <v>956</v>
      </c>
      <c r="B957" t="s">
        <v>442</v>
      </c>
      <c r="C957" t="s">
        <v>440</v>
      </c>
      <c r="D957" t="s">
        <v>1826</v>
      </c>
      <c r="E957" t="s">
        <v>54</v>
      </c>
      <c r="F957" t="b">
        <v>0</v>
      </c>
      <c r="G957">
        <v>2</v>
      </c>
      <c r="H957" t="b">
        <v>0</v>
      </c>
      <c r="I957">
        <v>27</v>
      </c>
      <c r="J957" t="s">
        <v>147</v>
      </c>
      <c r="K957">
        <v>79</v>
      </c>
      <c r="L957">
        <v>65</v>
      </c>
      <c r="M957">
        <v>92</v>
      </c>
      <c r="N957">
        <v>67</v>
      </c>
      <c r="O957">
        <v>78</v>
      </c>
      <c r="P957">
        <v>66</v>
      </c>
      <c r="Q957">
        <v>98</v>
      </c>
      <c r="R957">
        <f t="shared" si="84"/>
        <v>545</v>
      </c>
      <c r="S957" t="str">
        <f t="shared" si="85"/>
        <v>geography_score</v>
      </c>
      <c r="T957" t="str">
        <f t="shared" si="86"/>
        <v>Victor Phillips</v>
      </c>
      <c r="U957" t="str">
        <f t="shared" si="87"/>
        <v>Good</v>
      </c>
      <c r="V957" t="str">
        <f t="shared" si="88"/>
        <v>1</v>
      </c>
      <c r="W957" t="str">
        <f t="shared" si="89"/>
        <v>Grade C</v>
      </c>
    </row>
    <row r="958" spans="1:23" x14ac:dyDescent="0.25">
      <c r="A958">
        <v>957</v>
      </c>
      <c r="B958" t="s">
        <v>1080</v>
      </c>
      <c r="C958" t="s">
        <v>1827</v>
      </c>
      <c r="D958" t="s">
        <v>1828</v>
      </c>
      <c r="E958" t="s">
        <v>59</v>
      </c>
      <c r="F958" t="b">
        <v>0</v>
      </c>
      <c r="G958">
        <v>4</v>
      </c>
      <c r="H958" t="b">
        <v>0</v>
      </c>
      <c r="I958">
        <v>25</v>
      </c>
      <c r="J958" t="s">
        <v>72</v>
      </c>
      <c r="K958">
        <v>87</v>
      </c>
      <c r="L958">
        <v>68</v>
      </c>
      <c r="M958">
        <v>84</v>
      </c>
      <c r="N958">
        <v>92</v>
      </c>
      <c r="O958">
        <v>96</v>
      </c>
      <c r="P958">
        <v>88</v>
      </c>
      <c r="Q958">
        <v>60</v>
      </c>
      <c r="R958">
        <f t="shared" si="84"/>
        <v>575</v>
      </c>
      <c r="S958" t="str">
        <f t="shared" si="85"/>
        <v>biology_score</v>
      </c>
      <c r="T958" t="str">
        <f t="shared" si="86"/>
        <v>Madison Callahan</v>
      </c>
      <c r="U958" t="str">
        <f t="shared" si="87"/>
        <v>Good</v>
      </c>
      <c r="V958" t="str">
        <f t="shared" si="88"/>
        <v>1</v>
      </c>
      <c r="W958" t="str">
        <f t="shared" si="89"/>
        <v>Grade B</v>
      </c>
    </row>
    <row r="959" spans="1:23" x14ac:dyDescent="0.25">
      <c r="A959">
        <v>958</v>
      </c>
      <c r="B959" t="s">
        <v>1829</v>
      </c>
      <c r="C959" t="s">
        <v>1123</v>
      </c>
      <c r="D959" t="s">
        <v>1830</v>
      </c>
      <c r="E959" t="s">
        <v>54</v>
      </c>
      <c r="F959" t="b">
        <v>0</v>
      </c>
      <c r="G959">
        <v>10</v>
      </c>
      <c r="H959" t="b">
        <v>0</v>
      </c>
      <c r="I959">
        <v>11</v>
      </c>
      <c r="J959" t="s">
        <v>72</v>
      </c>
      <c r="K959">
        <v>94</v>
      </c>
      <c r="L959">
        <v>92</v>
      </c>
      <c r="M959">
        <v>76</v>
      </c>
      <c r="N959">
        <v>74</v>
      </c>
      <c r="O959">
        <v>65</v>
      </c>
      <c r="P959">
        <v>96</v>
      </c>
      <c r="Q959">
        <v>87</v>
      </c>
      <c r="R959">
        <f t="shared" si="84"/>
        <v>584</v>
      </c>
      <c r="S959" t="str">
        <f t="shared" si="85"/>
        <v>english_score</v>
      </c>
      <c r="T959" t="str">
        <f t="shared" si="86"/>
        <v>Connor Olson</v>
      </c>
      <c r="U959" t="str">
        <f t="shared" si="87"/>
        <v>Good</v>
      </c>
      <c r="V959" t="str">
        <f t="shared" si="88"/>
        <v>1</v>
      </c>
      <c r="W959" t="str">
        <f t="shared" si="89"/>
        <v>Grade B</v>
      </c>
    </row>
    <row r="960" spans="1:23" x14ac:dyDescent="0.25">
      <c r="A960">
        <v>959</v>
      </c>
      <c r="B960" t="s">
        <v>1801</v>
      </c>
      <c r="C960" t="s">
        <v>363</v>
      </c>
      <c r="D960" t="s">
        <v>1831</v>
      </c>
      <c r="E960" t="s">
        <v>54</v>
      </c>
      <c r="F960" t="b">
        <v>0</v>
      </c>
      <c r="G960">
        <v>3</v>
      </c>
      <c r="H960" t="b">
        <v>0</v>
      </c>
      <c r="I960">
        <v>2</v>
      </c>
      <c r="J960" t="s">
        <v>193</v>
      </c>
      <c r="K960">
        <v>82</v>
      </c>
      <c r="L960">
        <v>77</v>
      </c>
      <c r="M960">
        <v>95</v>
      </c>
      <c r="N960">
        <v>81</v>
      </c>
      <c r="O960">
        <v>83</v>
      </c>
      <c r="P960">
        <v>73</v>
      </c>
      <c r="Q960">
        <v>76</v>
      </c>
      <c r="R960">
        <f t="shared" si="84"/>
        <v>567</v>
      </c>
      <c r="S960" t="str">
        <f t="shared" si="85"/>
        <v>physics_score</v>
      </c>
      <c r="T960" t="str">
        <f t="shared" si="86"/>
        <v>Hunter Allen</v>
      </c>
      <c r="U960" t="str">
        <f t="shared" si="87"/>
        <v>Good</v>
      </c>
      <c r="V960" t="str">
        <f t="shared" si="88"/>
        <v>1</v>
      </c>
      <c r="W960" t="str">
        <f t="shared" si="89"/>
        <v>Grade B</v>
      </c>
    </row>
    <row r="961" spans="1:23" x14ac:dyDescent="0.25">
      <c r="A961">
        <v>960</v>
      </c>
      <c r="B961" t="s">
        <v>126</v>
      </c>
      <c r="C961" t="s">
        <v>549</v>
      </c>
      <c r="D961" t="s">
        <v>1832</v>
      </c>
      <c r="E961" t="s">
        <v>59</v>
      </c>
      <c r="F961" t="b">
        <v>0</v>
      </c>
      <c r="G961">
        <v>2</v>
      </c>
      <c r="H961" t="b">
        <v>0</v>
      </c>
      <c r="I961">
        <v>24</v>
      </c>
      <c r="J961" t="s">
        <v>139</v>
      </c>
      <c r="K961">
        <v>90</v>
      </c>
      <c r="L961">
        <v>98</v>
      </c>
      <c r="M961">
        <v>89</v>
      </c>
      <c r="N961">
        <v>78</v>
      </c>
      <c r="O961">
        <v>74</v>
      </c>
      <c r="P961">
        <v>93</v>
      </c>
      <c r="Q961">
        <v>65</v>
      </c>
      <c r="R961">
        <f t="shared" si="84"/>
        <v>587</v>
      </c>
      <c r="S961" t="str">
        <f t="shared" si="85"/>
        <v>history_score</v>
      </c>
      <c r="T961" t="str">
        <f t="shared" si="86"/>
        <v>Shannon Johnson</v>
      </c>
      <c r="U961" t="str">
        <f t="shared" si="87"/>
        <v>Good</v>
      </c>
      <c r="V961" t="str">
        <f t="shared" si="88"/>
        <v>1</v>
      </c>
      <c r="W961" t="str">
        <f t="shared" si="89"/>
        <v>Grade B</v>
      </c>
    </row>
    <row r="962" spans="1:23" x14ac:dyDescent="0.25">
      <c r="A962">
        <v>961</v>
      </c>
      <c r="B962" t="s">
        <v>594</v>
      </c>
      <c r="C962" t="s">
        <v>1201</v>
      </c>
      <c r="D962" t="s">
        <v>1833</v>
      </c>
      <c r="E962" t="s">
        <v>59</v>
      </c>
      <c r="F962" t="b">
        <v>0</v>
      </c>
      <c r="G962">
        <v>4</v>
      </c>
      <c r="H962" t="b">
        <v>0</v>
      </c>
      <c r="I962">
        <v>16</v>
      </c>
      <c r="J962" t="s">
        <v>147</v>
      </c>
      <c r="K962">
        <v>100</v>
      </c>
      <c r="L962">
        <v>68</v>
      </c>
      <c r="M962">
        <v>62</v>
      </c>
      <c r="N962">
        <v>76</v>
      </c>
      <c r="O962">
        <v>72</v>
      </c>
      <c r="P962">
        <v>94</v>
      </c>
      <c r="Q962">
        <v>89</v>
      </c>
      <c r="R962">
        <f t="shared" ref="R962:R1025" si="90">SUM((K962:Q962))</f>
        <v>561</v>
      </c>
      <c r="S962" t="str">
        <f t="shared" si="85"/>
        <v>math_score</v>
      </c>
      <c r="T962" t="str">
        <f t="shared" si="86"/>
        <v>Samantha Alexander</v>
      </c>
      <c r="U962" t="str">
        <f t="shared" si="87"/>
        <v>Good</v>
      </c>
      <c r="V962" t="str">
        <f t="shared" si="88"/>
        <v>1</v>
      </c>
      <c r="W962" t="str">
        <f t="shared" si="89"/>
        <v>Grade B</v>
      </c>
    </row>
    <row r="963" spans="1:23" x14ac:dyDescent="0.25">
      <c r="A963">
        <v>962</v>
      </c>
      <c r="B963" t="s">
        <v>1205</v>
      </c>
      <c r="C963" t="s">
        <v>1507</v>
      </c>
      <c r="D963" t="s">
        <v>1834</v>
      </c>
      <c r="E963" t="s">
        <v>54</v>
      </c>
      <c r="F963" t="b">
        <v>0</v>
      </c>
      <c r="G963">
        <v>7</v>
      </c>
      <c r="H963" t="b">
        <v>1</v>
      </c>
      <c r="I963">
        <v>1</v>
      </c>
      <c r="J963" t="s">
        <v>68</v>
      </c>
      <c r="K963">
        <v>98</v>
      </c>
      <c r="L963">
        <v>85</v>
      </c>
      <c r="M963">
        <v>75</v>
      </c>
      <c r="N963">
        <v>66</v>
      </c>
      <c r="O963">
        <v>73</v>
      </c>
      <c r="P963">
        <v>88</v>
      </c>
      <c r="Q963">
        <v>85</v>
      </c>
      <c r="R963">
        <f t="shared" si="90"/>
        <v>570</v>
      </c>
      <c r="S963" t="str">
        <f t="shared" ref="S963:S1026" si="91">INDEX($K$1:$Q$1,MATCH(MAX(K963:Q963),K963:Q963,0))</f>
        <v>math_score</v>
      </c>
      <c r="T963" t="str">
        <f t="shared" ref="T963:T1026" si="92">_xlfn.CONCAT(B963," ",C963)</f>
        <v>Justin Lester</v>
      </c>
      <c r="U963" t="str">
        <f t="shared" ref="U963:U1026" si="93">IF((MAX(K963:Q963)-MIN(K963:Q963))&lt;20,"Very Good",IF(AND((MAX(K963:Q963)-MIN(K963:Q963))&gt;=20,(MAX(K963:Q963)-MIN(K963:Q963))&lt;40),"Good",IF(AND((MAX(K963:Q963)-MIN(K963:Q963))&gt;=40,(MAX(K963:Q963)-MIN(K963:Q963))&lt;50),"Average","Bad")))</f>
        <v>Good</v>
      </c>
      <c r="V963" t="str">
        <f t="shared" ref="V963:V1026" si="94">IF(AND(MAX(K963:Q963)&gt;85,MIN(K963:Q963)&lt;45),"0","1")</f>
        <v>1</v>
      </c>
      <c r="W963" t="str">
        <f t="shared" ref="W963:W1026" si="95">IF(R963&gt;=650,"Grade A",IF(AND(R963&gt;=550,R963&lt;650),"Grade B",IF(AND(R963&gt;=450,R963&lt;550),"Grade C",IF(AND(R963&gt;=350,R963&lt;450),"Grade D","Fail"))))</f>
        <v>Grade B</v>
      </c>
    </row>
    <row r="964" spans="1:23" x14ac:dyDescent="0.25">
      <c r="A964">
        <v>963</v>
      </c>
      <c r="B964" t="s">
        <v>1801</v>
      </c>
      <c r="C964" t="s">
        <v>152</v>
      </c>
      <c r="D964" t="s">
        <v>1835</v>
      </c>
      <c r="E964" t="s">
        <v>54</v>
      </c>
      <c r="F964" t="b">
        <v>0</v>
      </c>
      <c r="G964">
        <v>0</v>
      </c>
      <c r="H964" t="b">
        <v>0</v>
      </c>
      <c r="I964">
        <v>2</v>
      </c>
      <c r="J964" t="s">
        <v>193</v>
      </c>
      <c r="K964">
        <v>80</v>
      </c>
      <c r="L964">
        <v>84</v>
      </c>
      <c r="M964">
        <v>94</v>
      </c>
      <c r="N964">
        <v>63</v>
      </c>
      <c r="O964">
        <v>62</v>
      </c>
      <c r="P964">
        <v>72</v>
      </c>
      <c r="Q964">
        <v>68</v>
      </c>
      <c r="R964">
        <f t="shared" si="90"/>
        <v>523</v>
      </c>
      <c r="S964" t="str">
        <f t="shared" si="91"/>
        <v>physics_score</v>
      </c>
      <c r="T964" t="str">
        <f t="shared" si="92"/>
        <v>Hunter Miller</v>
      </c>
      <c r="U964" t="str">
        <f t="shared" si="93"/>
        <v>Good</v>
      </c>
      <c r="V964" t="str">
        <f t="shared" si="94"/>
        <v>1</v>
      </c>
      <c r="W964" t="str">
        <f t="shared" si="95"/>
        <v>Grade C</v>
      </c>
    </row>
    <row r="965" spans="1:23" x14ac:dyDescent="0.25">
      <c r="A965">
        <v>964</v>
      </c>
      <c r="B965" t="s">
        <v>1836</v>
      </c>
      <c r="C965" t="s">
        <v>1837</v>
      </c>
      <c r="D965" t="s">
        <v>1838</v>
      </c>
      <c r="E965" t="s">
        <v>59</v>
      </c>
      <c r="F965" t="b">
        <v>0</v>
      </c>
      <c r="G965">
        <v>1</v>
      </c>
      <c r="H965" t="b">
        <v>0</v>
      </c>
      <c r="I965">
        <v>35</v>
      </c>
      <c r="J965" t="s">
        <v>143</v>
      </c>
      <c r="K965">
        <v>89</v>
      </c>
      <c r="L965">
        <v>91</v>
      </c>
      <c r="M965">
        <v>96</v>
      </c>
      <c r="N965">
        <v>100</v>
      </c>
      <c r="O965">
        <v>95</v>
      </c>
      <c r="P965">
        <v>93</v>
      </c>
      <c r="Q965">
        <v>86</v>
      </c>
      <c r="R965">
        <f t="shared" si="90"/>
        <v>650</v>
      </c>
      <c r="S965" t="str">
        <f t="shared" si="91"/>
        <v>chemistry_score</v>
      </c>
      <c r="T965" t="str">
        <f t="shared" si="92"/>
        <v>Shelia Rogers</v>
      </c>
      <c r="U965" t="str">
        <f t="shared" si="93"/>
        <v>Very Good</v>
      </c>
      <c r="V965" t="str">
        <f t="shared" si="94"/>
        <v>1</v>
      </c>
      <c r="W965" t="str">
        <f t="shared" si="95"/>
        <v>Grade A</v>
      </c>
    </row>
    <row r="966" spans="1:23" x14ac:dyDescent="0.25">
      <c r="A966">
        <v>965</v>
      </c>
      <c r="B966" t="s">
        <v>102</v>
      </c>
      <c r="C966" t="s">
        <v>386</v>
      </c>
      <c r="D966" t="s">
        <v>1839</v>
      </c>
      <c r="E966" t="s">
        <v>59</v>
      </c>
      <c r="F966" t="b">
        <v>0</v>
      </c>
      <c r="G966">
        <v>0</v>
      </c>
      <c r="H966" t="b">
        <v>0</v>
      </c>
      <c r="I966">
        <v>5</v>
      </c>
      <c r="J966" t="s">
        <v>72</v>
      </c>
      <c r="K966">
        <v>96</v>
      </c>
      <c r="L966">
        <v>67</v>
      </c>
      <c r="M966">
        <v>74</v>
      </c>
      <c r="N966">
        <v>90</v>
      </c>
      <c r="O966">
        <v>75</v>
      </c>
      <c r="P966">
        <v>95</v>
      </c>
      <c r="Q966">
        <v>83</v>
      </c>
      <c r="R966">
        <f t="shared" si="90"/>
        <v>580</v>
      </c>
      <c r="S966" t="str">
        <f t="shared" si="91"/>
        <v>math_score</v>
      </c>
      <c r="T966" t="str">
        <f t="shared" si="92"/>
        <v>Laura Walker</v>
      </c>
      <c r="U966" t="str">
        <f t="shared" si="93"/>
        <v>Good</v>
      </c>
      <c r="V966" t="str">
        <f t="shared" si="94"/>
        <v>1</v>
      </c>
      <c r="W966" t="str">
        <f t="shared" si="95"/>
        <v>Grade B</v>
      </c>
    </row>
    <row r="967" spans="1:23" x14ac:dyDescent="0.25">
      <c r="A967">
        <v>966</v>
      </c>
      <c r="B967" t="s">
        <v>780</v>
      </c>
      <c r="C967" t="s">
        <v>1011</v>
      </c>
      <c r="D967" t="s">
        <v>1840</v>
      </c>
      <c r="E967" t="s">
        <v>59</v>
      </c>
      <c r="F967" t="b">
        <v>0</v>
      </c>
      <c r="G967">
        <v>4</v>
      </c>
      <c r="H967" t="b">
        <v>0</v>
      </c>
      <c r="I967">
        <v>14</v>
      </c>
      <c r="J967" t="s">
        <v>147</v>
      </c>
      <c r="K967">
        <v>94</v>
      </c>
      <c r="L967">
        <v>82</v>
      </c>
      <c r="M967">
        <v>80</v>
      </c>
      <c r="N967">
        <v>80</v>
      </c>
      <c r="O967">
        <v>33</v>
      </c>
      <c r="P967">
        <v>93</v>
      </c>
      <c r="Q967">
        <v>78</v>
      </c>
      <c r="R967">
        <f t="shared" si="90"/>
        <v>540</v>
      </c>
      <c r="S967" t="str">
        <f t="shared" si="91"/>
        <v>math_score</v>
      </c>
      <c r="T967" t="str">
        <f t="shared" si="92"/>
        <v>Ashley Green</v>
      </c>
      <c r="U967" t="str">
        <f t="shared" si="93"/>
        <v>Bad</v>
      </c>
      <c r="V967" t="str">
        <f t="shared" si="94"/>
        <v>0</v>
      </c>
      <c r="W967" t="str">
        <f t="shared" si="95"/>
        <v>Grade C</v>
      </c>
    </row>
    <row r="968" spans="1:23" x14ac:dyDescent="0.25">
      <c r="A968">
        <v>967</v>
      </c>
      <c r="B968" t="s">
        <v>379</v>
      </c>
      <c r="C968" t="s">
        <v>267</v>
      </c>
      <c r="D968" t="s">
        <v>1841</v>
      </c>
      <c r="E968" t="s">
        <v>59</v>
      </c>
      <c r="F968" t="b">
        <v>0</v>
      </c>
      <c r="G968">
        <v>2</v>
      </c>
      <c r="H968" t="b">
        <v>0</v>
      </c>
      <c r="I968">
        <v>26</v>
      </c>
      <c r="J968" t="s">
        <v>72</v>
      </c>
      <c r="K968">
        <v>64</v>
      </c>
      <c r="L968">
        <v>65</v>
      </c>
      <c r="M968">
        <v>97</v>
      </c>
      <c r="N968">
        <v>96</v>
      </c>
      <c r="O968">
        <v>80</v>
      </c>
      <c r="P968">
        <v>80</v>
      </c>
      <c r="Q968">
        <v>78</v>
      </c>
      <c r="R968">
        <f t="shared" si="90"/>
        <v>560</v>
      </c>
      <c r="S968" t="str">
        <f t="shared" si="91"/>
        <v>physics_score</v>
      </c>
      <c r="T968" t="str">
        <f t="shared" si="92"/>
        <v>Beth Bonilla</v>
      </c>
      <c r="U968" t="str">
        <f t="shared" si="93"/>
        <v>Good</v>
      </c>
      <c r="V968" t="str">
        <f t="shared" si="94"/>
        <v>1</v>
      </c>
      <c r="W968" t="str">
        <f t="shared" si="95"/>
        <v>Grade B</v>
      </c>
    </row>
    <row r="969" spans="1:23" x14ac:dyDescent="0.25">
      <c r="A969">
        <v>968</v>
      </c>
      <c r="B969" t="s">
        <v>1144</v>
      </c>
      <c r="C969" t="s">
        <v>687</v>
      </c>
      <c r="D969" t="s">
        <v>1842</v>
      </c>
      <c r="E969" t="s">
        <v>54</v>
      </c>
      <c r="F969" t="b">
        <v>0</v>
      </c>
      <c r="G969">
        <v>3</v>
      </c>
      <c r="H969" t="b">
        <v>0</v>
      </c>
      <c r="I969">
        <v>41</v>
      </c>
      <c r="J969" t="s">
        <v>60</v>
      </c>
      <c r="K969">
        <v>89</v>
      </c>
      <c r="L969">
        <v>89</v>
      </c>
      <c r="M969">
        <v>100</v>
      </c>
      <c r="N969">
        <v>96</v>
      </c>
      <c r="O969">
        <v>96</v>
      </c>
      <c r="P969">
        <v>85</v>
      </c>
      <c r="Q969">
        <v>92</v>
      </c>
      <c r="R969">
        <f t="shared" si="90"/>
        <v>647</v>
      </c>
      <c r="S969" t="str">
        <f t="shared" si="91"/>
        <v>physics_score</v>
      </c>
      <c r="T969" t="str">
        <f t="shared" si="92"/>
        <v>Ray Padilla</v>
      </c>
      <c r="U969" t="str">
        <f t="shared" si="93"/>
        <v>Very Good</v>
      </c>
      <c r="V969" t="str">
        <f t="shared" si="94"/>
        <v>1</v>
      </c>
      <c r="W969" t="str">
        <f t="shared" si="95"/>
        <v>Grade B</v>
      </c>
    </row>
    <row r="970" spans="1:23" x14ac:dyDescent="0.25">
      <c r="A970">
        <v>969</v>
      </c>
      <c r="B970" t="s">
        <v>224</v>
      </c>
      <c r="C970" t="s">
        <v>1843</v>
      </c>
      <c r="D970" t="s">
        <v>1844</v>
      </c>
      <c r="E970" t="s">
        <v>59</v>
      </c>
      <c r="F970" t="b">
        <v>0</v>
      </c>
      <c r="G970">
        <v>2</v>
      </c>
      <c r="H970" t="b">
        <v>1</v>
      </c>
      <c r="I970">
        <v>6</v>
      </c>
      <c r="J970" t="s">
        <v>72</v>
      </c>
      <c r="K970">
        <v>97</v>
      </c>
      <c r="L970">
        <v>78</v>
      </c>
      <c r="M970">
        <v>99</v>
      </c>
      <c r="N970">
        <v>88</v>
      </c>
      <c r="O970">
        <v>69</v>
      </c>
      <c r="P970">
        <v>98</v>
      </c>
      <c r="Q970">
        <v>60</v>
      </c>
      <c r="R970">
        <f t="shared" si="90"/>
        <v>589</v>
      </c>
      <c r="S970" t="str">
        <f t="shared" si="91"/>
        <v>physics_score</v>
      </c>
      <c r="T970" t="str">
        <f t="shared" si="92"/>
        <v>Jennifer Cummings</v>
      </c>
      <c r="U970" t="str">
        <f t="shared" si="93"/>
        <v>Good</v>
      </c>
      <c r="V970" t="str">
        <f t="shared" si="94"/>
        <v>1</v>
      </c>
      <c r="W970" t="str">
        <f t="shared" si="95"/>
        <v>Grade B</v>
      </c>
    </row>
    <row r="971" spans="1:23" x14ac:dyDescent="0.25">
      <c r="A971">
        <v>970</v>
      </c>
      <c r="B971" t="s">
        <v>1041</v>
      </c>
      <c r="C971" t="s">
        <v>491</v>
      </c>
      <c r="D971" t="s">
        <v>1845</v>
      </c>
      <c r="E971" t="s">
        <v>54</v>
      </c>
      <c r="F971" t="b">
        <v>0</v>
      </c>
      <c r="G971">
        <v>3</v>
      </c>
      <c r="H971" t="b">
        <v>0</v>
      </c>
      <c r="I971">
        <v>35</v>
      </c>
      <c r="J971" t="s">
        <v>78</v>
      </c>
      <c r="K971">
        <v>91</v>
      </c>
      <c r="L971">
        <v>97</v>
      </c>
      <c r="M971">
        <v>87</v>
      </c>
      <c r="N971">
        <v>93</v>
      </c>
      <c r="O971">
        <v>94</v>
      </c>
      <c r="P971">
        <v>90</v>
      </c>
      <c r="Q971">
        <v>88</v>
      </c>
      <c r="R971">
        <f t="shared" si="90"/>
        <v>640</v>
      </c>
      <c r="S971" t="str">
        <f t="shared" si="91"/>
        <v>history_score</v>
      </c>
      <c r="T971" t="str">
        <f t="shared" si="92"/>
        <v>Daniel Peterson</v>
      </c>
      <c r="U971" t="str">
        <f t="shared" si="93"/>
        <v>Very Good</v>
      </c>
      <c r="V971" t="str">
        <f t="shared" si="94"/>
        <v>1</v>
      </c>
      <c r="W971" t="str">
        <f t="shared" si="95"/>
        <v>Grade B</v>
      </c>
    </row>
    <row r="972" spans="1:23" x14ac:dyDescent="0.25">
      <c r="A972">
        <v>971</v>
      </c>
      <c r="B972" t="s">
        <v>382</v>
      </c>
      <c r="C972" t="s">
        <v>152</v>
      </c>
      <c r="D972" t="s">
        <v>1846</v>
      </c>
      <c r="E972" t="s">
        <v>54</v>
      </c>
      <c r="F972" t="b">
        <v>0</v>
      </c>
      <c r="G972">
        <v>0</v>
      </c>
      <c r="H972" t="b">
        <v>1</v>
      </c>
      <c r="I972">
        <v>30</v>
      </c>
      <c r="J972" t="s">
        <v>172</v>
      </c>
      <c r="K972">
        <v>96</v>
      </c>
      <c r="L972">
        <v>98</v>
      </c>
      <c r="M972">
        <v>99</v>
      </c>
      <c r="N972">
        <v>65</v>
      </c>
      <c r="O972">
        <v>95</v>
      </c>
      <c r="P972">
        <v>76</v>
      </c>
      <c r="Q972">
        <v>68</v>
      </c>
      <c r="R972">
        <f t="shared" si="90"/>
        <v>597</v>
      </c>
      <c r="S972" t="str">
        <f t="shared" si="91"/>
        <v>physics_score</v>
      </c>
      <c r="T972" t="str">
        <f t="shared" si="92"/>
        <v>Andrew Miller</v>
      </c>
      <c r="U972" t="str">
        <f t="shared" si="93"/>
        <v>Good</v>
      </c>
      <c r="V972" t="str">
        <f t="shared" si="94"/>
        <v>1</v>
      </c>
      <c r="W972" t="str">
        <f t="shared" si="95"/>
        <v>Grade B</v>
      </c>
    </row>
    <row r="973" spans="1:23" x14ac:dyDescent="0.25">
      <c r="A973">
        <v>972</v>
      </c>
      <c r="B973" t="s">
        <v>830</v>
      </c>
      <c r="C973" t="s">
        <v>1716</v>
      </c>
      <c r="D973" t="s">
        <v>1847</v>
      </c>
      <c r="E973" t="s">
        <v>54</v>
      </c>
      <c r="F973" t="b">
        <v>0</v>
      </c>
      <c r="G973">
        <v>2</v>
      </c>
      <c r="H973" t="b">
        <v>1</v>
      </c>
      <c r="I973">
        <v>12</v>
      </c>
      <c r="J973" t="s">
        <v>139</v>
      </c>
      <c r="K973">
        <v>81</v>
      </c>
      <c r="L973">
        <v>68</v>
      </c>
      <c r="M973">
        <v>97</v>
      </c>
      <c r="N973">
        <v>86</v>
      </c>
      <c r="O973">
        <v>90</v>
      </c>
      <c r="P973">
        <v>78</v>
      </c>
      <c r="Q973">
        <v>80</v>
      </c>
      <c r="R973">
        <f t="shared" si="90"/>
        <v>580</v>
      </c>
      <c r="S973" t="str">
        <f t="shared" si="91"/>
        <v>physics_score</v>
      </c>
      <c r="T973" t="str">
        <f t="shared" si="92"/>
        <v>Scott Jacobson</v>
      </c>
      <c r="U973" t="str">
        <f t="shared" si="93"/>
        <v>Good</v>
      </c>
      <c r="V973" t="str">
        <f t="shared" si="94"/>
        <v>1</v>
      </c>
      <c r="W973" t="str">
        <f t="shared" si="95"/>
        <v>Grade B</v>
      </c>
    </row>
    <row r="974" spans="1:23" x14ac:dyDescent="0.25">
      <c r="A974">
        <v>973</v>
      </c>
      <c r="B974" t="s">
        <v>224</v>
      </c>
      <c r="C974" t="s">
        <v>961</v>
      </c>
      <c r="D974" t="s">
        <v>1848</v>
      </c>
      <c r="E974" t="s">
        <v>59</v>
      </c>
      <c r="F974" t="b">
        <v>0</v>
      </c>
      <c r="G974">
        <v>2</v>
      </c>
      <c r="H974" t="b">
        <v>0</v>
      </c>
      <c r="I974">
        <v>29</v>
      </c>
      <c r="J974" t="s">
        <v>78</v>
      </c>
      <c r="K974">
        <v>87</v>
      </c>
      <c r="L974">
        <v>89</v>
      </c>
      <c r="M974">
        <v>61</v>
      </c>
      <c r="N974">
        <v>66</v>
      </c>
      <c r="O974">
        <v>72</v>
      </c>
      <c r="P974">
        <v>90</v>
      </c>
      <c r="Q974">
        <v>61</v>
      </c>
      <c r="R974">
        <f t="shared" si="90"/>
        <v>526</v>
      </c>
      <c r="S974" t="str">
        <f t="shared" si="91"/>
        <v>english_score</v>
      </c>
      <c r="T974" t="str">
        <f t="shared" si="92"/>
        <v>Jennifer Baker</v>
      </c>
      <c r="U974" t="str">
        <f t="shared" si="93"/>
        <v>Good</v>
      </c>
      <c r="V974" t="str">
        <f t="shared" si="94"/>
        <v>1</v>
      </c>
      <c r="W974" t="str">
        <f t="shared" si="95"/>
        <v>Grade C</v>
      </c>
    </row>
    <row r="975" spans="1:23" x14ac:dyDescent="0.25">
      <c r="A975">
        <v>974</v>
      </c>
      <c r="B975" t="s">
        <v>1849</v>
      </c>
      <c r="C975" t="s">
        <v>1396</v>
      </c>
      <c r="D975" t="s">
        <v>1850</v>
      </c>
      <c r="E975" t="s">
        <v>59</v>
      </c>
      <c r="F975" t="b">
        <v>1</v>
      </c>
      <c r="G975">
        <v>9</v>
      </c>
      <c r="H975" t="b">
        <v>1</v>
      </c>
      <c r="I975">
        <v>4</v>
      </c>
      <c r="J975" t="s">
        <v>98</v>
      </c>
      <c r="K975">
        <v>67</v>
      </c>
      <c r="L975">
        <v>56</v>
      </c>
      <c r="M975">
        <v>77</v>
      </c>
      <c r="N975">
        <v>93</v>
      </c>
      <c r="O975">
        <v>95</v>
      </c>
      <c r="P975">
        <v>50</v>
      </c>
      <c r="Q975">
        <v>74</v>
      </c>
      <c r="R975">
        <f t="shared" si="90"/>
        <v>512</v>
      </c>
      <c r="S975" t="str">
        <f t="shared" si="91"/>
        <v>biology_score</v>
      </c>
      <c r="T975" t="str">
        <f t="shared" si="92"/>
        <v>Suzanne Morrow</v>
      </c>
      <c r="U975" t="str">
        <f t="shared" si="93"/>
        <v>Average</v>
      </c>
      <c r="V975" t="str">
        <f t="shared" si="94"/>
        <v>1</v>
      </c>
      <c r="W975" t="str">
        <f t="shared" si="95"/>
        <v>Grade C</v>
      </c>
    </row>
    <row r="976" spans="1:23" x14ac:dyDescent="0.25">
      <c r="A976">
        <v>975</v>
      </c>
      <c r="B976" t="s">
        <v>227</v>
      </c>
      <c r="C976" t="s">
        <v>1227</v>
      </c>
      <c r="D976" t="s">
        <v>1851</v>
      </c>
      <c r="E976" t="s">
        <v>59</v>
      </c>
      <c r="F976" t="b">
        <v>1</v>
      </c>
      <c r="G976">
        <v>2</v>
      </c>
      <c r="H976" t="b">
        <v>0</v>
      </c>
      <c r="I976">
        <v>0</v>
      </c>
      <c r="J976" t="s">
        <v>68</v>
      </c>
      <c r="K976">
        <v>100</v>
      </c>
      <c r="L976">
        <v>95</v>
      </c>
      <c r="M976">
        <v>60</v>
      </c>
      <c r="N976">
        <v>89</v>
      </c>
      <c r="O976">
        <v>77</v>
      </c>
      <c r="P976">
        <v>89</v>
      </c>
      <c r="Q976">
        <v>67</v>
      </c>
      <c r="R976">
        <f t="shared" si="90"/>
        <v>577</v>
      </c>
      <c r="S976" t="str">
        <f t="shared" si="91"/>
        <v>math_score</v>
      </c>
      <c r="T976" t="str">
        <f t="shared" si="92"/>
        <v>Melissa Gonzales</v>
      </c>
      <c r="U976" t="str">
        <f t="shared" si="93"/>
        <v>Average</v>
      </c>
      <c r="V976" t="str">
        <f t="shared" si="94"/>
        <v>1</v>
      </c>
      <c r="W976" t="str">
        <f t="shared" si="95"/>
        <v>Grade B</v>
      </c>
    </row>
    <row r="977" spans="1:23" x14ac:dyDescent="0.25">
      <c r="A977">
        <v>976</v>
      </c>
      <c r="B977" t="s">
        <v>786</v>
      </c>
      <c r="C977" t="s">
        <v>152</v>
      </c>
      <c r="D977" t="s">
        <v>1852</v>
      </c>
      <c r="E977" t="s">
        <v>54</v>
      </c>
      <c r="F977" t="b">
        <v>0</v>
      </c>
      <c r="G977">
        <v>3</v>
      </c>
      <c r="H977" t="b">
        <v>0</v>
      </c>
      <c r="I977">
        <v>17</v>
      </c>
      <c r="J977" t="s">
        <v>78</v>
      </c>
      <c r="K977">
        <v>88</v>
      </c>
      <c r="L977">
        <v>74</v>
      </c>
      <c r="M977">
        <v>60</v>
      </c>
      <c r="N977">
        <v>60</v>
      </c>
      <c r="O977">
        <v>78</v>
      </c>
      <c r="P977">
        <v>94</v>
      </c>
      <c r="Q977">
        <v>69</v>
      </c>
      <c r="R977">
        <f t="shared" si="90"/>
        <v>523</v>
      </c>
      <c r="S977" t="str">
        <f t="shared" si="91"/>
        <v>english_score</v>
      </c>
      <c r="T977" t="str">
        <f t="shared" si="92"/>
        <v>Erik Miller</v>
      </c>
      <c r="U977" t="str">
        <f t="shared" si="93"/>
        <v>Good</v>
      </c>
      <c r="V977" t="str">
        <f t="shared" si="94"/>
        <v>1</v>
      </c>
      <c r="W977" t="str">
        <f t="shared" si="95"/>
        <v>Grade C</v>
      </c>
    </row>
    <row r="978" spans="1:23" x14ac:dyDescent="0.25">
      <c r="A978">
        <v>977</v>
      </c>
      <c r="B978" t="s">
        <v>99</v>
      </c>
      <c r="C978" t="s">
        <v>718</v>
      </c>
      <c r="D978" t="s">
        <v>1853</v>
      </c>
      <c r="E978" t="s">
        <v>59</v>
      </c>
      <c r="F978" t="b">
        <v>0</v>
      </c>
      <c r="G978">
        <v>1</v>
      </c>
      <c r="H978" t="b">
        <v>1</v>
      </c>
      <c r="I978">
        <v>20</v>
      </c>
      <c r="J978" t="s">
        <v>78</v>
      </c>
      <c r="K978">
        <v>86</v>
      </c>
      <c r="L978">
        <v>64</v>
      </c>
      <c r="M978">
        <v>100</v>
      </c>
      <c r="N978">
        <v>76</v>
      </c>
      <c r="O978">
        <v>99</v>
      </c>
      <c r="P978">
        <v>77</v>
      </c>
      <c r="Q978">
        <v>86</v>
      </c>
      <c r="R978">
        <f t="shared" si="90"/>
        <v>588</v>
      </c>
      <c r="S978" t="str">
        <f t="shared" si="91"/>
        <v>physics_score</v>
      </c>
      <c r="T978" t="str">
        <f t="shared" si="92"/>
        <v>Pamela Flores</v>
      </c>
      <c r="U978" t="str">
        <f t="shared" si="93"/>
        <v>Good</v>
      </c>
      <c r="V978" t="str">
        <f t="shared" si="94"/>
        <v>1</v>
      </c>
      <c r="W978" t="str">
        <f t="shared" si="95"/>
        <v>Grade B</v>
      </c>
    </row>
    <row r="979" spans="1:23" x14ac:dyDescent="0.25">
      <c r="A979">
        <v>978</v>
      </c>
      <c r="B979" t="s">
        <v>403</v>
      </c>
      <c r="C979" t="s">
        <v>552</v>
      </c>
      <c r="D979" t="s">
        <v>1854</v>
      </c>
      <c r="E979" t="s">
        <v>59</v>
      </c>
      <c r="F979" t="b">
        <v>0</v>
      </c>
      <c r="G979">
        <v>2</v>
      </c>
      <c r="H979" t="b">
        <v>0</v>
      </c>
      <c r="I979">
        <v>35</v>
      </c>
      <c r="J979" t="s">
        <v>110</v>
      </c>
      <c r="K979">
        <v>85</v>
      </c>
      <c r="L979">
        <v>87</v>
      </c>
      <c r="M979">
        <v>90</v>
      </c>
      <c r="N979">
        <v>88</v>
      </c>
      <c r="O979">
        <v>87</v>
      </c>
      <c r="P979">
        <v>97</v>
      </c>
      <c r="Q979">
        <v>100</v>
      </c>
      <c r="R979">
        <f t="shared" si="90"/>
        <v>634</v>
      </c>
      <c r="S979" t="str">
        <f t="shared" si="91"/>
        <v>geography_score</v>
      </c>
      <c r="T979" t="str">
        <f t="shared" si="92"/>
        <v>Amanda Hernandez</v>
      </c>
      <c r="U979" t="str">
        <f t="shared" si="93"/>
        <v>Very Good</v>
      </c>
      <c r="V979" t="str">
        <f t="shared" si="94"/>
        <v>1</v>
      </c>
      <c r="W979" t="str">
        <f t="shared" si="95"/>
        <v>Grade B</v>
      </c>
    </row>
    <row r="980" spans="1:23" x14ac:dyDescent="0.25">
      <c r="A980">
        <v>979</v>
      </c>
      <c r="B980" t="s">
        <v>1175</v>
      </c>
      <c r="C980" t="s">
        <v>1233</v>
      </c>
      <c r="D980" t="s">
        <v>1855</v>
      </c>
      <c r="E980" t="s">
        <v>54</v>
      </c>
      <c r="F980" t="b">
        <v>0</v>
      </c>
      <c r="G980">
        <v>2</v>
      </c>
      <c r="H980" t="b">
        <v>0</v>
      </c>
      <c r="I980">
        <v>26</v>
      </c>
      <c r="J980" t="s">
        <v>78</v>
      </c>
      <c r="K980">
        <v>93</v>
      </c>
      <c r="L980">
        <v>95</v>
      </c>
      <c r="M980">
        <v>80</v>
      </c>
      <c r="N980">
        <v>88</v>
      </c>
      <c r="O980">
        <v>83</v>
      </c>
      <c r="P980">
        <v>62</v>
      </c>
      <c r="Q980">
        <v>65</v>
      </c>
      <c r="R980">
        <f t="shared" si="90"/>
        <v>566</v>
      </c>
      <c r="S980" t="str">
        <f t="shared" si="91"/>
        <v>history_score</v>
      </c>
      <c r="T980" t="str">
        <f t="shared" si="92"/>
        <v>Gregory Schaefer</v>
      </c>
      <c r="U980" t="str">
        <f t="shared" si="93"/>
        <v>Good</v>
      </c>
      <c r="V980" t="str">
        <f t="shared" si="94"/>
        <v>1</v>
      </c>
      <c r="W980" t="str">
        <f t="shared" si="95"/>
        <v>Grade B</v>
      </c>
    </row>
    <row r="981" spans="1:23" x14ac:dyDescent="0.25">
      <c r="A981">
        <v>980</v>
      </c>
      <c r="B981" t="s">
        <v>1525</v>
      </c>
      <c r="C981" t="s">
        <v>524</v>
      </c>
      <c r="D981" t="s">
        <v>1856</v>
      </c>
      <c r="E981" t="s">
        <v>59</v>
      </c>
      <c r="F981" t="b">
        <v>0</v>
      </c>
      <c r="G981">
        <v>3</v>
      </c>
      <c r="H981" t="b">
        <v>1</v>
      </c>
      <c r="I981">
        <v>24</v>
      </c>
      <c r="J981" t="s">
        <v>72</v>
      </c>
      <c r="K981">
        <v>80</v>
      </c>
      <c r="L981">
        <v>66</v>
      </c>
      <c r="M981">
        <v>77</v>
      </c>
      <c r="N981">
        <v>81</v>
      </c>
      <c r="O981">
        <v>99</v>
      </c>
      <c r="P981">
        <v>99</v>
      </c>
      <c r="Q981">
        <v>83</v>
      </c>
      <c r="R981">
        <f t="shared" si="90"/>
        <v>585</v>
      </c>
      <c r="S981" t="str">
        <f t="shared" si="91"/>
        <v>biology_score</v>
      </c>
      <c r="T981" t="str">
        <f t="shared" si="92"/>
        <v>Annette Logan</v>
      </c>
      <c r="U981" t="str">
        <f t="shared" si="93"/>
        <v>Good</v>
      </c>
      <c r="V981" t="str">
        <f t="shared" si="94"/>
        <v>1</v>
      </c>
      <c r="W981" t="str">
        <f t="shared" si="95"/>
        <v>Grade B</v>
      </c>
    </row>
    <row r="982" spans="1:23" x14ac:dyDescent="0.25">
      <c r="A982">
        <v>981</v>
      </c>
      <c r="B982" t="s">
        <v>1122</v>
      </c>
      <c r="C982" t="s">
        <v>1458</v>
      </c>
      <c r="D982" t="s">
        <v>1857</v>
      </c>
      <c r="E982" t="s">
        <v>59</v>
      </c>
      <c r="F982" t="b">
        <v>1</v>
      </c>
      <c r="G982">
        <v>6</v>
      </c>
      <c r="H982" t="b">
        <v>0</v>
      </c>
      <c r="I982">
        <v>0</v>
      </c>
      <c r="J982" t="s">
        <v>98</v>
      </c>
      <c r="K982">
        <v>56</v>
      </c>
      <c r="L982">
        <v>67</v>
      </c>
      <c r="M982">
        <v>57</v>
      </c>
      <c r="N982">
        <v>79</v>
      </c>
      <c r="O982">
        <v>87</v>
      </c>
      <c r="P982">
        <v>89</v>
      </c>
      <c r="Q982">
        <v>89</v>
      </c>
      <c r="R982">
        <f t="shared" si="90"/>
        <v>524</v>
      </c>
      <c r="S982" t="str">
        <f t="shared" si="91"/>
        <v>english_score</v>
      </c>
      <c r="T982" t="str">
        <f t="shared" si="92"/>
        <v>Tamara Long</v>
      </c>
      <c r="U982" t="str">
        <f t="shared" si="93"/>
        <v>Good</v>
      </c>
      <c r="V982" t="str">
        <f t="shared" si="94"/>
        <v>1</v>
      </c>
      <c r="W982" t="str">
        <f t="shared" si="95"/>
        <v>Grade C</v>
      </c>
    </row>
    <row r="983" spans="1:23" x14ac:dyDescent="0.25">
      <c r="A983">
        <v>982</v>
      </c>
      <c r="B983" t="s">
        <v>507</v>
      </c>
      <c r="C983" t="s">
        <v>961</v>
      </c>
      <c r="D983" t="s">
        <v>1858</v>
      </c>
      <c r="E983" t="s">
        <v>54</v>
      </c>
      <c r="F983" t="b">
        <v>0</v>
      </c>
      <c r="G983">
        <v>7</v>
      </c>
      <c r="H983" t="b">
        <v>0</v>
      </c>
      <c r="I983">
        <v>32</v>
      </c>
      <c r="J983" t="s">
        <v>172</v>
      </c>
      <c r="K983">
        <v>87</v>
      </c>
      <c r="L983">
        <v>62</v>
      </c>
      <c r="M983">
        <v>84</v>
      </c>
      <c r="N983">
        <v>96</v>
      </c>
      <c r="O983">
        <v>69</v>
      </c>
      <c r="P983">
        <v>98</v>
      </c>
      <c r="Q983">
        <v>64</v>
      </c>
      <c r="R983">
        <f t="shared" si="90"/>
        <v>560</v>
      </c>
      <c r="S983" t="str">
        <f t="shared" si="91"/>
        <v>english_score</v>
      </c>
      <c r="T983" t="str">
        <f t="shared" si="92"/>
        <v>John Baker</v>
      </c>
      <c r="U983" t="str">
        <f t="shared" si="93"/>
        <v>Good</v>
      </c>
      <c r="V983" t="str">
        <f t="shared" si="94"/>
        <v>1</v>
      </c>
      <c r="W983" t="str">
        <f t="shared" si="95"/>
        <v>Grade B</v>
      </c>
    </row>
    <row r="984" spans="1:23" x14ac:dyDescent="0.25">
      <c r="A984">
        <v>983</v>
      </c>
      <c r="B984" t="s">
        <v>1205</v>
      </c>
      <c r="C984" t="s">
        <v>1283</v>
      </c>
      <c r="D984" t="s">
        <v>1859</v>
      </c>
      <c r="E984" t="s">
        <v>54</v>
      </c>
      <c r="F984" t="b">
        <v>0</v>
      </c>
      <c r="G984">
        <v>4</v>
      </c>
      <c r="H984" t="b">
        <v>1</v>
      </c>
      <c r="I984">
        <v>4</v>
      </c>
      <c r="J984" t="s">
        <v>258</v>
      </c>
      <c r="K984">
        <v>97</v>
      </c>
      <c r="L984">
        <v>85</v>
      </c>
      <c r="M984">
        <v>96</v>
      </c>
      <c r="N984">
        <v>61</v>
      </c>
      <c r="O984">
        <v>97</v>
      </c>
      <c r="P984">
        <v>79</v>
      </c>
      <c r="Q984">
        <v>70</v>
      </c>
      <c r="R984">
        <f t="shared" si="90"/>
        <v>585</v>
      </c>
      <c r="S984" t="str">
        <f t="shared" si="91"/>
        <v>math_score</v>
      </c>
      <c r="T984" t="str">
        <f t="shared" si="92"/>
        <v>Justin Lynch</v>
      </c>
      <c r="U984" t="str">
        <f t="shared" si="93"/>
        <v>Good</v>
      </c>
      <c r="V984" t="str">
        <f t="shared" si="94"/>
        <v>1</v>
      </c>
      <c r="W984" t="str">
        <f t="shared" si="95"/>
        <v>Grade B</v>
      </c>
    </row>
    <row r="985" spans="1:23" x14ac:dyDescent="0.25">
      <c r="A985">
        <v>984</v>
      </c>
      <c r="B985" t="s">
        <v>1041</v>
      </c>
      <c r="C985" t="s">
        <v>1078</v>
      </c>
      <c r="D985" t="s">
        <v>1860</v>
      </c>
      <c r="E985" t="s">
        <v>54</v>
      </c>
      <c r="F985" t="b">
        <v>0</v>
      </c>
      <c r="G985">
        <v>3</v>
      </c>
      <c r="H985" t="b">
        <v>0</v>
      </c>
      <c r="I985">
        <v>34</v>
      </c>
      <c r="J985" t="s">
        <v>110</v>
      </c>
      <c r="K985">
        <v>86</v>
      </c>
      <c r="L985">
        <v>67</v>
      </c>
      <c r="M985">
        <v>98</v>
      </c>
      <c r="N985">
        <v>86</v>
      </c>
      <c r="O985">
        <v>86</v>
      </c>
      <c r="P985">
        <v>83</v>
      </c>
      <c r="Q985">
        <v>89</v>
      </c>
      <c r="R985">
        <f t="shared" si="90"/>
        <v>595</v>
      </c>
      <c r="S985" t="str">
        <f t="shared" si="91"/>
        <v>physics_score</v>
      </c>
      <c r="T985" t="str">
        <f t="shared" si="92"/>
        <v>Daniel Knight</v>
      </c>
      <c r="U985" t="str">
        <f t="shared" si="93"/>
        <v>Good</v>
      </c>
      <c r="V985" t="str">
        <f t="shared" si="94"/>
        <v>1</v>
      </c>
      <c r="W985" t="str">
        <f t="shared" si="95"/>
        <v>Grade B</v>
      </c>
    </row>
    <row r="986" spans="1:23" x14ac:dyDescent="0.25">
      <c r="A986">
        <v>985</v>
      </c>
      <c r="B986" t="s">
        <v>548</v>
      </c>
      <c r="C986" t="s">
        <v>329</v>
      </c>
      <c r="D986" t="s">
        <v>1861</v>
      </c>
      <c r="E986" t="s">
        <v>59</v>
      </c>
      <c r="F986" t="b">
        <v>1</v>
      </c>
      <c r="G986">
        <v>3</v>
      </c>
      <c r="H986" t="b">
        <v>0</v>
      </c>
      <c r="I986">
        <v>29</v>
      </c>
      <c r="J986" t="s">
        <v>78</v>
      </c>
      <c r="K986">
        <v>97</v>
      </c>
      <c r="L986">
        <v>85</v>
      </c>
      <c r="M986">
        <v>81</v>
      </c>
      <c r="N986">
        <v>71</v>
      </c>
      <c r="O986">
        <v>62</v>
      </c>
      <c r="P986">
        <v>62</v>
      </c>
      <c r="Q986">
        <v>82</v>
      </c>
      <c r="R986">
        <f t="shared" si="90"/>
        <v>540</v>
      </c>
      <c r="S986" t="str">
        <f t="shared" si="91"/>
        <v>math_score</v>
      </c>
      <c r="T986" t="str">
        <f t="shared" si="92"/>
        <v>Angelica Jones</v>
      </c>
      <c r="U986" t="str">
        <f t="shared" si="93"/>
        <v>Good</v>
      </c>
      <c r="V986" t="str">
        <f t="shared" si="94"/>
        <v>1</v>
      </c>
      <c r="W986" t="str">
        <f t="shared" si="95"/>
        <v>Grade C</v>
      </c>
    </row>
    <row r="987" spans="1:23" x14ac:dyDescent="0.25">
      <c r="A987">
        <v>986</v>
      </c>
      <c r="B987" t="s">
        <v>915</v>
      </c>
      <c r="C987" t="s">
        <v>741</v>
      </c>
      <c r="D987" t="s">
        <v>1862</v>
      </c>
      <c r="E987" t="s">
        <v>54</v>
      </c>
      <c r="F987" t="b">
        <v>0</v>
      </c>
      <c r="G987">
        <v>2</v>
      </c>
      <c r="H987" t="b">
        <v>1</v>
      </c>
      <c r="I987">
        <v>35</v>
      </c>
      <c r="J987" t="s">
        <v>72</v>
      </c>
      <c r="K987">
        <v>91</v>
      </c>
      <c r="L987">
        <v>94</v>
      </c>
      <c r="M987">
        <v>97</v>
      </c>
      <c r="N987">
        <v>97</v>
      </c>
      <c r="O987">
        <v>100</v>
      </c>
      <c r="P987">
        <v>88</v>
      </c>
      <c r="Q987">
        <v>99</v>
      </c>
      <c r="R987">
        <f t="shared" si="90"/>
        <v>666</v>
      </c>
      <c r="S987" t="str">
        <f t="shared" si="91"/>
        <v>biology_score</v>
      </c>
      <c r="T987" t="str">
        <f t="shared" si="92"/>
        <v>Lance Nelson</v>
      </c>
      <c r="U987" t="str">
        <f t="shared" si="93"/>
        <v>Very Good</v>
      </c>
      <c r="V987" t="str">
        <f t="shared" si="94"/>
        <v>1</v>
      </c>
      <c r="W987" t="str">
        <f t="shared" si="95"/>
        <v>Grade A</v>
      </c>
    </row>
    <row r="988" spans="1:23" x14ac:dyDescent="0.25">
      <c r="A988">
        <v>987</v>
      </c>
      <c r="B988" t="s">
        <v>1391</v>
      </c>
      <c r="C988" t="s">
        <v>1716</v>
      </c>
      <c r="D988" t="s">
        <v>1863</v>
      </c>
      <c r="E988" t="s">
        <v>59</v>
      </c>
      <c r="F988" t="b">
        <v>0</v>
      </c>
      <c r="G988">
        <v>5</v>
      </c>
      <c r="H988" t="b">
        <v>0</v>
      </c>
      <c r="I988">
        <v>23</v>
      </c>
      <c r="J988" t="s">
        <v>78</v>
      </c>
      <c r="K988">
        <v>86</v>
      </c>
      <c r="L988">
        <v>64</v>
      </c>
      <c r="M988">
        <v>96</v>
      </c>
      <c r="N988">
        <v>84</v>
      </c>
      <c r="O988">
        <v>86</v>
      </c>
      <c r="P988">
        <v>96</v>
      </c>
      <c r="Q988">
        <v>92</v>
      </c>
      <c r="R988">
        <f t="shared" si="90"/>
        <v>604</v>
      </c>
      <c r="S988" t="str">
        <f t="shared" si="91"/>
        <v>physics_score</v>
      </c>
      <c r="T988" t="str">
        <f t="shared" si="92"/>
        <v>Katherine Jacobson</v>
      </c>
      <c r="U988" t="str">
        <f t="shared" si="93"/>
        <v>Good</v>
      </c>
      <c r="V988" t="str">
        <f t="shared" si="94"/>
        <v>1</v>
      </c>
      <c r="W988" t="str">
        <f t="shared" si="95"/>
        <v>Grade B</v>
      </c>
    </row>
    <row r="989" spans="1:23" x14ac:dyDescent="0.25">
      <c r="A989">
        <v>988</v>
      </c>
      <c r="B989" t="s">
        <v>1116</v>
      </c>
      <c r="C989" t="s">
        <v>180</v>
      </c>
      <c r="D989" t="s">
        <v>1864</v>
      </c>
      <c r="E989" t="s">
        <v>54</v>
      </c>
      <c r="F989" t="b">
        <v>1</v>
      </c>
      <c r="G989">
        <v>8</v>
      </c>
      <c r="H989" t="b">
        <v>0</v>
      </c>
      <c r="I989">
        <v>5</v>
      </c>
      <c r="J989" t="s">
        <v>98</v>
      </c>
      <c r="K989">
        <v>90</v>
      </c>
      <c r="L989">
        <v>97</v>
      </c>
      <c r="M989">
        <v>54</v>
      </c>
      <c r="N989">
        <v>59</v>
      </c>
      <c r="O989">
        <v>82</v>
      </c>
      <c r="P989">
        <v>76</v>
      </c>
      <c r="Q989">
        <v>72</v>
      </c>
      <c r="R989">
        <f t="shared" si="90"/>
        <v>530</v>
      </c>
      <c r="S989" t="str">
        <f t="shared" si="91"/>
        <v>history_score</v>
      </c>
      <c r="T989" t="str">
        <f t="shared" si="92"/>
        <v>Corey Taylor</v>
      </c>
      <c r="U989" t="str">
        <f t="shared" si="93"/>
        <v>Average</v>
      </c>
      <c r="V989" t="str">
        <f t="shared" si="94"/>
        <v>1</v>
      </c>
      <c r="W989" t="str">
        <f t="shared" si="95"/>
        <v>Grade C</v>
      </c>
    </row>
    <row r="990" spans="1:23" x14ac:dyDescent="0.25">
      <c r="A990">
        <v>989</v>
      </c>
      <c r="B990" t="s">
        <v>102</v>
      </c>
      <c r="C990" t="s">
        <v>426</v>
      </c>
      <c r="D990" t="s">
        <v>1865</v>
      </c>
      <c r="E990" t="s">
        <v>59</v>
      </c>
      <c r="F990" t="b">
        <v>0</v>
      </c>
      <c r="G990">
        <v>0</v>
      </c>
      <c r="H990" t="b">
        <v>0</v>
      </c>
      <c r="I990">
        <v>1</v>
      </c>
      <c r="J990" t="s">
        <v>193</v>
      </c>
      <c r="K990">
        <v>95</v>
      </c>
      <c r="L990">
        <v>87</v>
      </c>
      <c r="M990">
        <v>87</v>
      </c>
      <c r="N990">
        <v>84</v>
      </c>
      <c r="O990">
        <v>95</v>
      </c>
      <c r="P990">
        <v>84</v>
      </c>
      <c r="Q990">
        <v>65</v>
      </c>
      <c r="R990">
        <f t="shared" si="90"/>
        <v>597</v>
      </c>
      <c r="S990" t="str">
        <f t="shared" si="91"/>
        <v>math_score</v>
      </c>
      <c r="T990" t="str">
        <f t="shared" si="92"/>
        <v>Laura Russell</v>
      </c>
      <c r="U990" t="str">
        <f t="shared" si="93"/>
        <v>Good</v>
      </c>
      <c r="V990" t="str">
        <f t="shared" si="94"/>
        <v>1</v>
      </c>
      <c r="W990" t="str">
        <f t="shared" si="95"/>
        <v>Grade B</v>
      </c>
    </row>
    <row r="991" spans="1:23" x14ac:dyDescent="0.25">
      <c r="A991">
        <v>990</v>
      </c>
      <c r="B991" t="s">
        <v>1866</v>
      </c>
      <c r="C991" t="s">
        <v>293</v>
      </c>
      <c r="D991" t="s">
        <v>1867</v>
      </c>
      <c r="E991" t="s">
        <v>54</v>
      </c>
      <c r="F991" t="b">
        <v>0</v>
      </c>
      <c r="G991">
        <v>1</v>
      </c>
      <c r="H991" t="b">
        <v>0</v>
      </c>
      <c r="I991">
        <v>31</v>
      </c>
      <c r="J991" t="s">
        <v>139</v>
      </c>
      <c r="K991">
        <v>90</v>
      </c>
      <c r="L991">
        <v>100</v>
      </c>
      <c r="M991">
        <v>76</v>
      </c>
      <c r="N991">
        <v>76</v>
      </c>
      <c r="O991">
        <v>84</v>
      </c>
      <c r="P991">
        <v>79</v>
      </c>
      <c r="Q991">
        <v>84</v>
      </c>
      <c r="R991">
        <f t="shared" si="90"/>
        <v>589</v>
      </c>
      <c r="S991" t="str">
        <f t="shared" si="91"/>
        <v>history_score</v>
      </c>
      <c r="T991" t="str">
        <f t="shared" si="92"/>
        <v>Arthur Harris</v>
      </c>
      <c r="U991" t="str">
        <f t="shared" si="93"/>
        <v>Good</v>
      </c>
      <c r="V991" t="str">
        <f t="shared" si="94"/>
        <v>1</v>
      </c>
      <c r="W991" t="str">
        <f t="shared" si="95"/>
        <v>Grade B</v>
      </c>
    </row>
    <row r="992" spans="1:23" x14ac:dyDescent="0.25">
      <c r="A992">
        <v>991</v>
      </c>
      <c r="B992" t="s">
        <v>328</v>
      </c>
      <c r="C992" t="s">
        <v>280</v>
      </c>
      <c r="D992" t="s">
        <v>1868</v>
      </c>
      <c r="E992" t="s">
        <v>59</v>
      </c>
      <c r="F992" t="b">
        <v>0</v>
      </c>
      <c r="G992">
        <v>1</v>
      </c>
      <c r="H992" t="b">
        <v>1</v>
      </c>
      <c r="I992">
        <v>14</v>
      </c>
      <c r="J992" t="s">
        <v>72</v>
      </c>
      <c r="K992">
        <v>66</v>
      </c>
      <c r="L992">
        <v>68</v>
      </c>
      <c r="M992">
        <v>87</v>
      </c>
      <c r="N992">
        <v>70</v>
      </c>
      <c r="O992">
        <v>77</v>
      </c>
      <c r="P992">
        <v>76</v>
      </c>
      <c r="Q992">
        <v>89</v>
      </c>
      <c r="R992">
        <f t="shared" si="90"/>
        <v>533</v>
      </c>
      <c r="S992" t="str">
        <f t="shared" si="91"/>
        <v>geography_score</v>
      </c>
      <c r="T992" t="str">
        <f t="shared" si="92"/>
        <v>Victoria Garcia</v>
      </c>
      <c r="U992" t="str">
        <f t="shared" si="93"/>
        <v>Good</v>
      </c>
      <c r="V992" t="str">
        <f t="shared" si="94"/>
        <v>1</v>
      </c>
      <c r="W992" t="str">
        <f t="shared" si="95"/>
        <v>Grade C</v>
      </c>
    </row>
    <row r="993" spans="1:23" x14ac:dyDescent="0.25">
      <c r="A993">
        <v>992</v>
      </c>
      <c r="B993" t="s">
        <v>194</v>
      </c>
      <c r="C993" t="s">
        <v>1227</v>
      </c>
      <c r="D993" t="s">
        <v>1869</v>
      </c>
      <c r="E993" t="s">
        <v>54</v>
      </c>
      <c r="F993" t="b">
        <v>0</v>
      </c>
      <c r="G993">
        <v>6</v>
      </c>
      <c r="H993" t="b">
        <v>0</v>
      </c>
      <c r="I993">
        <v>3</v>
      </c>
      <c r="J993" t="s">
        <v>98</v>
      </c>
      <c r="K993">
        <v>81</v>
      </c>
      <c r="L993">
        <v>92</v>
      </c>
      <c r="M993">
        <v>72</v>
      </c>
      <c r="N993">
        <v>91</v>
      </c>
      <c r="O993">
        <v>67</v>
      </c>
      <c r="P993">
        <v>71</v>
      </c>
      <c r="Q993">
        <v>88</v>
      </c>
      <c r="R993">
        <f t="shared" si="90"/>
        <v>562</v>
      </c>
      <c r="S993" t="str">
        <f t="shared" si="91"/>
        <v>history_score</v>
      </c>
      <c r="T993" t="str">
        <f t="shared" si="92"/>
        <v>David Gonzales</v>
      </c>
      <c r="U993" t="str">
        <f t="shared" si="93"/>
        <v>Good</v>
      </c>
      <c r="V993" t="str">
        <f t="shared" si="94"/>
        <v>1</v>
      </c>
      <c r="W993" t="str">
        <f t="shared" si="95"/>
        <v>Grade B</v>
      </c>
    </row>
    <row r="994" spans="1:23" x14ac:dyDescent="0.25">
      <c r="A994">
        <v>993</v>
      </c>
      <c r="B994" t="s">
        <v>297</v>
      </c>
      <c r="C994" t="s">
        <v>334</v>
      </c>
      <c r="D994" t="s">
        <v>1870</v>
      </c>
      <c r="E994" t="s">
        <v>54</v>
      </c>
      <c r="F994" t="b">
        <v>1</v>
      </c>
      <c r="G994">
        <v>2</v>
      </c>
      <c r="H994" t="b">
        <v>0</v>
      </c>
      <c r="I994">
        <v>18</v>
      </c>
      <c r="J994" t="s">
        <v>78</v>
      </c>
      <c r="K994">
        <v>85</v>
      </c>
      <c r="L994">
        <v>99</v>
      </c>
      <c r="M994">
        <v>86</v>
      </c>
      <c r="N994">
        <v>69</v>
      </c>
      <c r="O994">
        <v>68</v>
      </c>
      <c r="P994">
        <v>98</v>
      </c>
      <c r="Q994">
        <v>62</v>
      </c>
      <c r="R994">
        <f t="shared" si="90"/>
        <v>567</v>
      </c>
      <c r="S994" t="str">
        <f t="shared" si="91"/>
        <v>history_score</v>
      </c>
      <c r="T994" t="str">
        <f t="shared" si="92"/>
        <v>Charles Thomas</v>
      </c>
      <c r="U994" t="str">
        <f t="shared" si="93"/>
        <v>Good</v>
      </c>
      <c r="V994" t="str">
        <f t="shared" si="94"/>
        <v>1</v>
      </c>
      <c r="W994" t="str">
        <f t="shared" si="95"/>
        <v>Grade B</v>
      </c>
    </row>
    <row r="995" spans="1:23" x14ac:dyDescent="0.25">
      <c r="A995">
        <v>994</v>
      </c>
      <c r="B995" t="s">
        <v>1871</v>
      </c>
      <c r="C995" t="s">
        <v>366</v>
      </c>
      <c r="D995" t="s">
        <v>1872</v>
      </c>
      <c r="E995" t="s">
        <v>54</v>
      </c>
      <c r="F995" t="b">
        <v>0</v>
      </c>
      <c r="G995">
        <v>1</v>
      </c>
      <c r="H995" t="b">
        <v>1</v>
      </c>
      <c r="I995">
        <v>47</v>
      </c>
      <c r="J995" t="s">
        <v>60</v>
      </c>
      <c r="K995">
        <v>94</v>
      </c>
      <c r="L995">
        <v>90</v>
      </c>
      <c r="M995">
        <v>95</v>
      </c>
      <c r="N995">
        <v>85</v>
      </c>
      <c r="O995">
        <v>98</v>
      </c>
      <c r="P995">
        <v>91</v>
      </c>
      <c r="Q995">
        <v>96</v>
      </c>
      <c r="R995">
        <f t="shared" si="90"/>
        <v>649</v>
      </c>
      <c r="S995" t="str">
        <f t="shared" si="91"/>
        <v>biology_score</v>
      </c>
      <c r="T995" t="str">
        <f t="shared" si="92"/>
        <v>Oscar Gonzalez</v>
      </c>
      <c r="U995" t="str">
        <f t="shared" si="93"/>
        <v>Very Good</v>
      </c>
      <c r="V995" t="str">
        <f t="shared" si="94"/>
        <v>1</v>
      </c>
      <c r="W995" t="str">
        <f t="shared" si="95"/>
        <v>Grade B</v>
      </c>
    </row>
    <row r="996" spans="1:23" x14ac:dyDescent="0.25">
      <c r="A996">
        <v>995</v>
      </c>
      <c r="B996" t="s">
        <v>689</v>
      </c>
      <c r="C996" t="s">
        <v>152</v>
      </c>
      <c r="D996" t="s">
        <v>1873</v>
      </c>
      <c r="E996" t="s">
        <v>59</v>
      </c>
      <c r="F996" t="b">
        <v>0</v>
      </c>
      <c r="G996">
        <v>2</v>
      </c>
      <c r="H996" t="b">
        <v>0</v>
      </c>
      <c r="I996">
        <v>4</v>
      </c>
      <c r="J996" t="s">
        <v>193</v>
      </c>
      <c r="K996">
        <v>81</v>
      </c>
      <c r="L996">
        <v>71</v>
      </c>
      <c r="M996">
        <v>83</v>
      </c>
      <c r="N996">
        <v>63</v>
      </c>
      <c r="O996">
        <v>80</v>
      </c>
      <c r="P996">
        <v>79</v>
      </c>
      <c r="Q996">
        <v>83</v>
      </c>
      <c r="R996">
        <f t="shared" si="90"/>
        <v>540</v>
      </c>
      <c r="S996" t="str">
        <f t="shared" si="91"/>
        <v>physics_score</v>
      </c>
      <c r="T996" t="str">
        <f t="shared" si="92"/>
        <v>Sarah Miller</v>
      </c>
      <c r="U996" t="str">
        <f t="shared" si="93"/>
        <v>Good</v>
      </c>
      <c r="V996" t="str">
        <f t="shared" si="94"/>
        <v>1</v>
      </c>
      <c r="W996" t="str">
        <f t="shared" si="95"/>
        <v>Grade C</v>
      </c>
    </row>
    <row r="997" spans="1:23" x14ac:dyDescent="0.25">
      <c r="A997">
        <v>996</v>
      </c>
      <c r="B997" t="s">
        <v>248</v>
      </c>
      <c r="C997" t="s">
        <v>198</v>
      </c>
      <c r="D997" t="s">
        <v>1874</v>
      </c>
      <c r="E997" t="s">
        <v>54</v>
      </c>
      <c r="F997" t="b">
        <v>1</v>
      </c>
      <c r="G997">
        <v>1</v>
      </c>
      <c r="H997" t="b">
        <v>1</v>
      </c>
      <c r="I997">
        <v>32</v>
      </c>
      <c r="J997" t="s">
        <v>78</v>
      </c>
      <c r="K997">
        <v>97</v>
      </c>
      <c r="L997">
        <v>87</v>
      </c>
      <c r="M997">
        <v>95</v>
      </c>
      <c r="N997">
        <v>67</v>
      </c>
      <c r="O997">
        <v>98</v>
      </c>
      <c r="P997">
        <v>93</v>
      </c>
      <c r="Q997">
        <v>89</v>
      </c>
      <c r="R997">
        <f t="shared" si="90"/>
        <v>626</v>
      </c>
      <c r="S997" t="str">
        <f t="shared" si="91"/>
        <v>biology_score</v>
      </c>
      <c r="T997" t="str">
        <f t="shared" si="92"/>
        <v>Eric Davis</v>
      </c>
      <c r="U997" t="str">
        <f t="shared" si="93"/>
        <v>Good</v>
      </c>
      <c r="V997" t="str">
        <f t="shared" si="94"/>
        <v>1</v>
      </c>
      <c r="W997" t="str">
        <f t="shared" si="95"/>
        <v>Grade B</v>
      </c>
    </row>
    <row r="998" spans="1:23" x14ac:dyDescent="0.25">
      <c r="A998">
        <v>997</v>
      </c>
      <c r="B998" t="s">
        <v>317</v>
      </c>
      <c r="C998" t="s">
        <v>201</v>
      </c>
      <c r="D998" t="s">
        <v>1875</v>
      </c>
      <c r="E998" t="s">
        <v>54</v>
      </c>
      <c r="F998" t="b">
        <v>0</v>
      </c>
      <c r="G998">
        <v>3</v>
      </c>
      <c r="H998" t="b">
        <v>1</v>
      </c>
      <c r="I998">
        <v>20</v>
      </c>
      <c r="J998" t="s">
        <v>147</v>
      </c>
      <c r="K998">
        <v>100</v>
      </c>
      <c r="L998">
        <v>79</v>
      </c>
      <c r="M998">
        <v>72</v>
      </c>
      <c r="N998">
        <v>98</v>
      </c>
      <c r="O998">
        <v>87</v>
      </c>
      <c r="P998">
        <v>76</v>
      </c>
      <c r="Q998">
        <v>76</v>
      </c>
      <c r="R998">
        <f t="shared" si="90"/>
        <v>588</v>
      </c>
      <c r="S998" t="str">
        <f t="shared" si="91"/>
        <v>math_score</v>
      </c>
      <c r="T998" t="str">
        <f t="shared" si="92"/>
        <v>Patrick Martin</v>
      </c>
      <c r="U998" t="str">
        <f t="shared" si="93"/>
        <v>Good</v>
      </c>
      <c r="V998" t="str">
        <f t="shared" si="94"/>
        <v>1</v>
      </c>
      <c r="W998" t="str">
        <f t="shared" si="95"/>
        <v>Grade B</v>
      </c>
    </row>
    <row r="999" spans="1:23" x14ac:dyDescent="0.25">
      <c r="A999">
        <v>998</v>
      </c>
      <c r="B999" t="s">
        <v>1033</v>
      </c>
      <c r="C999" t="s">
        <v>1039</v>
      </c>
      <c r="D999" t="s">
        <v>1876</v>
      </c>
      <c r="E999" t="s">
        <v>59</v>
      </c>
      <c r="F999" t="b">
        <v>1</v>
      </c>
      <c r="G999">
        <v>6</v>
      </c>
      <c r="H999" t="b">
        <v>0</v>
      </c>
      <c r="I999">
        <v>3</v>
      </c>
      <c r="J999" t="s">
        <v>98</v>
      </c>
      <c r="K999">
        <v>54</v>
      </c>
      <c r="L999">
        <v>64</v>
      </c>
      <c r="M999">
        <v>72</v>
      </c>
      <c r="N999">
        <v>80</v>
      </c>
      <c r="O999">
        <v>98</v>
      </c>
      <c r="P999">
        <v>83</v>
      </c>
      <c r="Q999">
        <v>85</v>
      </c>
      <c r="R999">
        <f t="shared" si="90"/>
        <v>536</v>
      </c>
      <c r="S999" t="str">
        <f t="shared" si="91"/>
        <v>biology_score</v>
      </c>
      <c r="T999" t="str">
        <f t="shared" si="92"/>
        <v>Susan Schmidt</v>
      </c>
      <c r="U999" t="str">
        <f t="shared" si="93"/>
        <v>Average</v>
      </c>
      <c r="V999" t="str">
        <f t="shared" si="94"/>
        <v>1</v>
      </c>
      <c r="W999" t="str">
        <f t="shared" si="95"/>
        <v>Grade C</v>
      </c>
    </row>
    <row r="1000" spans="1:23" x14ac:dyDescent="0.25">
      <c r="A1000">
        <v>999</v>
      </c>
      <c r="B1000" t="s">
        <v>1877</v>
      </c>
      <c r="C1000" t="s">
        <v>380</v>
      </c>
      <c r="D1000" t="s">
        <v>1878</v>
      </c>
      <c r="E1000" t="s">
        <v>54</v>
      </c>
      <c r="F1000" t="b">
        <v>1</v>
      </c>
      <c r="G1000">
        <v>5</v>
      </c>
      <c r="H1000" t="b">
        <v>0</v>
      </c>
      <c r="I1000">
        <v>19</v>
      </c>
      <c r="J1000" t="s">
        <v>78</v>
      </c>
      <c r="K1000">
        <v>97</v>
      </c>
      <c r="L1000">
        <v>87</v>
      </c>
      <c r="M1000">
        <v>70</v>
      </c>
      <c r="N1000">
        <v>74</v>
      </c>
      <c r="O1000">
        <v>73</v>
      </c>
      <c r="P1000">
        <v>74</v>
      </c>
      <c r="Q1000">
        <v>81</v>
      </c>
      <c r="R1000">
        <f t="shared" si="90"/>
        <v>556</v>
      </c>
      <c r="S1000" t="str">
        <f t="shared" si="91"/>
        <v>math_score</v>
      </c>
      <c r="T1000" t="str">
        <f t="shared" si="92"/>
        <v>Brett Bell</v>
      </c>
      <c r="U1000" t="str">
        <f t="shared" si="93"/>
        <v>Good</v>
      </c>
      <c r="V1000" t="str">
        <f t="shared" si="94"/>
        <v>1</v>
      </c>
      <c r="W1000" t="str">
        <f t="shared" si="95"/>
        <v>Grade B</v>
      </c>
    </row>
    <row r="1001" spans="1:23" x14ac:dyDescent="0.25">
      <c r="A1001">
        <v>1000</v>
      </c>
      <c r="B1001" t="s">
        <v>303</v>
      </c>
      <c r="C1001" t="s">
        <v>631</v>
      </c>
      <c r="D1001" t="s">
        <v>1879</v>
      </c>
      <c r="E1001" t="s">
        <v>54</v>
      </c>
      <c r="F1001" t="b">
        <v>0</v>
      </c>
      <c r="G1001">
        <v>1</v>
      </c>
      <c r="H1001" t="b">
        <v>1</v>
      </c>
      <c r="I1001">
        <v>5</v>
      </c>
      <c r="J1001" t="s">
        <v>258</v>
      </c>
      <c r="K1001">
        <v>65</v>
      </c>
      <c r="L1001">
        <v>83</v>
      </c>
      <c r="M1001">
        <v>67</v>
      </c>
      <c r="N1001">
        <v>84</v>
      </c>
      <c r="O1001">
        <v>89</v>
      </c>
      <c r="P1001">
        <v>65</v>
      </c>
      <c r="Q1001">
        <v>73</v>
      </c>
      <c r="R1001">
        <f t="shared" si="90"/>
        <v>526</v>
      </c>
      <c r="S1001" t="str">
        <f t="shared" si="91"/>
        <v>biology_score</v>
      </c>
      <c r="T1001" t="str">
        <f t="shared" si="92"/>
        <v>Dennis Summers</v>
      </c>
      <c r="U1001" t="str">
        <f t="shared" si="93"/>
        <v>Good</v>
      </c>
      <c r="V1001" t="str">
        <f t="shared" si="94"/>
        <v>1</v>
      </c>
      <c r="W1001" t="str">
        <f t="shared" si="95"/>
        <v>Grade C</v>
      </c>
    </row>
    <row r="1002" spans="1:23" x14ac:dyDescent="0.25">
      <c r="A1002">
        <v>1001</v>
      </c>
      <c r="B1002" t="s">
        <v>826</v>
      </c>
      <c r="C1002" t="s">
        <v>76</v>
      </c>
      <c r="D1002" t="s">
        <v>1880</v>
      </c>
      <c r="E1002" t="s">
        <v>54</v>
      </c>
      <c r="F1002" t="b">
        <v>0</v>
      </c>
      <c r="G1002">
        <v>10</v>
      </c>
      <c r="H1002" t="b">
        <v>1</v>
      </c>
      <c r="I1002">
        <v>0</v>
      </c>
      <c r="J1002" t="s">
        <v>98</v>
      </c>
      <c r="K1002">
        <v>53</v>
      </c>
      <c r="L1002">
        <v>51</v>
      </c>
      <c r="M1002">
        <v>57</v>
      </c>
      <c r="N1002">
        <v>72</v>
      </c>
      <c r="O1002">
        <v>77</v>
      </c>
      <c r="P1002">
        <v>78</v>
      </c>
      <c r="Q1002">
        <v>79</v>
      </c>
      <c r="R1002">
        <f t="shared" si="90"/>
        <v>467</v>
      </c>
      <c r="S1002" t="str">
        <f t="shared" si="91"/>
        <v>geography_score</v>
      </c>
      <c r="T1002" t="str">
        <f t="shared" si="92"/>
        <v>Brandon Smith</v>
      </c>
      <c r="U1002" t="str">
        <f t="shared" si="93"/>
        <v>Good</v>
      </c>
      <c r="V1002" t="str">
        <f t="shared" si="94"/>
        <v>1</v>
      </c>
      <c r="W1002" t="str">
        <f t="shared" si="95"/>
        <v>Grade C</v>
      </c>
    </row>
    <row r="1003" spans="1:23" x14ac:dyDescent="0.25">
      <c r="A1003">
        <v>1002</v>
      </c>
      <c r="B1003" t="s">
        <v>879</v>
      </c>
      <c r="C1003" t="s">
        <v>137</v>
      </c>
      <c r="D1003" t="s">
        <v>1881</v>
      </c>
      <c r="E1003" t="s">
        <v>59</v>
      </c>
      <c r="F1003" t="b">
        <v>0</v>
      </c>
      <c r="G1003">
        <v>10</v>
      </c>
      <c r="H1003" t="b">
        <v>1</v>
      </c>
      <c r="I1003">
        <v>9</v>
      </c>
      <c r="J1003" t="s">
        <v>258</v>
      </c>
      <c r="K1003">
        <v>82</v>
      </c>
      <c r="L1003">
        <v>74</v>
      </c>
      <c r="M1003">
        <v>80</v>
      </c>
      <c r="N1003">
        <v>88</v>
      </c>
      <c r="O1003">
        <v>92</v>
      </c>
      <c r="P1003">
        <v>96</v>
      </c>
      <c r="Q1003">
        <v>95</v>
      </c>
      <c r="R1003">
        <f t="shared" si="90"/>
        <v>607</v>
      </c>
      <c r="S1003" t="str">
        <f t="shared" si="91"/>
        <v>english_score</v>
      </c>
      <c r="T1003" t="str">
        <f t="shared" si="92"/>
        <v>Nicole Williams</v>
      </c>
      <c r="U1003" t="str">
        <f t="shared" si="93"/>
        <v>Good</v>
      </c>
      <c r="V1003" t="str">
        <f t="shared" si="94"/>
        <v>1</v>
      </c>
      <c r="W1003" t="str">
        <f t="shared" si="95"/>
        <v>Grade B</v>
      </c>
    </row>
    <row r="1004" spans="1:23" x14ac:dyDescent="0.25">
      <c r="A1004">
        <v>1003</v>
      </c>
      <c r="B1004" t="s">
        <v>527</v>
      </c>
      <c r="C1004" t="s">
        <v>1882</v>
      </c>
      <c r="D1004" t="s">
        <v>1883</v>
      </c>
      <c r="E1004" t="s">
        <v>59</v>
      </c>
      <c r="F1004" t="b">
        <v>0</v>
      </c>
      <c r="G1004">
        <v>10</v>
      </c>
      <c r="H1004" t="b">
        <v>0</v>
      </c>
      <c r="I1004">
        <v>4</v>
      </c>
      <c r="J1004" t="s">
        <v>98</v>
      </c>
      <c r="K1004">
        <v>93</v>
      </c>
      <c r="L1004">
        <v>90</v>
      </c>
      <c r="M1004">
        <v>79</v>
      </c>
      <c r="N1004">
        <v>54</v>
      </c>
      <c r="O1004">
        <v>53</v>
      </c>
      <c r="P1004">
        <v>99</v>
      </c>
      <c r="Q1004">
        <v>79</v>
      </c>
      <c r="R1004">
        <f t="shared" si="90"/>
        <v>547</v>
      </c>
      <c r="S1004" t="str">
        <f t="shared" si="91"/>
        <v>english_score</v>
      </c>
      <c r="T1004" t="str">
        <f t="shared" si="92"/>
        <v>Rachel Frye</v>
      </c>
      <c r="U1004" t="str">
        <f t="shared" si="93"/>
        <v>Average</v>
      </c>
      <c r="V1004" t="str">
        <f t="shared" si="94"/>
        <v>1</v>
      </c>
      <c r="W1004" t="str">
        <f t="shared" si="95"/>
        <v>Grade C</v>
      </c>
    </row>
    <row r="1005" spans="1:23" x14ac:dyDescent="0.25">
      <c r="A1005">
        <v>1004</v>
      </c>
      <c r="B1005" t="s">
        <v>1252</v>
      </c>
      <c r="C1005" t="s">
        <v>1884</v>
      </c>
      <c r="D1005" t="s">
        <v>1885</v>
      </c>
      <c r="E1005" t="s">
        <v>54</v>
      </c>
      <c r="F1005" t="b">
        <v>0</v>
      </c>
      <c r="G1005">
        <v>3</v>
      </c>
      <c r="H1005" t="b">
        <v>0</v>
      </c>
      <c r="I1005">
        <v>22</v>
      </c>
      <c r="J1005" t="s">
        <v>78</v>
      </c>
      <c r="K1005">
        <v>93</v>
      </c>
      <c r="L1005">
        <v>90</v>
      </c>
      <c r="M1005">
        <v>73</v>
      </c>
      <c r="N1005">
        <v>94</v>
      </c>
      <c r="O1005">
        <v>81</v>
      </c>
      <c r="P1005">
        <v>84</v>
      </c>
      <c r="Q1005">
        <v>74</v>
      </c>
      <c r="R1005">
        <f t="shared" si="90"/>
        <v>589</v>
      </c>
      <c r="S1005" t="str">
        <f t="shared" si="91"/>
        <v>chemistry_score</v>
      </c>
      <c r="T1005" t="str">
        <f t="shared" si="92"/>
        <v>Tyler Cabrera</v>
      </c>
      <c r="U1005" t="str">
        <f t="shared" si="93"/>
        <v>Good</v>
      </c>
      <c r="V1005" t="str">
        <f t="shared" si="94"/>
        <v>1</v>
      </c>
      <c r="W1005" t="str">
        <f t="shared" si="95"/>
        <v>Grade B</v>
      </c>
    </row>
    <row r="1006" spans="1:23" x14ac:dyDescent="0.25">
      <c r="A1006">
        <v>1005</v>
      </c>
      <c r="B1006" t="s">
        <v>1886</v>
      </c>
      <c r="C1006" t="s">
        <v>329</v>
      </c>
      <c r="D1006" t="s">
        <v>1887</v>
      </c>
      <c r="E1006" t="s">
        <v>59</v>
      </c>
      <c r="F1006" t="b">
        <v>0</v>
      </c>
      <c r="G1006">
        <v>9</v>
      </c>
      <c r="H1006" t="b">
        <v>0</v>
      </c>
      <c r="I1006">
        <v>3</v>
      </c>
      <c r="J1006" t="s">
        <v>98</v>
      </c>
      <c r="K1006">
        <v>91</v>
      </c>
      <c r="L1006">
        <v>95</v>
      </c>
      <c r="M1006">
        <v>88</v>
      </c>
      <c r="N1006">
        <v>89</v>
      </c>
      <c r="O1006">
        <v>58</v>
      </c>
      <c r="P1006">
        <v>81</v>
      </c>
      <c r="Q1006">
        <v>69</v>
      </c>
      <c r="R1006">
        <f t="shared" si="90"/>
        <v>571</v>
      </c>
      <c r="S1006" t="str">
        <f t="shared" si="91"/>
        <v>history_score</v>
      </c>
      <c r="T1006" t="str">
        <f t="shared" si="92"/>
        <v>Maureen Jones</v>
      </c>
      <c r="U1006" t="str">
        <f t="shared" si="93"/>
        <v>Good</v>
      </c>
      <c r="V1006" t="str">
        <f t="shared" si="94"/>
        <v>1</v>
      </c>
      <c r="W1006" t="str">
        <f t="shared" si="95"/>
        <v>Grade B</v>
      </c>
    </row>
    <row r="1007" spans="1:23" x14ac:dyDescent="0.25">
      <c r="A1007">
        <v>1006</v>
      </c>
      <c r="B1007" t="s">
        <v>99</v>
      </c>
      <c r="C1007" t="s">
        <v>1011</v>
      </c>
      <c r="D1007" t="s">
        <v>1888</v>
      </c>
      <c r="E1007" t="s">
        <v>59</v>
      </c>
      <c r="F1007" t="b">
        <v>0</v>
      </c>
      <c r="G1007">
        <v>3</v>
      </c>
      <c r="H1007" t="b">
        <v>0</v>
      </c>
      <c r="I1007">
        <v>33</v>
      </c>
      <c r="J1007" t="s">
        <v>110</v>
      </c>
      <c r="K1007">
        <v>99</v>
      </c>
      <c r="L1007">
        <v>91</v>
      </c>
      <c r="M1007">
        <v>85</v>
      </c>
      <c r="N1007">
        <v>100</v>
      </c>
      <c r="O1007">
        <v>84</v>
      </c>
      <c r="P1007">
        <v>77</v>
      </c>
      <c r="Q1007">
        <v>98</v>
      </c>
      <c r="R1007">
        <f t="shared" si="90"/>
        <v>634</v>
      </c>
      <c r="S1007" t="str">
        <f t="shared" si="91"/>
        <v>chemistry_score</v>
      </c>
      <c r="T1007" t="str">
        <f t="shared" si="92"/>
        <v>Pamela Green</v>
      </c>
      <c r="U1007" t="str">
        <f t="shared" si="93"/>
        <v>Good</v>
      </c>
      <c r="V1007" t="str">
        <f t="shared" si="94"/>
        <v>1</v>
      </c>
      <c r="W1007" t="str">
        <f t="shared" si="95"/>
        <v>Grade B</v>
      </c>
    </row>
    <row r="1008" spans="1:23" x14ac:dyDescent="0.25">
      <c r="A1008">
        <v>1007</v>
      </c>
      <c r="B1008" t="s">
        <v>1374</v>
      </c>
      <c r="C1008" t="s">
        <v>1726</v>
      </c>
      <c r="D1008" t="s">
        <v>1889</v>
      </c>
      <c r="E1008" t="s">
        <v>54</v>
      </c>
      <c r="F1008" t="b">
        <v>0</v>
      </c>
      <c r="G1008">
        <v>0</v>
      </c>
      <c r="H1008" t="b">
        <v>0</v>
      </c>
      <c r="I1008">
        <v>13</v>
      </c>
      <c r="J1008" t="s">
        <v>172</v>
      </c>
      <c r="K1008">
        <v>87</v>
      </c>
      <c r="L1008">
        <v>63</v>
      </c>
      <c r="M1008">
        <v>81</v>
      </c>
      <c r="N1008">
        <v>85</v>
      </c>
      <c r="O1008">
        <v>62</v>
      </c>
      <c r="P1008">
        <v>98</v>
      </c>
      <c r="Q1008">
        <v>81</v>
      </c>
      <c r="R1008">
        <f t="shared" si="90"/>
        <v>557</v>
      </c>
      <c r="S1008" t="str">
        <f t="shared" si="91"/>
        <v>english_score</v>
      </c>
      <c r="T1008" t="str">
        <f t="shared" si="92"/>
        <v>Jeffery Mcdonald</v>
      </c>
      <c r="U1008" t="str">
        <f t="shared" si="93"/>
        <v>Good</v>
      </c>
      <c r="V1008" t="str">
        <f t="shared" si="94"/>
        <v>1</v>
      </c>
      <c r="W1008" t="str">
        <f t="shared" si="95"/>
        <v>Grade B</v>
      </c>
    </row>
    <row r="1009" spans="1:23" x14ac:dyDescent="0.25">
      <c r="A1009">
        <v>1008</v>
      </c>
      <c r="B1009" t="s">
        <v>978</v>
      </c>
      <c r="C1009" t="s">
        <v>1890</v>
      </c>
      <c r="D1009" t="s">
        <v>1891</v>
      </c>
      <c r="E1009" t="s">
        <v>54</v>
      </c>
      <c r="F1009" t="b">
        <v>0</v>
      </c>
      <c r="G1009">
        <v>0</v>
      </c>
      <c r="H1009" t="b">
        <v>0</v>
      </c>
      <c r="I1009">
        <v>19</v>
      </c>
      <c r="J1009" t="s">
        <v>72</v>
      </c>
      <c r="K1009">
        <v>83</v>
      </c>
      <c r="L1009">
        <v>79</v>
      </c>
      <c r="M1009">
        <v>91</v>
      </c>
      <c r="N1009">
        <v>62</v>
      </c>
      <c r="O1009">
        <v>63</v>
      </c>
      <c r="P1009">
        <v>76</v>
      </c>
      <c r="Q1009">
        <v>93</v>
      </c>
      <c r="R1009">
        <f t="shared" si="90"/>
        <v>547</v>
      </c>
      <c r="S1009" t="str">
        <f t="shared" si="91"/>
        <v>geography_score</v>
      </c>
      <c r="T1009" t="str">
        <f t="shared" si="92"/>
        <v>Austin Matthews</v>
      </c>
      <c r="U1009" t="str">
        <f t="shared" si="93"/>
        <v>Good</v>
      </c>
      <c r="V1009" t="str">
        <f t="shared" si="94"/>
        <v>1</v>
      </c>
      <c r="W1009" t="str">
        <f t="shared" si="95"/>
        <v>Grade C</v>
      </c>
    </row>
    <row r="1010" spans="1:23" x14ac:dyDescent="0.25">
      <c r="A1010">
        <v>1009</v>
      </c>
      <c r="B1010" t="s">
        <v>1537</v>
      </c>
      <c r="C1010" t="s">
        <v>363</v>
      </c>
      <c r="D1010" t="s">
        <v>1892</v>
      </c>
      <c r="E1010" t="s">
        <v>59</v>
      </c>
      <c r="F1010" t="b">
        <v>0</v>
      </c>
      <c r="G1010">
        <v>2</v>
      </c>
      <c r="H1010" t="b">
        <v>1</v>
      </c>
      <c r="I1010">
        <v>10</v>
      </c>
      <c r="J1010" t="s">
        <v>258</v>
      </c>
      <c r="K1010">
        <v>59</v>
      </c>
      <c r="L1010">
        <v>73</v>
      </c>
      <c r="M1010">
        <v>90</v>
      </c>
      <c r="N1010">
        <v>74</v>
      </c>
      <c r="O1010">
        <v>95</v>
      </c>
      <c r="P1010">
        <v>77</v>
      </c>
      <c r="Q1010">
        <v>81</v>
      </c>
      <c r="R1010">
        <f t="shared" si="90"/>
        <v>549</v>
      </c>
      <c r="S1010" t="str">
        <f t="shared" si="91"/>
        <v>biology_score</v>
      </c>
      <c r="T1010" t="str">
        <f t="shared" si="92"/>
        <v>Jacqueline Allen</v>
      </c>
      <c r="U1010" t="str">
        <f t="shared" si="93"/>
        <v>Good</v>
      </c>
      <c r="V1010" t="str">
        <f t="shared" si="94"/>
        <v>1</v>
      </c>
      <c r="W1010" t="str">
        <f t="shared" si="95"/>
        <v>Grade C</v>
      </c>
    </row>
    <row r="1011" spans="1:23" x14ac:dyDescent="0.25">
      <c r="A1011">
        <v>1010</v>
      </c>
      <c r="B1011" t="s">
        <v>1893</v>
      </c>
      <c r="C1011" t="s">
        <v>1394</v>
      </c>
      <c r="D1011" t="s">
        <v>1894</v>
      </c>
      <c r="E1011" t="s">
        <v>59</v>
      </c>
      <c r="F1011" t="b">
        <v>1</v>
      </c>
      <c r="G1011">
        <v>2</v>
      </c>
      <c r="H1011" t="b">
        <v>0</v>
      </c>
      <c r="I1011">
        <v>29</v>
      </c>
      <c r="J1011" t="s">
        <v>72</v>
      </c>
      <c r="K1011">
        <v>74</v>
      </c>
      <c r="L1011">
        <v>68</v>
      </c>
      <c r="M1011">
        <v>71</v>
      </c>
      <c r="N1011">
        <v>60</v>
      </c>
      <c r="O1011">
        <v>97</v>
      </c>
      <c r="P1011">
        <v>64</v>
      </c>
      <c r="Q1011">
        <v>63</v>
      </c>
      <c r="R1011">
        <f t="shared" si="90"/>
        <v>497</v>
      </c>
      <c r="S1011" t="str">
        <f t="shared" si="91"/>
        <v>biology_score</v>
      </c>
      <c r="T1011" t="str">
        <f t="shared" si="92"/>
        <v>Joanna Dominguez</v>
      </c>
      <c r="U1011" t="str">
        <f t="shared" si="93"/>
        <v>Good</v>
      </c>
      <c r="V1011" t="str">
        <f t="shared" si="94"/>
        <v>1</v>
      </c>
      <c r="W1011" t="str">
        <f t="shared" si="95"/>
        <v>Grade C</v>
      </c>
    </row>
    <row r="1012" spans="1:23" x14ac:dyDescent="0.25">
      <c r="A1012">
        <v>1011</v>
      </c>
      <c r="B1012" t="s">
        <v>242</v>
      </c>
      <c r="C1012" t="s">
        <v>129</v>
      </c>
      <c r="D1012" t="s">
        <v>1895</v>
      </c>
      <c r="E1012" t="s">
        <v>54</v>
      </c>
      <c r="F1012" t="b">
        <v>0</v>
      </c>
      <c r="G1012">
        <v>3</v>
      </c>
      <c r="H1012" t="b">
        <v>1</v>
      </c>
      <c r="I1012">
        <v>31</v>
      </c>
      <c r="J1012" t="s">
        <v>55</v>
      </c>
      <c r="K1012">
        <v>81</v>
      </c>
      <c r="L1012">
        <v>98</v>
      </c>
      <c r="M1012">
        <v>71</v>
      </c>
      <c r="N1012">
        <v>92</v>
      </c>
      <c r="O1012">
        <v>74</v>
      </c>
      <c r="P1012">
        <v>93</v>
      </c>
      <c r="Q1012">
        <v>63</v>
      </c>
      <c r="R1012">
        <f t="shared" si="90"/>
        <v>572</v>
      </c>
      <c r="S1012" t="str">
        <f t="shared" si="91"/>
        <v>history_score</v>
      </c>
      <c r="T1012" t="str">
        <f t="shared" si="92"/>
        <v>Brian Griffin</v>
      </c>
      <c r="U1012" t="str">
        <f t="shared" si="93"/>
        <v>Good</v>
      </c>
      <c r="V1012" t="str">
        <f t="shared" si="94"/>
        <v>1</v>
      </c>
      <c r="W1012" t="str">
        <f t="shared" si="95"/>
        <v>Grade B</v>
      </c>
    </row>
    <row r="1013" spans="1:23" x14ac:dyDescent="0.25">
      <c r="A1013">
        <v>1012</v>
      </c>
      <c r="B1013" t="s">
        <v>1549</v>
      </c>
      <c r="C1013" t="s">
        <v>170</v>
      </c>
      <c r="D1013" t="s">
        <v>1896</v>
      </c>
      <c r="E1013" t="s">
        <v>54</v>
      </c>
      <c r="F1013" t="b">
        <v>0</v>
      </c>
      <c r="G1013">
        <v>3</v>
      </c>
      <c r="H1013" t="b">
        <v>1</v>
      </c>
      <c r="I1013">
        <v>3</v>
      </c>
      <c r="J1013" t="s">
        <v>193</v>
      </c>
      <c r="K1013">
        <v>80</v>
      </c>
      <c r="L1013">
        <v>92</v>
      </c>
      <c r="M1013">
        <v>85</v>
      </c>
      <c r="N1013">
        <v>81</v>
      </c>
      <c r="O1013">
        <v>94</v>
      </c>
      <c r="P1013">
        <v>75</v>
      </c>
      <c r="Q1013">
        <v>72</v>
      </c>
      <c r="R1013">
        <f t="shared" si="90"/>
        <v>579</v>
      </c>
      <c r="S1013" t="str">
        <f t="shared" si="91"/>
        <v>biology_score</v>
      </c>
      <c r="T1013" t="str">
        <f t="shared" si="92"/>
        <v>Dean Lee</v>
      </c>
      <c r="U1013" t="str">
        <f t="shared" si="93"/>
        <v>Good</v>
      </c>
      <c r="V1013" t="str">
        <f t="shared" si="94"/>
        <v>1</v>
      </c>
      <c r="W1013" t="str">
        <f t="shared" si="95"/>
        <v>Grade B</v>
      </c>
    </row>
    <row r="1014" spans="1:23" x14ac:dyDescent="0.25">
      <c r="A1014">
        <v>1013</v>
      </c>
      <c r="B1014" t="s">
        <v>483</v>
      </c>
      <c r="C1014" t="s">
        <v>457</v>
      </c>
      <c r="D1014" t="s">
        <v>1897</v>
      </c>
      <c r="E1014" t="s">
        <v>59</v>
      </c>
      <c r="F1014" t="b">
        <v>0</v>
      </c>
      <c r="G1014">
        <v>0</v>
      </c>
      <c r="H1014" t="b">
        <v>1</v>
      </c>
      <c r="I1014">
        <v>29</v>
      </c>
      <c r="J1014" t="s">
        <v>139</v>
      </c>
      <c r="K1014">
        <v>89</v>
      </c>
      <c r="L1014">
        <v>66</v>
      </c>
      <c r="M1014">
        <v>72</v>
      </c>
      <c r="N1014">
        <v>77</v>
      </c>
      <c r="O1014">
        <v>79</v>
      </c>
      <c r="P1014">
        <v>95</v>
      </c>
      <c r="Q1014">
        <v>92</v>
      </c>
      <c r="R1014">
        <f t="shared" si="90"/>
        <v>570</v>
      </c>
      <c r="S1014" t="str">
        <f t="shared" si="91"/>
        <v>english_score</v>
      </c>
      <c r="T1014" t="str">
        <f t="shared" si="92"/>
        <v>Denise Rodriguez</v>
      </c>
      <c r="U1014" t="str">
        <f t="shared" si="93"/>
        <v>Good</v>
      </c>
      <c r="V1014" t="str">
        <f t="shared" si="94"/>
        <v>1</v>
      </c>
      <c r="W1014" t="str">
        <f t="shared" si="95"/>
        <v>Grade B</v>
      </c>
    </row>
    <row r="1015" spans="1:23" x14ac:dyDescent="0.25">
      <c r="A1015">
        <v>1014</v>
      </c>
      <c r="B1015" t="s">
        <v>1898</v>
      </c>
      <c r="C1015" t="s">
        <v>1257</v>
      </c>
      <c r="D1015" t="s">
        <v>1899</v>
      </c>
      <c r="E1015" t="s">
        <v>54</v>
      </c>
      <c r="F1015" t="b">
        <v>1</v>
      </c>
      <c r="G1015">
        <v>3</v>
      </c>
      <c r="H1015" t="b">
        <v>0</v>
      </c>
      <c r="I1015">
        <v>34</v>
      </c>
      <c r="J1015" t="s">
        <v>72</v>
      </c>
      <c r="K1015">
        <v>65</v>
      </c>
      <c r="L1015">
        <v>78</v>
      </c>
      <c r="M1015">
        <v>82</v>
      </c>
      <c r="N1015">
        <v>65</v>
      </c>
      <c r="O1015">
        <v>100</v>
      </c>
      <c r="P1015">
        <v>92</v>
      </c>
      <c r="Q1015">
        <v>64</v>
      </c>
      <c r="R1015">
        <f t="shared" si="90"/>
        <v>546</v>
      </c>
      <c r="S1015" t="str">
        <f t="shared" si="91"/>
        <v>biology_score</v>
      </c>
      <c r="T1015" t="str">
        <f t="shared" si="92"/>
        <v>Brendan Rivera</v>
      </c>
      <c r="U1015" t="str">
        <f t="shared" si="93"/>
        <v>Good</v>
      </c>
      <c r="V1015" t="str">
        <f t="shared" si="94"/>
        <v>1</v>
      </c>
      <c r="W1015" t="str">
        <f t="shared" si="95"/>
        <v>Grade C</v>
      </c>
    </row>
    <row r="1016" spans="1:23" x14ac:dyDescent="0.25">
      <c r="A1016">
        <v>1015</v>
      </c>
      <c r="B1016" t="s">
        <v>100</v>
      </c>
      <c r="C1016" t="s">
        <v>76</v>
      </c>
      <c r="D1016" t="s">
        <v>1900</v>
      </c>
      <c r="E1016" t="s">
        <v>54</v>
      </c>
      <c r="F1016" t="b">
        <v>1</v>
      </c>
      <c r="G1016">
        <v>10</v>
      </c>
      <c r="H1016" t="b">
        <v>0</v>
      </c>
      <c r="I1016">
        <v>4</v>
      </c>
      <c r="J1016" t="s">
        <v>98</v>
      </c>
      <c r="K1016">
        <v>94</v>
      </c>
      <c r="L1016">
        <v>61</v>
      </c>
      <c r="M1016">
        <v>60</v>
      </c>
      <c r="N1016">
        <v>77</v>
      </c>
      <c r="O1016">
        <v>75</v>
      </c>
      <c r="P1016">
        <v>93</v>
      </c>
      <c r="Q1016">
        <v>60</v>
      </c>
      <c r="R1016">
        <f t="shared" si="90"/>
        <v>520</v>
      </c>
      <c r="S1016" t="str">
        <f t="shared" si="91"/>
        <v>math_score</v>
      </c>
      <c r="T1016" t="str">
        <f t="shared" si="92"/>
        <v>Jackson Smith</v>
      </c>
      <c r="U1016" t="str">
        <f t="shared" si="93"/>
        <v>Good</v>
      </c>
      <c r="V1016" t="str">
        <f t="shared" si="94"/>
        <v>1</v>
      </c>
      <c r="W1016" t="str">
        <f t="shared" si="95"/>
        <v>Grade C</v>
      </c>
    </row>
    <row r="1017" spans="1:23" x14ac:dyDescent="0.25">
      <c r="A1017">
        <v>1016</v>
      </c>
      <c r="B1017" t="s">
        <v>286</v>
      </c>
      <c r="C1017" t="s">
        <v>252</v>
      </c>
      <c r="D1017" t="s">
        <v>1901</v>
      </c>
      <c r="E1017" t="s">
        <v>54</v>
      </c>
      <c r="F1017" t="b">
        <v>0</v>
      </c>
      <c r="G1017">
        <v>3</v>
      </c>
      <c r="H1017" t="b">
        <v>0</v>
      </c>
      <c r="I1017">
        <v>34</v>
      </c>
      <c r="J1017" t="s">
        <v>157</v>
      </c>
      <c r="K1017">
        <v>93</v>
      </c>
      <c r="L1017">
        <v>70</v>
      </c>
      <c r="M1017">
        <v>80</v>
      </c>
      <c r="N1017">
        <v>67</v>
      </c>
      <c r="O1017">
        <v>77</v>
      </c>
      <c r="P1017">
        <v>80</v>
      </c>
      <c r="Q1017">
        <v>91</v>
      </c>
      <c r="R1017">
        <f t="shared" si="90"/>
        <v>558</v>
      </c>
      <c r="S1017" t="str">
        <f t="shared" si="91"/>
        <v>math_score</v>
      </c>
      <c r="T1017" t="str">
        <f t="shared" si="92"/>
        <v>Craig Weber</v>
      </c>
      <c r="U1017" t="str">
        <f t="shared" si="93"/>
        <v>Good</v>
      </c>
      <c r="V1017" t="str">
        <f t="shared" si="94"/>
        <v>1</v>
      </c>
      <c r="W1017" t="str">
        <f t="shared" si="95"/>
        <v>Grade B</v>
      </c>
    </row>
    <row r="1018" spans="1:23" x14ac:dyDescent="0.25">
      <c r="A1018">
        <v>1017</v>
      </c>
      <c r="B1018" t="s">
        <v>602</v>
      </c>
      <c r="C1018" t="s">
        <v>1902</v>
      </c>
      <c r="D1018" t="s">
        <v>1903</v>
      </c>
      <c r="E1018" t="s">
        <v>54</v>
      </c>
      <c r="F1018" t="b">
        <v>0</v>
      </c>
      <c r="G1018">
        <v>2</v>
      </c>
      <c r="H1018" t="b">
        <v>0</v>
      </c>
      <c r="I1018">
        <v>30</v>
      </c>
      <c r="J1018" t="s">
        <v>78</v>
      </c>
      <c r="K1018">
        <v>90</v>
      </c>
      <c r="L1018">
        <v>69</v>
      </c>
      <c r="M1018">
        <v>91</v>
      </c>
      <c r="N1018">
        <v>84</v>
      </c>
      <c r="O1018">
        <v>65</v>
      </c>
      <c r="P1018">
        <v>86</v>
      </c>
      <c r="Q1018">
        <v>93</v>
      </c>
      <c r="R1018">
        <f t="shared" si="90"/>
        <v>578</v>
      </c>
      <c r="S1018" t="str">
        <f t="shared" si="91"/>
        <v>geography_score</v>
      </c>
      <c r="T1018" t="str">
        <f t="shared" si="92"/>
        <v>Joseph Carpenter</v>
      </c>
      <c r="U1018" t="str">
        <f t="shared" si="93"/>
        <v>Good</v>
      </c>
      <c r="V1018" t="str">
        <f t="shared" si="94"/>
        <v>1</v>
      </c>
      <c r="W1018" t="str">
        <f t="shared" si="95"/>
        <v>Grade B</v>
      </c>
    </row>
    <row r="1019" spans="1:23" x14ac:dyDescent="0.25">
      <c r="A1019">
        <v>1018</v>
      </c>
      <c r="B1019" t="s">
        <v>689</v>
      </c>
      <c r="C1019" t="s">
        <v>600</v>
      </c>
      <c r="D1019" t="s">
        <v>1904</v>
      </c>
      <c r="E1019" t="s">
        <v>59</v>
      </c>
      <c r="F1019" t="b">
        <v>0</v>
      </c>
      <c r="G1019">
        <v>3</v>
      </c>
      <c r="H1019" t="b">
        <v>0</v>
      </c>
      <c r="I1019">
        <v>18</v>
      </c>
      <c r="J1019" t="s">
        <v>72</v>
      </c>
      <c r="K1019">
        <v>67</v>
      </c>
      <c r="L1019">
        <v>60</v>
      </c>
      <c r="M1019">
        <v>87</v>
      </c>
      <c r="N1019">
        <v>73</v>
      </c>
      <c r="O1019">
        <v>92</v>
      </c>
      <c r="P1019">
        <v>82</v>
      </c>
      <c r="Q1019">
        <v>70</v>
      </c>
      <c r="R1019">
        <f t="shared" si="90"/>
        <v>531</v>
      </c>
      <c r="S1019" t="str">
        <f t="shared" si="91"/>
        <v>biology_score</v>
      </c>
      <c r="T1019" t="str">
        <f t="shared" si="92"/>
        <v>Sarah Tucker</v>
      </c>
      <c r="U1019" t="str">
        <f t="shared" si="93"/>
        <v>Good</v>
      </c>
      <c r="V1019" t="str">
        <f t="shared" si="94"/>
        <v>1</v>
      </c>
      <c r="W1019" t="str">
        <f t="shared" si="95"/>
        <v>Grade C</v>
      </c>
    </row>
    <row r="1020" spans="1:23" x14ac:dyDescent="0.25">
      <c r="A1020">
        <v>1019</v>
      </c>
      <c r="B1020" t="s">
        <v>255</v>
      </c>
      <c r="C1020" t="s">
        <v>552</v>
      </c>
      <c r="D1020" t="s">
        <v>1905</v>
      </c>
      <c r="E1020" t="s">
        <v>54</v>
      </c>
      <c r="F1020" t="b">
        <v>0</v>
      </c>
      <c r="G1020">
        <v>3</v>
      </c>
      <c r="H1020" t="b">
        <v>0</v>
      </c>
      <c r="I1020">
        <v>32</v>
      </c>
      <c r="J1020" t="s">
        <v>147</v>
      </c>
      <c r="K1020">
        <v>81</v>
      </c>
      <c r="L1020">
        <v>91</v>
      </c>
      <c r="M1020">
        <v>73</v>
      </c>
      <c r="N1020">
        <v>72</v>
      </c>
      <c r="O1020">
        <v>49</v>
      </c>
      <c r="P1020">
        <v>81</v>
      </c>
      <c r="Q1020">
        <v>72</v>
      </c>
      <c r="R1020">
        <f t="shared" si="90"/>
        <v>519</v>
      </c>
      <c r="S1020" t="str">
        <f t="shared" si="91"/>
        <v>history_score</v>
      </c>
      <c r="T1020" t="str">
        <f t="shared" si="92"/>
        <v>Steven Hernandez</v>
      </c>
      <c r="U1020" t="str">
        <f t="shared" si="93"/>
        <v>Average</v>
      </c>
      <c r="V1020" t="str">
        <f t="shared" si="94"/>
        <v>1</v>
      </c>
      <c r="W1020" t="str">
        <f t="shared" si="95"/>
        <v>Grade C</v>
      </c>
    </row>
    <row r="1021" spans="1:23" x14ac:dyDescent="0.25">
      <c r="A1021">
        <v>1020</v>
      </c>
      <c r="B1021" t="s">
        <v>311</v>
      </c>
      <c r="C1021" t="s">
        <v>1906</v>
      </c>
      <c r="D1021" t="s">
        <v>1907</v>
      </c>
      <c r="E1021" t="s">
        <v>54</v>
      </c>
      <c r="F1021" t="b">
        <v>0</v>
      </c>
      <c r="G1021">
        <v>1</v>
      </c>
      <c r="H1021" t="b">
        <v>0</v>
      </c>
      <c r="I1021">
        <v>31</v>
      </c>
      <c r="J1021" t="s">
        <v>78</v>
      </c>
      <c r="K1021">
        <v>95</v>
      </c>
      <c r="L1021">
        <v>71</v>
      </c>
      <c r="M1021">
        <v>88</v>
      </c>
      <c r="N1021">
        <v>96</v>
      </c>
      <c r="O1021">
        <v>82</v>
      </c>
      <c r="P1021">
        <v>65</v>
      </c>
      <c r="Q1021">
        <v>80</v>
      </c>
      <c r="R1021">
        <f t="shared" si="90"/>
        <v>577</v>
      </c>
      <c r="S1021" t="str">
        <f t="shared" si="91"/>
        <v>chemistry_score</v>
      </c>
      <c r="T1021" t="str">
        <f t="shared" si="92"/>
        <v>Robert Foley</v>
      </c>
      <c r="U1021" t="str">
        <f t="shared" si="93"/>
        <v>Good</v>
      </c>
      <c r="V1021" t="str">
        <f t="shared" si="94"/>
        <v>1</v>
      </c>
      <c r="W1021" t="str">
        <f t="shared" si="95"/>
        <v>Grade B</v>
      </c>
    </row>
    <row r="1022" spans="1:23" x14ac:dyDescent="0.25">
      <c r="A1022">
        <v>1021</v>
      </c>
      <c r="B1022" t="s">
        <v>173</v>
      </c>
      <c r="C1022" t="s">
        <v>1908</v>
      </c>
      <c r="D1022" t="s">
        <v>1909</v>
      </c>
      <c r="E1022" t="s">
        <v>54</v>
      </c>
      <c r="F1022" t="b">
        <v>0</v>
      </c>
      <c r="G1022">
        <v>10</v>
      </c>
      <c r="H1022" t="b">
        <v>0</v>
      </c>
      <c r="I1022">
        <v>0</v>
      </c>
      <c r="J1022" t="s">
        <v>98</v>
      </c>
      <c r="K1022">
        <v>67</v>
      </c>
      <c r="L1022">
        <v>50</v>
      </c>
      <c r="M1022">
        <v>93</v>
      </c>
      <c r="N1022">
        <v>86</v>
      </c>
      <c r="O1022">
        <v>66</v>
      </c>
      <c r="P1022">
        <v>73</v>
      </c>
      <c r="Q1022">
        <v>85</v>
      </c>
      <c r="R1022">
        <f t="shared" si="90"/>
        <v>520</v>
      </c>
      <c r="S1022" t="str">
        <f t="shared" si="91"/>
        <v>physics_score</v>
      </c>
      <c r="T1022" t="str">
        <f t="shared" si="92"/>
        <v>Michael Carr</v>
      </c>
      <c r="U1022" t="str">
        <f t="shared" si="93"/>
        <v>Average</v>
      </c>
      <c r="V1022" t="str">
        <f t="shared" si="94"/>
        <v>1</v>
      </c>
      <c r="W1022" t="str">
        <f t="shared" si="95"/>
        <v>Grade C</v>
      </c>
    </row>
    <row r="1023" spans="1:23" x14ac:dyDescent="0.25">
      <c r="A1023">
        <v>1022</v>
      </c>
      <c r="B1023" t="s">
        <v>1333</v>
      </c>
      <c r="C1023" t="s">
        <v>1910</v>
      </c>
      <c r="D1023" t="s">
        <v>1911</v>
      </c>
      <c r="E1023" t="s">
        <v>54</v>
      </c>
      <c r="F1023" t="b">
        <v>0</v>
      </c>
      <c r="G1023">
        <v>7</v>
      </c>
      <c r="H1023" t="b">
        <v>0</v>
      </c>
      <c r="I1023">
        <v>3</v>
      </c>
      <c r="J1023" t="s">
        <v>193</v>
      </c>
      <c r="K1023">
        <v>83</v>
      </c>
      <c r="L1023">
        <v>69</v>
      </c>
      <c r="M1023">
        <v>99</v>
      </c>
      <c r="N1023">
        <v>88</v>
      </c>
      <c r="O1023">
        <v>87</v>
      </c>
      <c r="P1023">
        <v>81</v>
      </c>
      <c r="Q1023">
        <v>68</v>
      </c>
      <c r="R1023">
        <f t="shared" si="90"/>
        <v>575</v>
      </c>
      <c r="S1023" t="str">
        <f t="shared" si="91"/>
        <v>physics_score</v>
      </c>
      <c r="T1023" t="str">
        <f t="shared" si="92"/>
        <v>Walter Herrera</v>
      </c>
      <c r="U1023" t="str">
        <f t="shared" si="93"/>
        <v>Good</v>
      </c>
      <c r="V1023" t="str">
        <f t="shared" si="94"/>
        <v>1</v>
      </c>
      <c r="W1023" t="str">
        <f t="shared" si="95"/>
        <v>Grade B</v>
      </c>
    </row>
    <row r="1024" spans="1:23" x14ac:dyDescent="0.25">
      <c r="A1024">
        <v>1023</v>
      </c>
      <c r="B1024" t="s">
        <v>689</v>
      </c>
      <c r="C1024" t="s">
        <v>1912</v>
      </c>
      <c r="D1024" t="s">
        <v>1913</v>
      </c>
      <c r="E1024" t="s">
        <v>59</v>
      </c>
      <c r="F1024" t="b">
        <v>0</v>
      </c>
      <c r="G1024">
        <v>3</v>
      </c>
      <c r="H1024" t="b">
        <v>1</v>
      </c>
      <c r="I1024">
        <v>5</v>
      </c>
      <c r="J1024" t="s">
        <v>68</v>
      </c>
      <c r="K1024">
        <v>87</v>
      </c>
      <c r="L1024">
        <v>96</v>
      </c>
      <c r="M1024">
        <v>67</v>
      </c>
      <c r="N1024">
        <v>64</v>
      </c>
      <c r="O1024">
        <v>67</v>
      </c>
      <c r="P1024">
        <v>81</v>
      </c>
      <c r="Q1024">
        <v>90</v>
      </c>
      <c r="R1024">
        <f t="shared" si="90"/>
        <v>552</v>
      </c>
      <c r="S1024" t="str">
        <f t="shared" si="91"/>
        <v>history_score</v>
      </c>
      <c r="T1024" t="str">
        <f t="shared" si="92"/>
        <v>Sarah Mckinney</v>
      </c>
      <c r="U1024" t="str">
        <f t="shared" si="93"/>
        <v>Good</v>
      </c>
      <c r="V1024" t="str">
        <f t="shared" si="94"/>
        <v>1</v>
      </c>
      <c r="W1024" t="str">
        <f t="shared" si="95"/>
        <v>Grade B</v>
      </c>
    </row>
    <row r="1025" spans="1:23" x14ac:dyDescent="0.25">
      <c r="A1025">
        <v>1024</v>
      </c>
      <c r="B1025" t="s">
        <v>231</v>
      </c>
      <c r="C1025" t="s">
        <v>968</v>
      </c>
      <c r="D1025" t="s">
        <v>1914</v>
      </c>
      <c r="E1025" t="s">
        <v>54</v>
      </c>
      <c r="F1025" t="b">
        <v>0</v>
      </c>
      <c r="G1025">
        <v>3</v>
      </c>
      <c r="H1025" t="b">
        <v>1</v>
      </c>
      <c r="I1025">
        <v>24</v>
      </c>
      <c r="J1025" t="s">
        <v>172</v>
      </c>
      <c r="K1025">
        <v>82</v>
      </c>
      <c r="L1025">
        <v>71</v>
      </c>
      <c r="M1025">
        <v>84</v>
      </c>
      <c r="N1025">
        <v>68</v>
      </c>
      <c r="O1025">
        <v>74</v>
      </c>
      <c r="P1025">
        <v>64</v>
      </c>
      <c r="Q1025">
        <v>73</v>
      </c>
      <c r="R1025">
        <f t="shared" si="90"/>
        <v>516</v>
      </c>
      <c r="S1025" t="str">
        <f t="shared" si="91"/>
        <v>physics_score</v>
      </c>
      <c r="T1025" t="str">
        <f t="shared" si="92"/>
        <v>Jacob Nguyen</v>
      </c>
      <c r="U1025" t="str">
        <f t="shared" si="93"/>
        <v>Good</v>
      </c>
      <c r="V1025" t="str">
        <f t="shared" si="94"/>
        <v>1</v>
      </c>
      <c r="W1025" t="str">
        <f t="shared" si="95"/>
        <v>Grade C</v>
      </c>
    </row>
    <row r="1026" spans="1:23" x14ac:dyDescent="0.25">
      <c r="A1026">
        <v>1025</v>
      </c>
      <c r="B1026" t="s">
        <v>1301</v>
      </c>
      <c r="C1026" t="s">
        <v>1915</v>
      </c>
      <c r="D1026" t="s">
        <v>1916</v>
      </c>
      <c r="E1026" t="s">
        <v>59</v>
      </c>
      <c r="F1026" t="b">
        <v>0</v>
      </c>
      <c r="G1026">
        <v>4</v>
      </c>
      <c r="H1026" t="b">
        <v>0</v>
      </c>
      <c r="I1026">
        <v>27</v>
      </c>
      <c r="J1026" t="s">
        <v>147</v>
      </c>
      <c r="K1026">
        <v>97</v>
      </c>
      <c r="L1026">
        <v>87</v>
      </c>
      <c r="M1026">
        <v>65</v>
      </c>
      <c r="N1026">
        <v>90</v>
      </c>
      <c r="O1026">
        <v>66</v>
      </c>
      <c r="P1026">
        <v>84</v>
      </c>
      <c r="Q1026">
        <v>75</v>
      </c>
      <c r="R1026">
        <f t="shared" ref="R1026:R1089" si="96">SUM((K1026:Q1026))</f>
        <v>564</v>
      </c>
      <c r="S1026" t="str">
        <f t="shared" si="91"/>
        <v>math_score</v>
      </c>
      <c r="T1026" t="str">
        <f t="shared" si="92"/>
        <v>Mary Garza</v>
      </c>
      <c r="U1026" t="str">
        <f t="shared" si="93"/>
        <v>Good</v>
      </c>
      <c r="V1026" t="str">
        <f t="shared" si="94"/>
        <v>1</v>
      </c>
      <c r="W1026" t="str">
        <f t="shared" si="95"/>
        <v>Grade B</v>
      </c>
    </row>
    <row r="1027" spans="1:23" x14ac:dyDescent="0.25">
      <c r="A1027">
        <v>1026</v>
      </c>
      <c r="B1027" t="s">
        <v>1539</v>
      </c>
      <c r="C1027" t="s">
        <v>659</v>
      </c>
      <c r="D1027" t="s">
        <v>1917</v>
      </c>
      <c r="E1027" t="s">
        <v>54</v>
      </c>
      <c r="F1027" t="b">
        <v>0</v>
      </c>
      <c r="G1027">
        <v>1</v>
      </c>
      <c r="H1027" t="b">
        <v>1</v>
      </c>
      <c r="I1027">
        <v>21</v>
      </c>
      <c r="J1027" t="s">
        <v>78</v>
      </c>
      <c r="K1027">
        <v>88</v>
      </c>
      <c r="L1027">
        <v>67</v>
      </c>
      <c r="M1027">
        <v>77</v>
      </c>
      <c r="N1027">
        <v>89</v>
      </c>
      <c r="O1027">
        <v>97</v>
      </c>
      <c r="P1027">
        <v>70</v>
      </c>
      <c r="Q1027">
        <v>71</v>
      </c>
      <c r="R1027">
        <f t="shared" si="96"/>
        <v>559</v>
      </c>
      <c r="S1027" t="str">
        <f t="shared" ref="S1027:S1090" si="97">INDEX($K$1:$Q$1,MATCH(MAX(K1027:Q1027),K1027:Q1027,0))</f>
        <v>biology_score</v>
      </c>
      <c r="T1027" t="str">
        <f t="shared" ref="T1027:T1090" si="98">_xlfn.CONCAT(B1027," ",C1027)</f>
        <v>Jesse Hawkins</v>
      </c>
      <c r="U1027" t="str">
        <f t="shared" ref="U1027:U1090" si="99">IF((MAX(K1027:Q1027)-MIN(K1027:Q1027))&lt;20,"Very Good",IF(AND((MAX(K1027:Q1027)-MIN(K1027:Q1027))&gt;=20,(MAX(K1027:Q1027)-MIN(K1027:Q1027))&lt;40),"Good",IF(AND((MAX(K1027:Q1027)-MIN(K1027:Q1027))&gt;=40,(MAX(K1027:Q1027)-MIN(K1027:Q1027))&lt;50),"Average","Bad")))</f>
        <v>Good</v>
      </c>
      <c r="V1027" t="str">
        <f t="shared" ref="V1027:V1090" si="100">IF(AND(MAX(K1027:Q1027)&gt;85,MIN(K1027:Q1027)&lt;45),"0","1")</f>
        <v>1</v>
      </c>
      <c r="W1027" t="str">
        <f t="shared" ref="W1027:W1090" si="101">IF(R1027&gt;=650,"Grade A",IF(AND(R1027&gt;=550,R1027&lt;650),"Grade B",IF(AND(R1027&gt;=450,R1027&lt;550),"Grade C",IF(AND(R1027&gt;=350,R1027&lt;450),"Grade D","Fail"))))</f>
        <v>Grade B</v>
      </c>
    </row>
    <row r="1028" spans="1:23" x14ac:dyDescent="0.25">
      <c r="A1028">
        <v>1027</v>
      </c>
      <c r="B1028" t="s">
        <v>388</v>
      </c>
      <c r="C1028" t="s">
        <v>423</v>
      </c>
      <c r="D1028" t="s">
        <v>1918</v>
      </c>
      <c r="E1028" t="s">
        <v>59</v>
      </c>
      <c r="F1028" t="b">
        <v>0</v>
      </c>
      <c r="G1028">
        <v>4</v>
      </c>
      <c r="H1028" t="b">
        <v>0</v>
      </c>
      <c r="I1028">
        <v>32</v>
      </c>
      <c r="J1028" t="s">
        <v>139</v>
      </c>
      <c r="K1028">
        <v>91</v>
      </c>
      <c r="L1028">
        <v>94</v>
      </c>
      <c r="M1028">
        <v>81</v>
      </c>
      <c r="N1028">
        <v>61</v>
      </c>
      <c r="O1028">
        <v>61</v>
      </c>
      <c r="P1028">
        <v>82</v>
      </c>
      <c r="Q1028">
        <v>73</v>
      </c>
      <c r="R1028">
        <f t="shared" si="96"/>
        <v>543</v>
      </c>
      <c r="S1028" t="str">
        <f t="shared" si="97"/>
        <v>history_score</v>
      </c>
      <c r="T1028" t="str">
        <f t="shared" si="98"/>
        <v>Jordan Boyd</v>
      </c>
      <c r="U1028" t="str">
        <f t="shared" si="99"/>
        <v>Good</v>
      </c>
      <c r="V1028" t="str">
        <f t="shared" si="100"/>
        <v>1</v>
      </c>
      <c r="W1028" t="str">
        <f t="shared" si="101"/>
        <v>Grade C</v>
      </c>
    </row>
    <row r="1029" spans="1:23" x14ac:dyDescent="0.25">
      <c r="A1029">
        <v>1028</v>
      </c>
      <c r="B1029" t="s">
        <v>1919</v>
      </c>
      <c r="C1029" t="s">
        <v>1062</v>
      </c>
      <c r="D1029" t="s">
        <v>1920</v>
      </c>
      <c r="E1029" t="s">
        <v>59</v>
      </c>
      <c r="F1029" t="b">
        <v>1</v>
      </c>
      <c r="G1029">
        <v>7</v>
      </c>
      <c r="H1029" t="b">
        <v>0</v>
      </c>
      <c r="I1029">
        <v>5</v>
      </c>
      <c r="J1029" t="s">
        <v>98</v>
      </c>
      <c r="K1029">
        <v>77</v>
      </c>
      <c r="L1029">
        <v>60</v>
      </c>
      <c r="M1029">
        <v>83</v>
      </c>
      <c r="N1029">
        <v>65</v>
      </c>
      <c r="O1029">
        <v>81</v>
      </c>
      <c r="P1029">
        <v>80</v>
      </c>
      <c r="Q1029">
        <v>88</v>
      </c>
      <c r="R1029">
        <f t="shared" si="96"/>
        <v>534</v>
      </c>
      <c r="S1029" t="str">
        <f t="shared" si="97"/>
        <v>geography_score</v>
      </c>
      <c r="T1029" t="str">
        <f t="shared" si="98"/>
        <v>Latoya Mullins</v>
      </c>
      <c r="U1029" t="str">
        <f t="shared" si="99"/>
        <v>Good</v>
      </c>
      <c r="V1029" t="str">
        <f t="shared" si="100"/>
        <v>1</v>
      </c>
      <c r="W1029" t="str">
        <f t="shared" si="101"/>
        <v>Grade C</v>
      </c>
    </row>
    <row r="1030" spans="1:23" x14ac:dyDescent="0.25">
      <c r="A1030">
        <v>1029</v>
      </c>
      <c r="B1030" t="s">
        <v>264</v>
      </c>
      <c r="C1030" t="s">
        <v>998</v>
      </c>
      <c r="D1030" t="s">
        <v>1921</v>
      </c>
      <c r="E1030" t="s">
        <v>59</v>
      </c>
      <c r="F1030" t="b">
        <v>0</v>
      </c>
      <c r="G1030">
        <v>7</v>
      </c>
      <c r="H1030" t="b">
        <v>0</v>
      </c>
      <c r="I1030">
        <v>7</v>
      </c>
      <c r="J1030" t="s">
        <v>72</v>
      </c>
      <c r="K1030">
        <v>94</v>
      </c>
      <c r="L1030">
        <v>65</v>
      </c>
      <c r="M1030">
        <v>96</v>
      </c>
      <c r="N1030">
        <v>77</v>
      </c>
      <c r="O1030">
        <v>83</v>
      </c>
      <c r="P1030">
        <v>75</v>
      </c>
      <c r="Q1030">
        <v>98</v>
      </c>
      <c r="R1030">
        <f t="shared" si="96"/>
        <v>588</v>
      </c>
      <c r="S1030" t="str">
        <f t="shared" si="97"/>
        <v>geography_score</v>
      </c>
      <c r="T1030" t="str">
        <f t="shared" si="98"/>
        <v>Jill Armstrong</v>
      </c>
      <c r="U1030" t="str">
        <f t="shared" si="99"/>
        <v>Good</v>
      </c>
      <c r="V1030" t="str">
        <f t="shared" si="100"/>
        <v>1</v>
      </c>
      <c r="W1030" t="str">
        <f t="shared" si="101"/>
        <v>Grade B</v>
      </c>
    </row>
    <row r="1031" spans="1:23" x14ac:dyDescent="0.25">
      <c r="A1031">
        <v>1030</v>
      </c>
      <c r="B1031" t="s">
        <v>1425</v>
      </c>
      <c r="C1031" t="s">
        <v>491</v>
      </c>
      <c r="D1031" t="s">
        <v>1922</v>
      </c>
      <c r="E1031" t="s">
        <v>54</v>
      </c>
      <c r="F1031" t="b">
        <v>1</v>
      </c>
      <c r="G1031">
        <v>8</v>
      </c>
      <c r="H1031" t="b">
        <v>0</v>
      </c>
      <c r="I1031">
        <v>1</v>
      </c>
      <c r="J1031" t="s">
        <v>98</v>
      </c>
      <c r="K1031">
        <v>100</v>
      </c>
      <c r="L1031">
        <v>82</v>
      </c>
      <c r="M1031">
        <v>91</v>
      </c>
      <c r="N1031">
        <v>82</v>
      </c>
      <c r="O1031">
        <v>70</v>
      </c>
      <c r="P1031">
        <v>51</v>
      </c>
      <c r="Q1031">
        <v>77</v>
      </c>
      <c r="R1031">
        <f t="shared" si="96"/>
        <v>553</v>
      </c>
      <c r="S1031" t="str">
        <f t="shared" si="97"/>
        <v>math_score</v>
      </c>
      <c r="T1031" t="str">
        <f t="shared" si="98"/>
        <v>Aaron Peterson</v>
      </c>
      <c r="U1031" t="str">
        <f t="shared" si="99"/>
        <v>Average</v>
      </c>
      <c r="V1031" t="str">
        <f t="shared" si="100"/>
        <v>1</v>
      </c>
      <c r="W1031" t="str">
        <f t="shared" si="101"/>
        <v>Grade B</v>
      </c>
    </row>
    <row r="1032" spans="1:23" x14ac:dyDescent="0.25">
      <c r="A1032">
        <v>1031</v>
      </c>
      <c r="B1032" t="s">
        <v>570</v>
      </c>
      <c r="C1032" t="s">
        <v>1923</v>
      </c>
      <c r="D1032" t="s">
        <v>1924</v>
      </c>
      <c r="E1032" t="s">
        <v>59</v>
      </c>
      <c r="F1032" t="b">
        <v>0</v>
      </c>
      <c r="G1032">
        <v>3</v>
      </c>
      <c r="H1032" t="b">
        <v>0</v>
      </c>
      <c r="I1032">
        <v>22</v>
      </c>
      <c r="J1032" t="s">
        <v>139</v>
      </c>
      <c r="K1032">
        <v>96</v>
      </c>
      <c r="L1032">
        <v>75</v>
      </c>
      <c r="M1032">
        <v>79</v>
      </c>
      <c r="N1032">
        <v>72</v>
      </c>
      <c r="O1032">
        <v>69</v>
      </c>
      <c r="P1032">
        <v>94</v>
      </c>
      <c r="Q1032">
        <v>64</v>
      </c>
      <c r="R1032">
        <f t="shared" si="96"/>
        <v>549</v>
      </c>
      <c r="S1032" t="str">
        <f t="shared" si="97"/>
        <v>math_score</v>
      </c>
      <c r="T1032" t="str">
        <f t="shared" si="98"/>
        <v>April Greene</v>
      </c>
      <c r="U1032" t="str">
        <f t="shared" si="99"/>
        <v>Good</v>
      </c>
      <c r="V1032" t="str">
        <f t="shared" si="100"/>
        <v>1</v>
      </c>
      <c r="W1032" t="str">
        <f t="shared" si="101"/>
        <v>Grade C</v>
      </c>
    </row>
    <row r="1033" spans="1:23" x14ac:dyDescent="0.25">
      <c r="A1033">
        <v>1032</v>
      </c>
      <c r="B1033" t="s">
        <v>1217</v>
      </c>
      <c r="C1033" t="s">
        <v>96</v>
      </c>
      <c r="D1033" t="s">
        <v>1925</v>
      </c>
      <c r="E1033" t="s">
        <v>54</v>
      </c>
      <c r="F1033" t="b">
        <v>0</v>
      </c>
      <c r="G1033">
        <v>5</v>
      </c>
      <c r="H1033" t="b">
        <v>1</v>
      </c>
      <c r="I1033">
        <v>15</v>
      </c>
      <c r="J1033" t="s">
        <v>147</v>
      </c>
      <c r="K1033">
        <v>75</v>
      </c>
      <c r="L1033">
        <v>64</v>
      </c>
      <c r="M1033">
        <v>76</v>
      </c>
      <c r="N1033">
        <v>65</v>
      </c>
      <c r="O1033">
        <v>44</v>
      </c>
      <c r="P1033">
        <v>80</v>
      </c>
      <c r="Q1033">
        <v>91</v>
      </c>
      <c r="R1033">
        <f t="shared" si="96"/>
        <v>495</v>
      </c>
      <c r="S1033" t="str">
        <f t="shared" si="97"/>
        <v>geography_score</v>
      </c>
      <c r="T1033" t="str">
        <f t="shared" si="98"/>
        <v>Theodore Gomez</v>
      </c>
      <c r="U1033" t="str">
        <f t="shared" si="99"/>
        <v>Average</v>
      </c>
      <c r="V1033" t="str">
        <f t="shared" si="100"/>
        <v>0</v>
      </c>
      <c r="W1033" t="str">
        <f t="shared" si="101"/>
        <v>Grade C</v>
      </c>
    </row>
    <row r="1034" spans="1:23" x14ac:dyDescent="0.25">
      <c r="A1034">
        <v>1033</v>
      </c>
      <c r="B1034" t="s">
        <v>507</v>
      </c>
      <c r="C1034" t="s">
        <v>625</v>
      </c>
      <c r="D1034" t="s">
        <v>1926</v>
      </c>
      <c r="E1034" t="s">
        <v>54</v>
      </c>
      <c r="F1034" t="b">
        <v>0</v>
      </c>
      <c r="G1034">
        <v>1</v>
      </c>
      <c r="H1034" t="b">
        <v>0</v>
      </c>
      <c r="I1034">
        <v>12</v>
      </c>
      <c r="J1034" t="s">
        <v>64</v>
      </c>
      <c r="K1034">
        <v>94</v>
      </c>
      <c r="L1034">
        <v>84</v>
      </c>
      <c r="M1034">
        <v>85</v>
      </c>
      <c r="N1034">
        <v>63</v>
      </c>
      <c r="O1034">
        <v>67</v>
      </c>
      <c r="P1034">
        <v>89</v>
      </c>
      <c r="Q1034">
        <v>66</v>
      </c>
      <c r="R1034">
        <f t="shared" si="96"/>
        <v>548</v>
      </c>
      <c r="S1034" t="str">
        <f t="shared" si="97"/>
        <v>math_score</v>
      </c>
      <c r="T1034" t="str">
        <f t="shared" si="98"/>
        <v>John Gardner</v>
      </c>
      <c r="U1034" t="str">
        <f t="shared" si="99"/>
        <v>Good</v>
      </c>
      <c r="V1034" t="str">
        <f t="shared" si="100"/>
        <v>1</v>
      </c>
      <c r="W1034" t="str">
        <f t="shared" si="101"/>
        <v>Grade C</v>
      </c>
    </row>
    <row r="1035" spans="1:23" x14ac:dyDescent="0.25">
      <c r="A1035">
        <v>1034</v>
      </c>
      <c r="B1035" t="s">
        <v>602</v>
      </c>
      <c r="C1035" t="s">
        <v>1444</v>
      </c>
      <c r="D1035" t="s">
        <v>1927</v>
      </c>
      <c r="E1035" t="s">
        <v>54</v>
      </c>
      <c r="F1035" t="b">
        <v>0</v>
      </c>
      <c r="G1035">
        <v>3</v>
      </c>
      <c r="H1035" t="b">
        <v>1</v>
      </c>
      <c r="I1035">
        <v>21</v>
      </c>
      <c r="J1035" t="s">
        <v>72</v>
      </c>
      <c r="K1035">
        <v>89</v>
      </c>
      <c r="L1035">
        <v>100</v>
      </c>
      <c r="M1035">
        <v>89</v>
      </c>
      <c r="N1035">
        <v>65</v>
      </c>
      <c r="O1035">
        <v>91</v>
      </c>
      <c r="P1035">
        <v>83</v>
      </c>
      <c r="Q1035">
        <v>61</v>
      </c>
      <c r="R1035">
        <f t="shared" si="96"/>
        <v>578</v>
      </c>
      <c r="S1035" t="str">
        <f t="shared" si="97"/>
        <v>history_score</v>
      </c>
      <c r="T1035" t="str">
        <f t="shared" si="98"/>
        <v>Joseph Petersen</v>
      </c>
      <c r="U1035" t="str">
        <f t="shared" si="99"/>
        <v>Good</v>
      </c>
      <c r="V1035" t="str">
        <f t="shared" si="100"/>
        <v>1</v>
      </c>
      <c r="W1035" t="str">
        <f t="shared" si="101"/>
        <v>Grade B</v>
      </c>
    </row>
    <row r="1036" spans="1:23" x14ac:dyDescent="0.25">
      <c r="A1036">
        <v>1035</v>
      </c>
      <c r="B1036" t="s">
        <v>447</v>
      </c>
      <c r="C1036" t="s">
        <v>1928</v>
      </c>
      <c r="D1036" t="s">
        <v>1929</v>
      </c>
      <c r="E1036" t="s">
        <v>54</v>
      </c>
      <c r="F1036" t="b">
        <v>1</v>
      </c>
      <c r="G1036">
        <v>5</v>
      </c>
      <c r="H1036" t="b">
        <v>0</v>
      </c>
      <c r="I1036">
        <v>24</v>
      </c>
      <c r="J1036" t="s">
        <v>206</v>
      </c>
      <c r="K1036">
        <v>100</v>
      </c>
      <c r="L1036">
        <v>80</v>
      </c>
      <c r="M1036">
        <v>74</v>
      </c>
      <c r="N1036">
        <v>87</v>
      </c>
      <c r="O1036">
        <v>77</v>
      </c>
      <c r="P1036">
        <v>95</v>
      </c>
      <c r="Q1036">
        <v>92</v>
      </c>
      <c r="R1036">
        <f t="shared" si="96"/>
        <v>605</v>
      </c>
      <c r="S1036" t="str">
        <f t="shared" si="97"/>
        <v>math_score</v>
      </c>
      <c r="T1036" t="str">
        <f t="shared" si="98"/>
        <v>Matthew Potter</v>
      </c>
      <c r="U1036" t="str">
        <f t="shared" si="99"/>
        <v>Good</v>
      </c>
      <c r="V1036" t="str">
        <f t="shared" si="100"/>
        <v>1</v>
      </c>
      <c r="W1036" t="str">
        <f t="shared" si="101"/>
        <v>Grade B</v>
      </c>
    </row>
    <row r="1037" spans="1:23" x14ac:dyDescent="0.25">
      <c r="A1037">
        <v>1036</v>
      </c>
      <c r="B1037" t="s">
        <v>633</v>
      </c>
      <c r="C1037" t="s">
        <v>966</v>
      </c>
      <c r="D1037" t="s">
        <v>1930</v>
      </c>
      <c r="E1037" t="s">
        <v>59</v>
      </c>
      <c r="F1037" t="b">
        <v>0</v>
      </c>
      <c r="G1037">
        <v>7</v>
      </c>
      <c r="H1037" t="b">
        <v>0</v>
      </c>
      <c r="I1037">
        <v>18</v>
      </c>
      <c r="J1037" t="s">
        <v>147</v>
      </c>
      <c r="K1037">
        <v>94</v>
      </c>
      <c r="L1037">
        <v>97</v>
      </c>
      <c r="M1037">
        <v>61</v>
      </c>
      <c r="N1037">
        <v>67</v>
      </c>
      <c r="O1037">
        <v>77</v>
      </c>
      <c r="P1037">
        <v>88</v>
      </c>
      <c r="Q1037">
        <v>70</v>
      </c>
      <c r="R1037">
        <f t="shared" si="96"/>
        <v>554</v>
      </c>
      <c r="S1037" t="str">
        <f t="shared" si="97"/>
        <v>history_score</v>
      </c>
      <c r="T1037" t="str">
        <f t="shared" si="98"/>
        <v>Linda Munoz</v>
      </c>
      <c r="U1037" t="str">
        <f t="shared" si="99"/>
        <v>Good</v>
      </c>
      <c r="V1037" t="str">
        <f t="shared" si="100"/>
        <v>1</v>
      </c>
      <c r="W1037" t="str">
        <f t="shared" si="101"/>
        <v>Grade B</v>
      </c>
    </row>
    <row r="1038" spans="1:23" x14ac:dyDescent="0.25">
      <c r="A1038">
        <v>1037</v>
      </c>
      <c r="B1038" t="s">
        <v>594</v>
      </c>
      <c r="C1038" t="s">
        <v>212</v>
      </c>
      <c r="D1038" t="s">
        <v>1931</v>
      </c>
      <c r="E1038" t="s">
        <v>59</v>
      </c>
      <c r="F1038" t="b">
        <v>0</v>
      </c>
      <c r="G1038">
        <v>6</v>
      </c>
      <c r="H1038" t="b">
        <v>0</v>
      </c>
      <c r="I1038">
        <v>4</v>
      </c>
      <c r="J1038" t="s">
        <v>64</v>
      </c>
      <c r="K1038">
        <v>78</v>
      </c>
      <c r="L1038">
        <v>78</v>
      </c>
      <c r="M1038">
        <v>100</v>
      </c>
      <c r="N1038">
        <v>87</v>
      </c>
      <c r="O1038">
        <v>98</v>
      </c>
      <c r="P1038">
        <v>80</v>
      </c>
      <c r="Q1038">
        <v>98</v>
      </c>
      <c r="R1038">
        <f t="shared" si="96"/>
        <v>619</v>
      </c>
      <c r="S1038" t="str">
        <f t="shared" si="97"/>
        <v>physics_score</v>
      </c>
      <c r="T1038" t="str">
        <f t="shared" si="98"/>
        <v>Samantha Stewart</v>
      </c>
      <c r="U1038" t="str">
        <f t="shared" si="99"/>
        <v>Good</v>
      </c>
      <c r="V1038" t="str">
        <f t="shared" si="100"/>
        <v>1</v>
      </c>
      <c r="W1038" t="str">
        <f t="shared" si="101"/>
        <v>Grade B</v>
      </c>
    </row>
    <row r="1039" spans="1:23" x14ac:dyDescent="0.25">
      <c r="A1039">
        <v>1038</v>
      </c>
      <c r="B1039" t="s">
        <v>173</v>
      </c>
      <c r="C1039" t="s">
        <v>249</v>
      </c>
      <c r="D1039" t="s">
        <v>1932</v>
      </c>
      <c r="E1039" t="s">
        <v>54</v>
      </c>
      <c r="F1039" t="b">
        <v>1</v>
      </c>
      <c r="G1039">
        <v>6</v>
      </c>
      <c r="H1039" t="b">
        <v>0</v>
      </c>
      <c r="I1039">
        <v>5</v>
      </c>
      <c r="J1039" t="s">
        <v>98</v>
      </c>
      <c r="K1039">
        <v>65</v>
      </c>
      <c r="L1039">
        <v>71</v>
      </c>
      <c r="M1039">
        <v>88</v>
      </c>
      <c r="N1039">
        <v>57</v>
      </c>
      <c r="O1039">
        <v>75</v>
      </c>
      <c r="P1039">
        <v>62</v>
      </c>
      <c r="Q1039">
        <v>62</v>
      </c>
      <c r="R1039">
        <f t="shared" si="96"/>
        <v>480</v>
      </c>
      <c r="S1039" t="str">
        <f t="shared" si="97"/>
        <v>physics_score</v>
      </c>
      <c r="T1039" t="str">
        <f t="shared" si="98"/>
        <v>Michael Reyes</v>
      </c>
      <c r="U1039" t="str">
        <f t="shared" si="99"/>
        <v>Good</v>
      </c>
      <c r="V1039" t="str">
        <f t="shared" si="100"/>
        <v>1</v>
      </c>
      <c r="W1039" t="str">
        <f t="shared" si="101"/>
        <v>Grade C</v>
      </c>
    </row>
    <row r="1040" spans="1:23" x14ac:dyDescent="0.25">
      <c r="A1040">
        <v>1039</v>
      </c>
      <c r="B1040" t="s">
        <v>689</v>
      </c>
      <c r="C1040" t="s">
        <v>225</v>
      </c>
      <c r="D1040" t="s">
        <v>1933</v>
      </c>
      <c r="E1040" t="s">
        <v>59</v>
      </c>
      <c r="F1040" t="b">
        <v>1</v>
      </c>
      <c r="G1040">
        <v>7</v>
      </c>
      <c r="H1040" t="b">
        <v>0</v>
      </c>
      <c r="I1040">
        <v>32</v>
      </c>
      <c r="J1040" t="s">
        <v>143</v>
      </c>
      <c r="K1040">
        <v>68</v>
      </c>
      <c r="L1040">
        <v>81</v>
      </c>
      <c r="M1040">
        <v>72</v>
      </c>
      <c r="N1040">
        <v>76</v>
      </c>
      <c r="O1040">
        <v>93</v>
      </c>
      <c r="P1040">
        <v>94</v>
      </c>
      <c r="Q1040">
        <v>97</v>
      </c>
      <c r="R1040">
        <f t="shared" si="96"/>
        <v>581</v>
      </c>
      <c r="S1040" t="str">
        <f t="shared" si="97"/>
        <v>geography_score</v>
      </c>
      <c r="T1040" t="str">
        <f t="shared" si="98"/>
        <v>Sarah Murphy</v>
      </c>
      <c r="U1040" t="str">
        <f t="shared" si="99"/>
        <v>Good</v>
      </c>
      <c r="V1040" t="str">
        <f t="shared" si="100"/>
        <v>1</v>
      </c>
      <c r="W1040" t="str">
        <f t="shared" si="101"/>
        <v>Grade B</v>
      </c>
    </row>
    <row r="1041" spans="1:23" x14ac:dyDescent="0.25">
      <c r="A1041">
        <v>1040</v>
      </c>
      <c r="B1041" t="s">
        <v>336</v>
      </c>
      <c r="C1041" t="s">
        <v>1934</v>
      </c>
      <c r="D1041" t="s">
        <v>1935</v>
      </c>
      <c r="E1041" t="s">
        <v>54</v>
      </c>
      <c r="F1041" t="b">
        <v>0</v>
      </c>
      <c r="G1041">
        <v>8</v>
      </c>
      <c r="H1041" t="b">
        <v>1</v>
      </c>
      <c r="I1041">
        <v>0</v>
      </c>
      <c r="J1041" t="s">
        <v>68</v>
      </c>
      <c r="K1041">
        <v>93</v>
      </c>
      <c r="L1041">
        <v>78</v>
      </c>
      <c r="M1041">
        <v>98</v>
      </c>
      <c r="N1041">
        <v>76</v>
      </c>
      <c r="O1041">
        <v>86</v>
      </c>
      <c r="P1041">
        <v>89</v>
      </c>
      <c r="Q1041">
        <v>92</v>
      </c>
      <c r="R1041">
        <f t="shared" si="96"/>
        <v>612</v>
      </c>
      <c r="S1041" t="str">
        <f t="shared" si="97"/>
        <v>physics_score</v>
      </c>
      <c r="T1041" t="str">
        <f t="shared" si="98"/>
        <v>Derrick Melton</v>
      </c>
      <c r="U1041" t="str">
        <f t="shared" si="99"/>
        <v>Good</v>
      </c>
      <c r="V1041" t="str">
        <f t="shared" si="100"/>
        <v>1</v>
      </c>
      <c r="W1041" t="str">
        <f t="shared" si="101"/>
        <v>Grade B</v>
      </c>
    </row>
    <row r="1042" spans="1:23" x14ac:dyDescent="0.25">
      <c r="A1042">
        <v>1041</v>
      </c>
      <c r="B1042" t="s">
        <v>1936</v>
      </c>
      <c r="C1042" t="s">
        <v>1231</v>
      </c>
      <c r="D1042" t="s">
        <v>1937</v>
      </c>
      <c r="E1042" t="s">
        <v>59</v>
      </c>
      <c r="F1042" t="b">
        <v>0</v>
      </c>
      <c r="G1042">
        <v>2</v>
      </c>
      <c r="H1042" t="b">
        <v>0</v>
      </c>
      <c r="I1042">
        <v>34</v>
      </c>
      <c r="J1042" t="s">
        <v>110</v>
      </c>
      <c r="K1042">
        <v>100</v>
      </c>
      <c r="L1042">
        <v>64</v>
      </c>
      <c r="M1042">
        <v>95</v>
      </c>
      <c r="N1042">
        <v>83</v>
      </c>
      <c r="O1042">
        <v>83</v>
      </c>
      <c r="P1042">
        <v>94</v>
      </c>
      <c r="Q1042">
        <v>83</v>
      </c>
      <c r="R1042">
        <f t="shared" si="96"/>
        <v>602</v>
      </c>
      <c r="S1042" t="str">
        <f t="shared" si="97"/>
        <v>math_score</v>
      </c>
      <c r="T1042" t="str">
        <f t="shared" si="98"/>
        <v>Donna Horne</v>
      </c>
      <c r="U1042" t="str">
        <f t="shared" si="99"/>
        <v>Good</v>
      </c>
      <c r="V1042" t="str">
        <f t="shared" si="100"/>
        <v>1</v>
      </c>
      <c r="W1042" t="str">
        <f t="shared" si="101"/>
        <v>Grade B</v>
      </c>
    </row>
    <row r="1043" spans="1:23" x14ac:dyDescent="0.25">
      <c r="A1043">
        <v>1042</v>
      </c>
      <c r="B1043" t="s">
        <v>331</v>
      </c>
      <c r="C1043" t="s">
        <v>298</v>
      </c>
      <c r="D1043" t="s">
        <v>1938</v>
      </c>
      <c r="E1043" t="s">
        <v>59</v>
      </c>
      <c r="F1043" t="b">
        <v>0</v>
      </c>
      <c r="G1043">
        <v>5</v>
      </c>
      <c r="H1043" t="b">
        <v>0</v>
      </c>
      <c r="I1043">
        <v>28</v>
      </c>
      <c r="J1043" t="s">
        <v>55</v>
      </c>
      <c r="K1043">
        <v>85</v>
      </c>
      <c r="L1043">
        <v>99</v>
      </c>
      <c r="M1043">
        <v>64</v>
      </c>
      <c r="N1043">
        <v>78</v>
      </c>
      <c r="O1043">
        <v>63</v>
      </c>
      <c r="P1043">
        <v>95</v>
      </c>
      <c r="Q1043">
        <v>91</v>
      </c>
      <c r="R1043">
        <f t="shared" si="96"/>
        <v>575</v>
      </c>
      <c r="S1043" t="str">
        <f t="shared" si="97"/>
        <v>history_score</v>
      </c>
      <c r="T1043" t="str">
        <f t="shared" si="98"/>
        <v>Natasha Butler</v>
      </c>
      <c r="U1043" t="str">
        <f t="shared" si="99"/>
        <v>Good</v>
      </c>
      <c r="V1043" t="str">
        <f t="shared" si="100"/>
        <v>1</v>
      </c>
      <c r="W1043" t="str">
        <f t="shared" si="101"/>
        <v>Grade B</v>
      </c>
    </row>
    <row r="1044" spans="1:23" x14ac:dyDescent="0.25">
      <c r="A1044">
        <v>1043</v>
      </c>
      <c r="B1044" t="s">
        <v>194</v>
      </c>
      <c r="C1044" t="s">
        <v>407</v>
      </c>
      <c r="D1044" t="s">
        <v>1939</v>
      </c>
      <c r="E1044" t="s">
        <v>54</v>
      </c>
      <c r="F1044" t="b">
        <v>1</v>
      </c>
      <c r="G1044">
        <v>1</v>
      </c>
      <c r="H1044" t="b">
        <v>1</v>
      </c>
      <c r="I1044">
        <v>30</v>
      </c>
      <c r="J1044" t="s">
        <v>60</v>
      </c>
      <c r="K1044">
        <v>80</v>
      </c>
      <c r="L1044">
        <v>93</v>
      </c>
      <c r="M1044">
        <v>82</v>
      </c>
      <c r="N1044">
        <v>89</v>
      </c>
      <c r="O1044">
        <v>94</v>
      </c>
      <c r="P1044">
        <v>95</v>
      </c>
      <c r="Q1044">
        <v>70</v>
      </c>
      <c r="R1044">
        <f t="shared" si="96"/>
        <v>603</v>
      </c>
      <c r="S1044" t="str">
        <f t="shared" si="97"/>
        <v>english_score</v>
      </c>
      <c r="T1044" t="str">
        <f t="shared" si="98"/>
        <v>David Vasquez</v>
      </c>
      <c r="U1044" t="str">
        <f t="shared" si="99"/>
        <v>Good</v>
      </c>
      <c r="V1044" t="str">
        <f t="shared" si="100"/>
        <v>1</v>
      </c>
      <c r="W1044" t="str">
        <f t="shared" si="101"/>
        <v>Grade B</v>
      </c>
    </row>
    <row r="1045" spans="1:23" x14ac:dyDescent="0.25">
      <c r="A1045">
        <v>1044</v>
      </c>
      <c r="B1045" t="s">
        <v>179</v>
      </c>
      <c r="C1045" t="s">
        <v>1507</v>
      </c>
      <c r="D1045" t="s">
        <v>1940</v>
      </c>
      <c r="E1045" t="s">
        <v>54</v>
      </c>
      <c r="F1045" t="b">
        <v>0</v>
      </c>
      <c r="G1045">
        <v>8</v>
      </c>
      <c r="H1045" t="b">
        <v>0</v>
      </c>
      <c r="I1045">
        <v>31</v>
      </c>
      <c r="J1045" t="s">
        <v>55</v>
      </c>
      <c r="K1045">
        <v>97</v>
      </c>
      <c r="L1045">
        <v>80</v>
      </c>
      <c r="M1045">
        <v>60</v>
      </c>
      <c r="N1045">
        <v>98</v>
      </c>
      <c r="O1045">
        <v>86</v>
      </c>
      <c r="P1045">
        <v>83</v>
      </c>
      <c r="Q1045">
        <v>75</v>
      </c>
      <c r="R1045">
        <f t="shared" si="96"/>
        <v>579</v>
      </c>
      <c r="S1045" t="str">
        <f t="shared" si="97"/>
        <v>chemistry_score</v>
      </c>
      <c r="T1045" t="str">
        <f t="shared" si="98"/>
        <v>Christopher Lester</v>
      </c>
      <c r="U1045" t="str">
        <f t="shared" si="99"/>
        <v>Good</v>
      </c>
      <c r="V1045" t="str">
        <f t="shared" si="100"/>
        <v>1</v>
      </c>
      <c r="W1045" t="str">
        <f t="shared" si="101"/>
        <v>Grade B</v>
      </c>
    </row>
    <row r="1046" spans="1:23" x14ac:dyDescent="0.25">
      <c r="A1046">
        <v>1045</v>
      </c>
      <c r="B1046" t="s">
        <v>201</v>
      </c>
      <c r="C1046" t="s">
        <v>1941</v>
      </c>
      <c r="D1046" t="s">
        <v>1942</v>
      </c>
      <c r="E1046" t="s">
        <v>54</v>
      </c>
      <c r="F1046" t="b">
        <v>0</v>
      </c>
      <c r="G1046">
        <v>3</v>
      </c>
      <c r="H1046" t="b">
        <v>1</v>
      </c>
      <c r="I1046">
        <v>33</v>
      </c>
      <c r="J1046" t="s">
        <v>78</v>
      </c>
      <c r="K1046">
        <v>85</v>
      </c>
      <c r="L1046">
        <v>90</v>
      </c>
      <c r="M1046">
        <v>100</v>
      </c>
      <c r="N1046">
        <v>84</v>
      </c>
      <c r="O1046">
        <v>95</v>
      </c>
      <c r="P1046">
        <v>77</v>
      </c>
      <c r="Q1046">
        <v>62</v>
      </c>
      <c r="R1046">
        <f t="shared" si="96"/>
        <v>593</v>
      </c>
      <c r="S1046" t="str">
        <f t="shared" si="97"/>
        <v>physics_score</v>
      </c>
      <c r="T1046" t="str">
        <f t="shared" si="98"/>
        <v>Martin Franco</v>
      </c>
      <c r="U1046" t="str">
        <f t="shared" si="99"/>
        <v>Good</v>
      </c>
      <c r="V1046" t="str">
        <f t="shared" si="100"/>
        <v>1</v>
      </c>
      <c r="W1046" t="str">
        <f t="shared" si="101"/>
        <v>Grade B</v>
      </c>
    </row>
    <row r="1047" spans="1:23" x14ac:dyDescent="0.25">
      <c r="A1047">
        <v>1046</v>
      </c>
      <c r="B1047" t="s">
        <v>1391</v>
      </c>
      <c r="C1047" t="s">
        <v>522</v>
      </c>
      <c r="D1047" t="s">
        <v>1943</v>
      </c>
      <c r="E1047" t="s">
        <v>59</v>
      </c>
      <c r="F1047" t="b">
        <v>0</v>
      </c>
      <c r="G1047">
        <v>2</v>
      </c>
      <c r="H1047" t="b">
        <v>0</v>
      </c>
      <c r="I1047">
        <v>28</v>
      </c>
      <c r="J1047" t="s">
        <v>139</v>
      </c>
      <c r="K1047">
        <v>87</v>
      </c>
      <c r="L1047">
        <v>76</v>
      </c>
      <c r="M1047">
        <v>87</v>
      </c>
      <c r="N1047">
        <v>98</v>
      </c>
      <c r="O1047">
        <v>61</v>
      </c>
      <c r="P1047">
        <v>92</v>
      </c>
      <c r="Q1047">
        <v>81</v>
      </c>
      <c r="R1047">
        <f t="shared" si="96"/>
        <v>582</v>
      </c>
      <c r="S1047" t="str">
        <f t="shared" si="97"/>
        <v>chemistry_score</v>
      </c>
      <c r="T1047" t="str">
        <f t="shared" si="98"/>
        <v>Katherine Donaldson</v>
      </c>
      <c r="U1047" t="str">
        <f t="shared" si="99"/>
        <v>Good</v>
      </c>
      <c r="V1047" t="str">
        <f t="shared" si="100"/>
        <v>1</v>
      </c>
      <c r="W1047" t="str">
        <f t="shared" si="101"/>
        <v>Grade B</v>
      </c>
    </row>
    <row r="1048" spans="1:23" x14ac:dyDescent="0.25">
      <c r="A1048">
        <v>1047</v>
      </c>
      <c r="B1048" t="s">
        <v>1043</v>
      </c>
      <c r="C1048" t="s">
        <v>650</v>
      </c>
      <c r="D1048" t="s">
        <v>1944</v>
      </c>
      <c r="E1048" t="s">
        <v>54</v>
      </c>
      <c r="F1048" t="b">
        <v>0</v>
      </c>
      <c r="G1048">
        <v>2</v>
      </c>
      <c r="H1048" t="b">
        <v>0</v>
      </c>
      <c r="I1048">
        <v>31</v>
      </c>
      <c r="J1048" t="s">
        <v>139</v>
      </c>
      <c r="K1048">
        <v>79</v>
      </c>
      <c r="L1048">
        <v>70</v>
      </c>
      <c r="M1048">
        <v>82</v>
      </c>
      <c r="N1048">
        <v>63</v>
      </c>
      <c r="O1048">
        <v>90</v>
      </c>
      <c r="P1048">
        <v>89</v>
      </c>
      <c r="Q1048">
        <v>96</v>
      </c>
      <c r="R1048">
        <f t="shared" si="96"/>
        <v>569</v>
      </c>
      <c r="S1048" t="str">
        <f t="shared" si="97"/>
        <v>geography_score</v>
      </c>
      <c r="T1048" t="str">
        <f t="shared" si="98"/>
        <v>Harold Daniels</v>
      </c>
      <c r="U1048" t="str">
        <f t="shared" si="99"/>
        <v>Good</v>
      </c>
      <c r="V1048" t="str">
        <f t="shared" si="100"/>
        <v>1</v>
      </c>
      <c r="W1048" t="str">
        <f t="shared" si="101"/>
        <v>Grade B</v>
      </c>
    </row>
    <row r="1049" spans="1:23" x14ac:dyDescent="0.25">
      <c r="A1049">
        <v>1048</v>
      </c>
      <c r="B1049" t="s">
        <v>173</v>
      </c>
      <c r="C1049" t="s">
        <v>816</v>
      </c>
      <c r="D1049" t="s">
        <v>1945</v>
      </c>
      <c r="E1049" t="s">
        <v>54</v>
      </c>
      <c r="F1049" t="b">
        <v>1</v>
      </c>
      <c r="G1049">
        <v>3</v>
      </c>
      <c r="H1049" t="b">
        <v>0</v>
      </c>
      <c r="I1049">
        <v>7</v>
      </c>
      <c r="J1049" t="s">
        <v>64</v>
      </c>
      <c r="K1049">
        <v>87</v>
      </c>
      <c r="L1049">
        <v>86</v>
      </c>
      <c r="M1049">
        <v>73</v>
      </c>
      <c r="N1049">
        <v>88</v>
      </c>
      <c r="O1049">
        <v>98</v>
      </c>
      <c r="P1049">
        <v>71</v>
      </c>
      <c r="Q1049">
        <v>85</v>
      </c>
      <c r="R1049">
        <f t="shared" si="96"/>
        <v>588</v>
      </c>
      <c r="S1049" t="str">
        <f t="shared" si="97"/>
        <v>biology_score</v>
      </c>
      <c r="T1049" t="str">
        <f t="shared" si="98"/>
        <v>Michael Anderson</v>
      </c>
      <c r="U1049" t="str">
        <f t="shared" si="99"/>
        <v>Good</v>
      </c>
      <c r="V1049" t="str">
        <f t="shared" si="100"/>
        <v>1</v>
      </c>
      <c r="W1049" t="str">
        <f t="shared" si="101"/>
        <v>Grade B</v>
      </c>
    </row>
    <row r="1050" spans="1:23" x14ac:dyDescent="0.25">
      <c r="A1050">
        <v>1049</v>
      </c>
      <c r="B1050" t="s">
        <v>1946</v>
      </c>
      <c r="C1050" t="s">
        <v>1180</v>
      </c>
      <c r="D1050" t="s">
        <v>1947</v>
      </c>
      <c r="E1050" t="s">
        <v>59</v>
      </c>
      <c r="F1050" t="b">
        <v>0</v>
      </c>
      <c r="G1050">
        <v>6</v>
      </c>
      <c r="H1050" t="b">
        <v>0</v>
      </c>
      <c r="I1050">
        <v>28</v>
      </c>
      <c r="J1050" t="s">
        <v>55</v>
      </c>
      <c r="K1050">
        <v>72</v>
      </c>
      <c r="L1050">
        <v>88</v>
      </c>
      <c r="M1050">
        <v>62</v>
      </c>
      <c r="N1050">
        <v>60</v>
      </c>
      <c r="O1050">
        <v>97</v>
      </c>
      <c r="P1050">
        <v>86</v>
      </c>
      <c r="Q1050">
        <v>64</v>
      </c>
      <c r="R1050">
        <f t="shared" si="96"/>
        <v>529</v>
      </c>
      <c r="S1050" t="str">
        <f t="shared" si="97"/>
        <v>biology_score</v>
      </c>
      <c r="T1050" t="str">
        <f t="shared" si="98"/>
        <v>Nichole Harrington</v>
      </c>
      <c r="U1050" t="str">
        <f t="shared" si="99"/>
        <v>Good</v>
      </c>
      <c r="V1050" t="str">
        <f t="shared" si="100"/>
        <v>1</v>
      </c>
      <c r="W1050" t="str">
        <f t="shared" si="101"/>
        <v>Grade C</v>
      </c>
    </row>
    <row r="1051" spans="1:23" x14ac:dyDescent="0.25">
      <c r="A1051">
        <v>1050</v>
      </c>
      <c r="B1051" t="s">
        <v>395</v>
      </c>
      <c r="C1051" t="s">
        <v>66</v>
      </c>
      <c r="D1051" t="s">
        <v>1948</v>
      </c>
      <c r="E1051" t="s">
        <v>59</v>
      </c>
      <c r="F1051" t="b">
        <v>0</v>
      </c>
      <c r="G1051">
        <v>4</v>
      </c>
      <c r="H1051" t="b">
        <v>1</v>
      </c>
      <c r="I1051">
        <v>44</v>
      </c>
      <c r="J1051" t="s">
        <v>60</v>
      </c>
      <c r="K1051">
        <v>89</v>
      </c>
      <c r="L1051">
        <v>99</v>
      </c>
      <c r="M1051">
        <v>93</v>
      </c>
      <c r="N1051">
        <v>99</v>
      </c>
      <c r="O1051">
        <v>87</v>
      </c>
      <c r="P1051">
        <v>89</v>
      </c>
      <c r="Q1051">
        <v>98</v>
      </c>
      <c r="R1051">
        <f t="shared" si="96"/>
        <v>654</v>
      </c>
      <c r="S1051" t="str">
        <f t="shared" si="97"/>
        <v>history_score</v>
      </c>
      <c r="T1051" t="str">
        <f t="shared" si="98"/>
        <v>Wendy Clark</v>
      </c>
      <c r="U1051" t="str">
        <f t="shared" si="99"/>
        <v>Very Good</v>
      </c>
      <c r="V1051" t="str">
        <f t="shared" si="100"/>
        <v>1</v>
      </c>
      <c r="W1051" t="str">
        <f t="shared" si="101"/>
        <v>Grade A</v>
      </c>
    </row>
    <row r="1052" spans="1:23" x14ac:dyDescent="0.25">
      <c r="A1052">
        <v>1051</v>
      </c>
      <c r="B1052" t="s">
        <v>285</v>
      </c>
      <c r="C1052" t="s">
        <v>180</v>
      </c>
      <c r="D1052" t="s">
        <v>1949</v>
      </c>
      <c r="E1052" t="s">
        <v>59</v>
      </c>
      <c r="F1052" t="b">
        <v>1</v>
      </c>
      <c r="G1052">
        <v>0</v>
      </c>
      <c r="H1052" t="b">
        <v>0</v>
      </c>
      <c r="I1052">
        <v>13</v>
      </c>
      <c r="J1052" t="s">
        <v>72</v>
      </c>
      <c r="K1052">
        <v>62</v>
      </c>
      <c r="L1052">
        <v>88</v>
      </c>
      <c r="M1052">
        <v>87</v>
      </c>
      <c r="N1052">
        <v>90</v>
      </c>
      <c r="O1052">
        <v>84</v>
      </c>
      <c r="P1052">
        <v>88</v>
      </c>
      <c r="Q1052">
        <v>95</v>
      </c>
      <c r="R1052">
        <f t="shared" si="96"/>
        <v>594</v>
      </c>
      <c r="S1052" t="str">
        <f t="shared" si="97"/>
        <v>geography_score</v>
      </c>
      <c r="T1052" t="str">
        <f t="shared" si="98"/>
        <v>Chelsea Taylor</v>
      </c>
      <c r="U1052" t="str">
        <f t="shared" si="99"/>
        <v>Good</v>
      </c>
      <c r="V1052" t="str">
        <f t="shared" si="100"/>
        <v>1</v>
      </c>
      <c r="W1052" t="str">
        <f t="shared" si="101"/>
        <v>Grade B</v>
      </c>
    </row>
    <row r="1053" spans="1:23" x14ac:dyDescent="0.25">
      <c r="A1053">
        <v>1052</v>
      </c>
      <c r="B1053" t="s">
        <v>144</v>
      </c>
      <c r="C1053" t="s">
        <v>1078</v>
      </c>
      <c r="D1053" t="s">
        <v>1950</v>
      </c>
      <c r="E1053" t="s">
        <v>54</v>
      </c>
      <c r="F1053" t="b">
        <v>0</v>
      </c>
      <c r="G1053">
        <v>2</v>
      </c>
      <c r="H1053" t="b">
        <v>0</v>
      </c>
      <c r="I1053">
        <v>15</v>
      </c>
      <c r="J1053" t="s">
        <v>139</v>
      </c>
      <c r="K1053">
        <v>93</v>
      </c>
      <c r="L1053">
        <v>84</v>
      </c>
      <c r="M1053">
        <v>86</v>
      </c>
      <c r="N1053">
        <v>82</v>
      </c>
      <c r="O1053">
        <v>62</v>
      </c>
      <c r="P1053">
        <v>87</v>
      </c>
      <c r="Q1053">
        <v>84</v>
      </c>
      <c r="R1053">
        <f t="shared" si="96"/>
        <v>578</v>
      </c>
      <c r="S1053" t="str">
        <f t="shared" si="97"/>
        <v>math_score</v>
      </c>
      <c r="T1053" t="str">
        <f t="shared" si="98"/>
        <v>Jeffrey Knight</v>
      </c>
      <c r="U1053" t="str">
        <f t="shared" si="99"/>
        <v>Good</v>
      </c>
      <c r="V1053" t="str">
        <f t="shared" si="100"/>
        <v>1</v>
      </c>
      <c r="W1053" t="str">
        <f t="shared" si="101"/>
        <v>Grade B</v>
      </c>
    </row>
    <row r="1054" spans="1:23" x14ac:dyDescent="0.25">
      <c r="A1054">
        <v>1053</v>
      </c>
      <c r="B1054" t="s">
        <v>1113</v>
      </c>
      <c r="C1054" t="s">
        <v>1951</v>
      </c>
      <c r="D1054" t="s">
        <v>1952</v>
      </c>
      <c r="E1054" t="s">
        <v>59</v>
      </c>
      <c r="F1054" t="b">
        <v>0</v>
      </c>
      <c r="G1054">
        <v>3</v>
      </c>
      <c r="H1054" t="b">
        <v>0</v>
      </c>
      <c r="I1054">
        <v>16</v>
      </c>
      <c r="J1054" t="s">
        <v>147</v>
      </c>
      <c r="K1054">
        <v>75</v>
      </c>
      <c r="L1054">
        <v>97</v>
      </c>
      <c r="M1054">
        <v>97</v>
      </c>
      <c r="N1054">
        <v>83</v>
      </c>
      <c r="O1054">
        <v>74</v>
      </c>
      <c r="P1054">
        <v>74</v>
      </c>
      <c r="Q1054">
        <v>74</v>
      </c>
      <c r="R1054">
        <f t="shared" si="96"/>
        <v>574</v>
      </c>
      <c r="S1054" t="str">
        <f t="shared" si="97"/>
        <v>history_score</v>
      </c>
      <c r="T1054" t="str">
        <f t="shared" si="98"/>
        <v>Katelyn Watkins</v>
      </c>
      <c r="U1054" t="str">
        <f t="shared" si="99"/>
        <v>Good</v>
      </c>
      <c r="V1054" t="str">
        <f t="shared" si="100"/>
        <v>1</v>
      </c>
      <c r="W1054" t="str">
        <f t="shared" si="101"/>
        <v>Grade B</v>
      </c>
    </row>
    <row r="1055" spans="1:23" x14ac:dyDescent="0.25">
      <c r="A1055">
        <v>1054</v>
      </c>
      <c r="B1055" t="s">
        <v>1953</v>
      </c>
      <c r="C1055" t="s">
        <v>784</v>
      </c>
      <c r="D1055" t="s">
        <v>1954</v>
      </c>
      <c r="E1055" t="s">
        <v>59</v>
      </c>
      <c r="F1055" t="b">
        <v>0</v>
      </c>
      <c r="G1055">
        <v>1</v>
      </c>
      <c r="H1055" t="b">
        <v>0</v>
      </c>
      <c r="I1055">
        <v>18</v>
      </c>
      <c r="J1055" t="s">
        <v>139</v>
      </c>
      <c r="K1055">
        <v>75</v>
      </c>
      <c r="L1055">
        <v>66</v>
      </c>
      <c r="M1055">
        <v>61</v>
      </c>
      <c r="N1055">
        <v>69</v>
      </c>
      <c r="O1055">
        <v>68</v>
      </c>
      <c r="P1055">
        <v>96</v>
      </c>
      <c r="Q1055">
        <v>63</v>
      </c>
      <c r="R1055">
        <f t="shared" si="96"/>
        <v>498</v>
      </c>
      <c r="S1055" t="str">
        <f t="shared" si="97"/>
        <v>english_score</v>
      </c>
      <c r="T1055" t="str">
        <f t="shared" si="98"/>
        <v>Anne Johnston</v>
      </c>
      <c r="U1055" t="str">
        <f t="shared" si="99"/>
        <v>Good</v>
      </c>
      <c r="V1055" t="str">
        <f t="shared" si="100"/>
        <v>1</v>
      </c>
      <c r="W1055" t="str">
        <f t="shared" si="101"/>
        <v>Grade C</v>
      </c>
    </row>
    <row r="1056" spans="1:23" x14ac:dyDescent="0.25">
      <c r="A1056">
        <v>1055</v>
      </c>
      <c r="B1056" t="s">
        <v>499</v>
      </c>
      <c r="C1056" t="s">
        <v>1902</v>
      </c>
      <c r="D1056" t="s">
        <v>1955</v>
      </c>
      <c r="E1056" t="s">
        <v>59</v>
      </c>
      <c r="F1056" t="b">
        <v>0</v>
      </c>
      <c r="G1056">
        <v>1</v>
      </c>
      <c r="H1056" t="b">
        <v>0</v>
      </c>
      <c r="I1056">
        <v>28</v>
      </c>
      <c r="J1056" t="s">
        <v>72</v>
      </c>
      <c r="K1056">
        <v>88</v>
      </c>
      <c r="L1056">
        <v>93</v>
      </c>
      <c r="M1056">
        <v>92</v>
      </c>
      <c r="N1056">
        <v>70</v>
      </c>
      <c r="O1056">
        <v>90</v>
      </c>
      <c r="P1056">
        <v>94</v>
      </c>
      <c r="Q1056">
        <v>85</v>
      </c>
      <c r="R1056">
        <f t="shared" si="96"/>
        <v>612</v>
      </c>
      <c r="S1056" t="str">
        <f t="shared" si="97"/>
        <v>english_score</v>
      </c>
      <c r="T1056" t="str">
        <f t="shared" si="98"/>
        <v>Rebecca Carpenter</v>
      </c>
      <c r="U1056" t="str">
        <f t="shared" si="99"/>
        <v>Good</v>
      </c>
      <c r="V1056" t="str">
        <f t="shared" si="100"/>
        <v>1</v>
      </c>
      <c r="W1056" t="str">
        <f t="shared" si="101"/>
        <v>Grade B</v>
      </c>
    </row>
    <row r="1057" spans="1:23" x14ac:dyDescent="0.25">
      <c r="A1057">
        <v>1056</v>
      </c>
      <c r="B1057" t="s">
        <v>780</v>
      </c>
      <c r="C1057" t="s">
        <v>961</v>
      </c>
      <c r="D1057" t="s">
        <v>1956</v>
      </c>
      <c r="E1057" t="s">
        <v>59</v>
      </c>
      <c r="F1057" t="b">
        <v>0</v>
      </c>
      <c r="G1057">
        <v>5</v>
      </c>
      <c r="H1057" t="b">
        <v>0</v>
      </c>
      <c r="I1057">
        <v>29</v>
      </c>
      <c r="J1057" t="s">
        <v>55</v>
      </c>
      <c r="K1057">
        <v>86</v>
      </c>
      <c r="L1057">
        <v>95</v>
      </c>
      <c r="M1057">
        <v>95</v>
      </c>
      <c r="N1057">
        <v>72</v>
      </c>
      <c r="O1057">
        <v>72</v>
      </c>
      <c r="P1057">
        <v>80</v>
      </c>
      <c r="Q1057">
        <v>65</v>
      </c>
      <c r="R1057">
        <f t="shared" si="96"/>
        <v>565</v>
      </c>
      <c r="S1057" t="str">
        <f t="shared" si="97"/>
        <v>history_score</v>
      </c>
      <c r="T1057" t="str">
        <f t="shared" si="98"/>
        <v>Ashley Baker</v>
      </c>
      <c r="U1057" t="str">
        <f t="shared" si="99"/>
        <v>Good</v>
      </c>
      <c r="V1057" t="str">
        <f t="shared" si="100"/>
        <v>1</v>
      </c>
      <c r="W1057" t="str">
        <f t="shared" si="101"/>
        <v>Grade B</v>
      </c>
    </row>
    <row r="1058" spans="1:23" x14ac:dyDescent="0.25">
      <c r="A1058">
        <v>1057</v>
      </c>
      <c r="B1058" t="s">
        <v>1957</v>
      </c>
      <c r="C1058" t="s">
        <v>500</v>
      </c>
      <c r="D1058" t="s">
        <v>1958</v>
      </c>
      <c r="E1058" t="s">
        <v>59</v>
      </c>
      <c r="F1058" t="b">
        <v>0</v>
      </c>
      <c r="G1058">
        <v>8</v>
      </c>
      <c r="H1058" t="b">
        <v>0</v>
      </c>
      <c r="I1058">
        <v>30</v>
      </c>
      <c r="J1058" t="s">
        <v>55</v>
      </c>
      <c r="K1058">
        <v>86</v>
      </c>
      <c r="L1058">
        <v>98</v>
      </c>
      <c r="M1058">
        <v>97</v>
      </c>
      <c r="N1058">
        <v>75</v>
      </c>
      <c r="O1058">
        <v>83</v>
      </c>
      <c r="P1058">
        <v>95</v>
      </c>
      <c r="Q1058">
        <v>80</v>
      </c>
      <c r="R1058">
        <f t="shared" si="96"/>
        <v>614</v>
      </c>
      <c r="S1058" t="str">
        <f t="shared" si="97"/>
        <v>history_score</v>
      </c>
      <c r="T1058" t="str">
        <f t="shared" si="98"/>
        <v>Lacey Norris</v>
      </c>
      <c r="U1058" t="str">
        <f t="shared" si="99"/>
        <v>Good</v>
      </c>
      <c r="V1058" t="str">
        <f t="shared" si="100"/>
        <v>1</v>
      </c>
      <c r="W1058" t="str">
        <f t="shared" si="101"/>
        <v>Grade B</v>
      </c>
    </row>
    <row r="1059" spans="1:23" x14ac:dyDescent="0.25">
      <c r="A1059">
        <v>1058</v>
      </c>
      <c r="B1059" t="s">
        <v>117</v>
      </c>
      <c r="C1059" t="s">
        <v>463</v>
      </c>
      <c r="D1059" t="s">
        <v>1959</v>
      </c>
      <c r="E1059" t="s">
        <v>59</v>
      </c>
      <c r="F1059" t="b">
        <v>0</v>
      </c>
      <c r="G1059">
        <v>1</v>
      </c>
      <c r="H1059" t="b">
        <v>1</v>
      </c>
      <c r="I1059">
        <v>32</v>
      </c>
      <c r="J1059" t="s">
        <v>78</v>
      </c>
      <c r="K1059">
        <v>99</v>
      </c>
      <c r="L1059">
        <v>95</v>
      </c>
      <c r="M1059">
        <v>88</v>
      </c>
      <c r="N1059">
        <v>68</v>
      </c>
      <c r="O1059">
        <v>91</v>
      </c>
      <c r="P1059">
        <v>62</v>
      </c>
      <c r="Q1059">
        <v>75</v>
      </c>
      <c r="R1059">
        <f t="shared" si="96"/>
        <v>578</v>
      </c>
      <c r="S1059" t="str">
        <f t="shared" si="97"/>
        <v>math_score</v>
      </c>
      <c r="T1059" t="str">
        <f t="shared" si="98"/>
        <v>Angela Moore</v>
      </c>
      <c r="U1059" t="str">
        <f t="shared" si="99"/>
        <v>Good</v>
      </c>
      <c r="V1059" t="str">
        <f t="shared" si="100"/>
        <v>1</v>
      </c>
      <c r="W1059" t="str">
        <f t="shared" si="101"/>
        <v>Grade B</v>
      </c>
    </row>
    <row r="1060" spans="1:23" x14ac:dyDescent="0.25">
      <c r="A1060">
        <v>1059</v>
      </c>
      <c r="B1060" t="s">
        <v>1091</v>
      </c>
      <c r="C1060" t="s">
        <v>409</v>
      </c>
      <c r="D1060" t="s">
        <v>1960</v>
      </c>
      <c r="E1060" t="s">
        <v>59</v>
      </c>
      <c r="F1060" t="b">
        <v>0</v>
      </c>
      <c r="G1060">
        <v>0</v>
      </c>
      <c r="H1060" t="b">
        <v>0</v>
      </c>
      <c r="I1060">
        <v>19</v>
      </c>
      <c r="J1060" t="s">
        <v>78</v>
      </c>
      <c r="K1060">
        <v>95</v>
      </c>
      <c r="L1060">
        <v>85</v>
      </c>
      <c r="M1060">
        <v>76</v>
      </c>
      <c r="N1060">
        <v>96</v>
      </c>
      <c r="O1060">
        <v>68</v>
      </c>
      <c r="P1060">
        <v>74</v>
      </c>
      <c r="Q1060">
        <v>93</v>
      </c>
      <c r="R1060">
        <f t="shared" si="96"/>
        <v>587</v>
      </c>
      <c r="S1060" t="str">
        <f t="shared" si="97"/>
        <v>chemistry_score</v>
      </c>
      <c r="T1060" t="str">
        <f t="shared" si="98"/>
        <v>Maria Obrien</v>
      </c>
      <c r="U1060" t="str">
        <f t="shared" si="99"/>
        <v>Good</v>
      </c>
      <c r="V1060" t="str">
        <f t="shared" si="100"/>
        <v>1</v>
      </c>
      <c r="W1060" t="str">
        <f t="shared" si="101"/>
        <v>Grade B</v>
      </c>
    </row>
    <row r="1061" spans="1:23" x14ac:dyDescent="0.25">
      <c r="A1061">
        <v>1060</v>
      </c>
      <c r="B1061" t="s">
        <v>499</v>
      </c>
      <c r="C1061" t="s">
        <v>1961</v>
      </c>
      <c r="D1061" t="s">
        <v>1962</v>
      </c>
      <c r="E1061" t="s">
        <v>59</v>
      </c>
      <c r="F1061" t="b">
        <v>0</v>
      </c>
      <c r="G1061">
        <v>2</v>
      </c>
      <c r="H1061" t="b">
        <v>0</v>
      </c>
      <c r="I1061">
        <v>18</v>
      </c>
      <c r="J1061" t="s">
        <v>78</v>
      </c>
      <c r="K1061">
        <v>92</v>
      </c>
      <c r="L1061">
        <v>72</v>
      </c>
      <c r="M1061">
        <v>61</v>
      </c>
      <c r="N1061">
        <v>93</v>
      </c>
      <c r="O1061">
        <v>86</v>
      </c>
      <c r="P1061">
        <v>97</v>
      </c>
      <c r="Q1061">
        <v>79</v>
      </c>
      <c r="R1061">
        <f t="shared" si="96"/>
        <v>580</v>
      </c>
      <c r="S1061" t="str">
        <f t="shared" si="97"/>
        <v>english_score</v>
      </c>
      <c r="T1061" t="str">
        <f t="shared" si="98"/>
        <v>Rebecca Larsen</v>
      </c>
      <c r="U1061" t="str">
        <f t="shared" si="99"/>
        <v>Good</v>
      </c>
      <c r="V1061" t="str">
        <f t="shared" si="100"/>
        <v>1</v>
      </c>
      <c r="W1061" t="str">
        <f t="shared" si="101"/>
        <v>Grade B</v>
      </c>
    </row>
    <row r="1062" spans="1:23" x14ac:dyDescent="0.25">
      <c r="A1062">
        <v>1061</v>
      </c>
      <c r="B1062" t="s">
        <v>403</v>
      </c>
      <c r="C1062" t="s">
        <v>457</v>
      </c>
      <c r="D1062" t="s">
        <v>1963</v>
      </c>
      <c r="E1062" t="s">
        <v>59</v>
      </c>
      <c r="F1062" t="b">
        <v>0</v>
      </c>
      <c r="G1062">
        <v>5</v>
      </c>
      <c r="H1062" t="b">
        <v>0</v>
      </c>
      <c r="I1062">
        <v>23</v>
      </c>
      <c r="J1062" t="s">
        <v>60</v>
      </c>
      <c r="K1062">
        <v>88</v>
      </c>
      <c r="L1062">
        <v>91</v>
      </c>
      <c r="M1062">
        <v>96</v>
      </c>
      <c r="N1062">
        <v>99</v>
      </c>
      <c r="O1062">
        <v>85</v>
      </c>
      <c r="P1062">
        <v>62</v>
      </c>
      <c r="Q1062">
        <v>86</v>
      </c>
      <c r="R1062">
        <f t="shared" si="96"/>
        <v>607</v>
      </c>
      <c r="S1062" t="str">
        <f t="shared" si="97"/>
        <v>chemistry_score</v>
      </c>
      <c r="T1062" t="str">
        <f t="shared" si="98"/>
        <v>Amanda Rodriguez</v>
      </c>
      <c r="U1062" t="str">
        <f t="shared" si="99"/>
        <v>Good</v>
      </c>
      <c r="V1062" t="str">
        <f t="shared" si="100"/>
        <v>1</v>
      </c>
      <c r="W1062" t="str">
        <f t="shared" si="101"/>
        <v>Grade B</v>
      </c>
    </row>
    <row r="1063" spans="1:23" x14ac:dyDescent="0.25">
      <c r="A1063">
        <v>1062</v>
      </c>
      <c r="B1063" t="s">
        <v>317</v>
      </c>
      <c r="C1063" t="s">
        <v>66</v>
      </c>
      <c r="D1063" t="s">
        <v>1964</v>
      </c>
      <c r="E1063" t="s">
        <v>54</v>
      </c>
      <c r="F1063" t="b">
        <v>0</v>
      </c>
      <c r="G1063">
        <v>7</v>
      </c>
      <c r="H1063" t="b">
        <v>0</v>
      </c>
      <c r="I1063">
        <v>16</v>
      </c>
      <c r="J1063" t="s">
        <v>139</v>
      </c>
      <c r="K1063">
        <v>92</v>
      </c>
      <c r="L1063">
        <v>60</v>
      </c>
      <c r="M1063">
        <v>76</v>
      </c>
      <c r="N1063">
        <v>61</v>
      </c>
      <c r="O1063">
        <v>94</v>
      </c>
      <c r="P1063">
        <v>93</v>
      </c>
      <c r="Q1063">
        <v>94</v>
      </c>
      <c r="R1063">
        <f t="shared" si="96"/>
        <v>570</v>
      </c>
      <c r="S1063" t="str">
        <f t="shared" si="97"/>
        <v>biology_score</v>
      </c>
      <c r="T1063" t="str">
        <f t="shared" si="98"/>
        <v>Patrick Clark</v>
      </c>
      <c r="U1063" t="str">
        <f t="shared" si="99"/>
        <v>Good</v>
      </c>
      <c r="V1063" t="str">
        <f t="shared" si="100"/>
        <v>1</v>
      </c>
      <c r="W1063" t="str">
        <f t="shared" si="101"/>
        <v>Grade B</v>
      </c>
    </row>
    <row r="1064" spans="1:23" x14ac:dyDescent="0.25">
      <c r="A1064">
        <v>1063</v>
      </c>
      <c r="B1064" t="s">
        <v>1085</v>
      </c>
      <c r="C1064" t="s">
        <v>1965</v>
      </c>
      <c r="D1064" t="s">
        <v>1966</v>
      </c>
      <c r="E1064" t="s">
        <v>59</v>
      </c>
      <c r="F1064" t="b">
        <v>1</v>
      </c>
      <c r="G1064">
        <v>8</v>
      </c>
      <c r="H1064" t="b">
        <v>0</v>
      </c>
      <c r="I1064">
        <v>1</v>
      </c>
      <c r="J1064" t="s">
        <v>98</v>
      </c>
      <c r="K1064">
        <v>70</v>
      </c>
      <c r="L1064">
        <v>70</v>
      </c>
      <c r="M1064">
        <v>75</v>
      </c>
      <c r="N1064">
        <v>83</v>
      </c>
      <c r="O1064">
        <v>60</v>
      </c>
      <c r="P1064">
        <v>86</v>
      </c>
      <c r="Q1064">
        <v>62</v>
      </c>
      <c r="R1064">
        <f t="shared" si="96"/>
        <v>506</v>
      </c>
      <c r="S1064" t="str">
        <f t="shared" si="97"/>
        <v>english_score</v>
      </c>
      <c r="T1064" t="str">
        <f t="shared" si="98"/>
        <v>Janet Morrison</v>
      </c>
      <c r="U1064" t="str">
        <f t="shared" si="99"/>
        <v>Good</v>
      </c>
      <c r="V1064" t="str">
        <f t="shared" si="100"/>
        <v>1</v>
      </c>
      <c r="W1064" t="str">
        <f t="shared" si="101"/>
        <v>Grade C</v>
      </c>
    </row>
    <row r="1065" spans="1:23" x14ac:dyDescent="0.25">
      <c r="A1065">
        <v>1064</v>
      </c>
      <c r="B1065" t="s">
        <v>300</v>
      </c>
      <c r="C1065" t="s">
        <v>1494</v>
      </c>
      <c r="D1065" t="s">
        <v>1967</v>
      </c>
      <c r="E1065" t="s">
        <v>54</v>
      </c>
      <c r="F1065" t="b">
        <v>1</v>
      </c>
      <c r="G1065">
        <v>1</v>
      </c>
      <c r="H1065" t="b">
        <v>0</v>
      </c>
      <c r="I1065">
        <v>35</v>
      </c>
      <c r="J1065" t="s">
        <v>110</v>
      </c>
      <c r="K1065">
        <v>85</v>
      </c>
      <c r="L1065">
        <v>90</v>
      </c>
      <c r="M1065">
        <v>98</v>
      </c>
      <c r="N1065">
        <v>92</v>
      </c>
      <c r="O1065">
        <v>89</v>
      </c>
      <c r="P1065">
        <v>88</v>
      </c>
      <c r="Q1065">
        <v>95</v>
      </c>
      <c r="R1065">
        <f t="shared" si="96"/>
        <v>637</v>
      </c>
      <c r="S1065" t="str">
        <f t="shared" si="97"/>
        <v>physics_score</v>
      </c>
      <c r="T1065" t="str">
        <f t="shared" si="98"/>
        <v>James Acosta</v>
      </c>
      <c r="U1065" t="str">
        <f t="shared" si="99"/>
        <v>Very Good</v>
      </c>
      <c r="V1065" t="str">
        <f t="shared" si="100"/>
        <v>1</v>
      </c>
      <c r="W1065" t="str">
        <f t="shared" si="101"/>
        <v>Grade B</v>
      </c>
    </row>
    <row r="1066" spans="1:23" x14ac:dyDescent="0.25">
      <c r="A1066">
        <v>1065</v>
      </c>
      <c r="B1066" t="s">
        <v>1058</v>
      </c>
      <c r="C1066" t="s">
        <v>1968</v>
      </c>
      <c r="D1066" t="s">
        <v>1969</v>
      </c>
      <c r="E1066" t="s">
        <v>54</v>
      </c>
      <c r="F1066" t="b">
        <v>0</v>
      </c>
      <c r="G1066">
        <v>3</v>
      </c>
      <c r="H1066" t="b">
        <v>0</v>
      </c>
      <c r="I1066">
        <v>32</v>
      </c>
      <c r="J1066" t="s">
        <v>72</v>
      </c>
      <c r="K1066">
        <v>79</v>
      </c>
      <c r="L1066">
        <v>78</v>
      </c>
      <c r="M1066">
        <v>69</v>
      </c>
      <c r="N1066">
        <v>80</v>
      </c>
      <c r="O1066">
        <v>72</v>
      </c>
      <c r="P1066">
        <v>71</v>
      </c>
      <c r="Q1066">
        <v>88</v>
      </c>
      <c r="R1066">
        <f t="shared" si="96"/>
        <v>537</v>
      </c>
      <c r="S1066" t="str">
        <f t="shared" si="97"/>
        <v>geography_score</v>
      </c>
      <c r="T1066" t="str">
        <f t="shared" si="98"/>
        <v>Richard Burke</v>
      </c>
      <c r="U1066" t="str">
        <f t="shared" si="99"/>
        <v>Very Good</v>
      </c>
      <c r="V1066" t="str">
        <f t="shared" si="100"/>
        <v>1</v>
      </c>
      <c r="W1066" t="str">
        <f t="shared" si="101"/>
        <v>Grade C</v>
      </c>
    </row>
    <row r="1067" spans="1:23" x14ac:dyDescent="0.25">
      <c r="A1067">
        <v>1066</v>
      </c>
      <c r="B1067" t="s">
        <v>839</v>
      </c>
      <c r="C1067" t="s">
        <v>1970</v>
      </c>
      <c r="D1067" t="s">
        <v>1971</v>
      </c>
      <c r="E1067" t="s">
        <v>54</v>
      </c>
      <c r="F1067" t="b">
        <v>0</v>
      </c>
      <c r="G1067">
        <v>0</v>
      </c>
      <c r="H1067" t="b">
        <v>0</v>
      </c>
      <c r="I1067">
        <v>31</v>
      </c>
      <c r="J1067" t="s">
        <v>72</v>
      </c>
      <c r="K1067">
        <v>60</v>
      </c>
      <c r="L1067">
        <v>88</v>
      </c>
      <c r="M1067">
        <v>75</v>
      </c>
      <c r="N1067">
        <v>94</v>
      </c>
      <c r="O1067">
        <v>87</v>
      </c>
      <c r="P1067">
        <v>82</v>
      </c>
      <c r="Q1067">
        <v>79</v>
      </c>
      <c r="R1067">
        <f t="shared" si="96"/>
        <v>565</v>
      </c>
      <c r="S1067" t="str">
        <f t="shared" si="97"/>
        <v>chemistry_score</v>
      </c>
      <c r="T1067" t="str">
        <f t="shared" si="98"/>
        <v>Donald Contreras</v>
      </c>
      <c r="U1067" t="str">
        <f t="shared" si="99"/>
        <v>Good</v>
      </c>
      <c r="V1067" t="str">
        <f t="shared" si="100"/>
        <v>1</v>
      </c>
      <c r="W1067" t="str">
        <f t="shared" si="101"/>
        <v>Grade B</v>
      </c>
    </row>
    <row r="1068" spans="1:23" x14ac:dyDescent="0.25">
      <c r="A1068">
        <v>1067</v>
      </c>
      <c r="B1068" t="s">
        <v>197</v>
      </c>
      <c r="C1068" t="s">
        <v>890</v>
      </c>
      <c r="D1068" t="s">
        <v>1972</v>
      </c>
      <c r="E1068" t="s">
        <v>54</v>
      </c>
      <c r="F1068" t="b">
        <v>0</v>
      </c>
      <c r="G1068">
        <v>10</v>
      </c>
      <c r="H1068" t="b">
        <v>0</v>
      </c>
      <c r="I1068">
        <v>0</v>
      </c>
      <c r="J1068" t="s">
        <v>98</v>
      </c>
      <c r="K1068">
        <v>63</v>
      </c>
      <c r="L1068">
        <v>86</v>
      </c>
      <c r="M1068">
        <v>89</v>
      </c>
      <c r="N1068">
        <v>87</v>
      </c>
      <c r="O1068">
        <v>67</v>
      </c>
      <c r="P1068">
        <v>73</v>
      </c>
      <c r="Q1068">
        <v>80</v>
      </c>
      <c r="R1068">
        <f t="shared" si="96"/>
        <v>545</v>
      </c>
      <c r="S1068" t="str">
        <f t="shared" si="97"/>
        <v>physics_score</v>
      </c>
      <c r="T1068" t="str">
        <f t="shared" si="98"/>
        <v>Kenneth Mendez</v>
      </c>
      <c r="U1068" t="str">
        <f t="shared" si="99"/>
        <v>Good</v>
      </c>
      <c r="V1068" t="str">
        <f t="shared" si="100"/>
        <v>1</v>
      </c>
      <c r="W1068" t="str">
        <f t="shared" si="101"/>
        <v>Grade C</v>
      </c>
    </row>
    <row r="1069" spans="1:23" x14ac:dyDescent="0.25">
      <c r="A1069">
        <v>1068</v>
      </c>
      <c r="B1069" t="s">
        <v>197</v>
      </c>
      <c r="C1069" t="s">
        <v>1245</v>
      </c>
      <c r="D1069" t="s">
        <v>1973</v>
      </c>
      <c r="E1069" t="s">
        <v>54</v>
      </c>
      <c r="F1069" t="b">
        <v>0</v>
      </c>
      <c r="G1069">
        <v>3</v>
      </c>
      <c r="H1069" t="b">
        <v>0</v>
      </c>
      <c r="I1069">
        <v>24</v>
      </c>
      <c r="J1069" t="s">
        <v>139</v>
      </c>
      <c r="K1069">
        <v>99</v>
      </c>
      <c r="L1069">
        <v>77</v>
      </c>
      <c r="M1069">
        <v>82</v>
      </c>
      <c r="N1069">
        <v>60</v>
      </c>
      <c r="O1069">
        <v>88</v>
      </c>
      <c r="P1069">
        <v>91</v>
      </c>
      <c r="Q1069">
        <v>93</v>
      </c>
      <c r="R1069">
        <f t="shared" si="96"/>
        <v>590</v>
      </c>
      <c r="S1069" t="str">
        <f t="shared" si="97"/>
        <v>math_score</v>
      </c>
      <c r="T1069" t="str">
        <f t="shared" si="98"/>
        <v>Kenneth Sparks</v>
      </c>
      <c r="U1069" t="str">
        <f t="shared" si="99"/>
        <v>Good</v>
      </c>
      <c r="V1069" t="str">
        <f t="shared" si="100"/>
        <v>1</v>
      </c>
      <c r="W1069" t="str">
        <f t="shared" si="101"/>
        <v>Grade B</v>
      </c>
    </row>
    <row r="1070" spans="1:23" x14ac:dyDescent="0.25">
      <c r="A1070">
        <v>1069</v>
      </c>
      <c r="B1070" t="s">
        <v>331</v>
      </c>
      <c r="C1070" t="s">
        <v>1278</v>
      </c>
      <c r="D1070" t="s">
        <v>1974</v>
      </c>
      <c r="E1070" t="s">
        <v>59</v>
      </c>
      <c r="F1070" t="b">
        <v>0</v>
      </c>
      <c r="G1070">
        <v>4</v>
      </c>
      <c r="H1070" t="b">
        <v>0</v>
      </c>
      <c r="I1070">
        <v>13</v>
      </c>
      <c r="J1070" t="s">
        <v>147</v>
      </c>
      <c r="K1070">
        <v>93</v>
      </c>
      <c r="L1070">
        <v>61</v>
      </c>
      <c r="M1070">
        <v>71</v>
      </c>
      <c r="N1070">
        <v>82</v>
      </c>
      <c r="O1070">
        <v>43</v>
      </c>
      <c r="P1070">
        <v>94</v>
      </c>
      <c r="Q1070">
        <v>88</v>
      </c>
      <c r="R1070">
        <f t="shared" si="96"/>
        <v>532</v>
      </c>
      <c r="S1070" t="str">
        <f t="shared" si="97"/>
        <v>english_score</v>
      </c>
      <c r="T1070" t="str">
        <f t="shared" si="98"/>
        <v>Natasha Morales</v>
      </c>
      <c r="U1070" t="str">
        <f t="shared" si="99"/>
        <v>Bad</v>
      </c>
      <c r="V1070" t="str">
        <f t="shared" si="100"/>
        <v>0</v>
      </c>
      <c r="W1070" t="str">
        <f t="shared" si="101"/>
        <v>Grade C</v>
      </c>
    </row>
    <row r="1071" spans="1:23" x14ac:dyDescent="0.25">
      <c r="A1071">
        <v>1070</v>
      </c>
      <c r="B1071" t="s">
        <v>194</v>
      </c>
      <c r="C1071" t="s">
        <v>1031</v>
      </c>
      <c r="D1071" t="s">
        <v>1975</v>
      </c>
      <c r="E1071" t="s">
        <v>54</v>
      </c>
      <c r="F1071" t="b">
        <v>0</v>
      </c>
      <c r="G1071">
        <v>1</v>
      </c>
      <c r="H1071" t="b">
        <v>0</v>
      </c>
      <c r="I1071">
        <v>4</v>
      </c>
      <c r="J1071" t="s">
        <v>72</v>
      </c>
      <c r="K1071">
        <v>63</v>
      </c>
      <c r="L1071">
        <v>72</v>
      </c>
      <c r="M1071">
        <v>92</v>
      </c>
      <c r="N1071">
        <v>82</v>
      </c>
      <c r="O1071">
        <v>84</v>
      </c>
      <c r="P1071">
        <v>82</v>
      </c>
      <c r="Q1071">
        <v>60</v>
      </c>
      <c r="R1071">
        <f t="shared" si="96"/>
        <v>535</v>
      </c>
      <c r="S1071" t="str">
        <f t="shared" si="97"/>
        <v>physics_score</v>
      </c>
      <c r="T1071" t="str">
        <f t="shared" si="98"/>
        <v>David Mendoza</v>
      </c>
      <c r="U1071" t="str">
        <f t="shared" si="99"/>
        <v>Good</v>
      </c>
      <c r="V1071" t="str">
        <f t="shared" si="100"/>
        <v>1</v>
      </c>
      <c r="W1071" t="str">
        <f t="shared" si="101"/>
        <v>Grade C</v>
      </c>
    </row>
    <row r="1072" spans="1:23" x14ac:dyDescent="0.25">
      <c r="A1072">
        <v>1071</v>
      </c>
      <c r="B1072" t="s">
        <v>227</v>
      </c>
      <c r="C1072" t="s">
        <v>350</v>
      </c>
      <c r="D1072" t="s">
        <v>1976</v>
      </c>
      <c r="E1072" t="s">
        <v>59</v>
      </c>
      <c r="F1072" t="b">
        <v>0</v>
      </c>
      <c r="G1072">
        <v>1</v>
      </c>
      <c r="H1072" t="b">
        <v>0</v>
      </c>
      <c r="I1072">
        <v>1</v>
      </c>
      <c r="J1072" t="s">
        <v>98</v>
      </c>
      <c r="K1072">
        <v>81</v>
      </c>
      <c r="L1072">
        <v>86</v>
      </c>
      <c r="M1072">
        <v>84</v>
      </c>
      <c r="N1072">
        <v>78</v>
      </c>
      <c r="O1072">
        <v>63</v>
      </c>
      <c r="P1072">
        <v>86</v>
      </c>
      <c r="Q1072">
        <v>73</v>
      </c>
      <c r="R1072">
        <f t="shared" si="96"/>
        <v>551</v>
      </c>
      <c r="S1072" t="str">
        <f t="shared" si="97"/>
        <v>history_score</v>
      </c>
      <c r="T1072" t="str">
        <f t="shared" si="98"/>
        <v>Melissa Wright</v>
      </c>
      <c r="U1072" t="str">
        <f t="shared" si="99"/>
        <v>Good</v>
      </c>
      <c r="V1072" t="str">
        <f t="shared" si="100"/>
        <v>1</v>
      </c>
      <c r="W1072" t="str">
        <f t="shared" si="101"/>
        <v>Grade B</v>
      </c>
    </row>
    <row r="1073" spans="1:23" x14ac:dyDescent="0.25">
      <c r="A1073">
        <v>1072</v>
      </c>
      <c r="B1073" t="s">
        <v>1977</v>
      </c>
      <c r="C1073" t="s">
        <v>703</v>
      </c>
      <c r="D1073" t="s">
        <v>1978</v>
      </c>
      <c r="E1073" t="s">
        <v>59</v>
      </c>
      <c r="F1073" t="b">
        <v>0</v>
      </c>
      <c r="G1073">
        <v>5</v>
      </c>
      <c r="H1073" t="b">
        <v>0</v>
      </c>
      <c r="I1073">
        <v>27</v>
      </c>
      <c r="J1073" t="s">
        <v>72</v>
      </c>
      <c r="K1073">
        <v>60</v>
      </c>
      <c r="L1073">
        <v>61</v>
      </c>
      <c r="M1073">
        <v>66</v>
      </c>
      <c r="N1073">
        <v>82</v>
      </c>
      <c r="O1073">
        <v>100</v>
      </c>
      <c r="P1073">
        <v>76</v>
      </c>
      <c r="Q1073">
        <v>79</v>
      </c>
      <c r="R1073">
        <f t="shared" si="96"/>
        <v>524</v>
      </c>
      <c r="S1073" t="str">
        <f t="shared" si="97"/>
        <v>biology_score</v>
      </c>
      <c r="T1073" t="str">
        <f t="shared" si="98"/>
        <v>Cindy Hamilton</v>
      </c>
      <c r="U1073" t="str">
        <f t="shared" si="99"/>
        <v>Average</v>
      </c>
      <c r="V1073" t="str">
        <f t="shared" si="100"/>
        <v>1</v>
      </c>
      <c r="W1073" t="str">
        <f t="shared" si="101"/>
        <v>Grade C</v>
      </c>
    </row>
    <row r="1074" spans="1:23" x14ac:dyDescent="0.25">
      <c r="A1074">
        <v>1073</v>
      </c>
      <c r="B1074" t="s">
        <v>462</v>
      </c>
      <c r="C1074" t="s">
        <v>386</v>
      </c>
      <c r="D1074" t="s">
        <v>1979</v>
      </c>
      <c r="E1074" t="s">
        <v>59</v>
      </c>
      <c r="F1074" t="b">
        <v>1</v>
      </c>
      <c r="G1074">
        <v>7</v>
      </c>
      <c r="H1074" t="b">
        <v>0</v>
      </c>
      <c r="I1074">
        <v>4</v>
      </c>
      <c r="J1074" t="s">
        <v>98</v>
      </c>
      <c r="K1074">
        <v>68</v>
      </c>
      <c r="L1074">
        <v>50</v>
      </c>
      <c r="M1074">
        <v>68</v>
      </c>
      <c r="N1074">
        <v>53</v>
      </c>
      <c r="O1074">
        <v>58</v>
      </c>
      <c r="P1074">
        <v>87</v>
      </c>
      <c r="Q1074">
        <v>74</v>
      </c>
      <c r="R1074">
        <f t="shared" si="96"/>
        <v>458</v>
      </c>
      <c r="S1074" t="str">
        <f t="shared" si="97"/>
        <v>english_score</v>
      </c>
      <c r="T1074" t="str">
        <f t="shared" si="98"/>
        <v>Nancy Walker</v>
      </c>
      <c r="U1074" t="str">
        <f t="shared" si="99"/>
        <v>Good</v>
      </c>
      <c r="V1074" t="str">
        <f t="shared" si="100"/>
        <v>1</v>
      </c>
      <c r="W1074" t="str">
        <f t="shared" si="101"/>
        <v>Grade C</v>
      </c>
    </row>
    <row r="1075" spans="1:23" x14ac:dyDescent="0.25">
      <c r="A1075">
        <v>1074</v>
      </c>
      <c r="B1075" t="s">
        <v>447</v>
      </c>
      <c r="C1075" t="s">
        <v>491</v>
      </c>
      <c r="D1075" t="s">
        <v>1980</v>
      </c>
      <c r="E1075" t="s">
        <v>54</v>
      </c>
      <c r="F1075" t="b">
        <v>0</v>
      </c>
      <c r="G1075">
        <v>7</v>
      </c>
      <c r="H1075" t="b">
        <v>0</v>
      </c>
      <c r="I1075">
        <v>8</v>
      </c>
      <c r="J1075" t="s">
        <v>206</v>
      </c>
      <c r="K1075">
        <v>89</v>
      </c>
      <c r="L1075">
        <v>97</v>
      </c>
      <c r="M1075">
        <v>65</v>
      </c>
      <c r="N1075">
        <v>75</v>
      </c>
      <c r="O1075">
        <v>61</v>
      </c>
      <c r="P1075">
        <v>60</v>
      </c>
      <c r="Q1075">
        <v>60</v>
      </c>
      <c r="R1075">
        <f t="shared" si="96"/>
        <v>507</v>
      </c>
      <c r="S1075" t="str">
        <f t="shared" si="97"/>
        <v>history_score</v>
      </c>
      <c r="T1075" t="str">
        <f t="shared" si="98"/>
        <v>Matthew Peterson</v>
      </c>
      <c r="U1075" t="str">
        <f t="shared" si="99"/>
        <v>Good</v>
      </c>
      <c r="V1075" t="str">
        <f t="shared" si="100"/>
        <v>1</v>
      </c>
      <c r="W1075" t="str">
        <f t="shared" si="101"/>
        <v>Grade C</v>
      </c>
    </row>
    <row r="1076" spans="1:23" x14ac:dyDescent="0.25">
      <c r="A1076">
        <v>1075</v>
      </c>
      <c r="B1076" t="s">
        <v>1981</v>
      </c>
      <c r="C1076" t="s">
        <v>1357</v>
      </c>
      <c r="D1076" t="s">
        <v>1982</v>
      </c>
      <c r="E1076" t="s">
        <v>54</v>
      </c>
      <c r="F1076" t="b">
        <v>0</v>
      </c>
      <c r="G1076">
        <v>1</v>
      </c>
      <c r="H1076" t="b">
        <v>1</v>
      </c>
      <c r="I1076">
        <v>35</v>
      </c>
      <c r="J1076" t="s">
        <v>110</v>
      </c>
      <c r="K1076">
        <v>86</v>
      </c>
      <c r="L1076">
        <v>87</v>
      </c>
      <c r="M1076">
        <v>89</v>
      </c>
      <c r="N1076">
        <v>91</v>
      </c>
      <c r="O1076">
        <v>90</v>
      </c>
      <c r="P1076">
        <v>85</v>
      </c>
      <c r="Q1076">
        <v>92</v>
      </c>
      <c r="R1076">
        <f t="shared" si="96"/>
        <v>620</v>
      </c>
      <c r="S1076" t="str">
        <f t="shared" si="97"/>
        <v>geography_score</v>
      </c>
      <c r="T1076" t="str">
        <f t="shared" si="98"/>
        <v>Grant Mason</v>
      </c>
      <c r="U1076" t="str">
        <f t="shared" si="99"/>
        <v>Very Good</v>
      </c>
      <c r="V1076" t="str">
        <f t="shared" si="100"/>
        <v>1</v>
      </c>
      <c r="W1076" t="str">
        <f t="shared" si="101"/>
        <v>Grade B</v>
      </c>
    </row>
    <row r="1077" spans="1:23" x14ac:dyDescent="0.25">
      <c r="A1077">
        <v>1076</v>
      </c>
      <c r="B1077" t="s">
        <v>194</v>
      </c>
      <c r="C1077" t="s">
        <v>1983</v>
      </c>
      <c r="D1077" t="s">
        <v>1984</v>
      </c>
      <c r="E1077" t="s">
        <v>54</v>
      </c>
      <c r="F1077" t="b">
        <v>0</v>
      </c>
      <c r="G1077">
        <v>2</v>
      </c>
      <c r="H1077" t="b">
        <v>1</v>
      </c>
      <c r="I1077">
        <v>7</v>
      </c>
      <c r="J1077" t="s">
        <v>258</v>
      </c>
      <c r="K1077">
        <v>71</v>
      </c>
      <c r="L1077">
        <v>96</v>
      </c>
      <c r="M1077">
        <v>83</v>
      </c>
      <c r="N1077">
        <v>76</v>
      </c>
      <c r="O1077">
        <v>60</v>
      </c>
      <c r="P1077">
        <v>87</v>
      </c>
      <c r="Q1077">
        <v>74</v>
      </c>
      <c r="R1077">
        <f t="shared" si="96"/>
        <v>547</v>
      </c>
      <c r="S1077" t="str">
        <f t="shared" si="97"/>
        <v>history_score</v>
      </c>
      <c r="T1077" t="str">
        <f t="shared" si="98"/>
        <v>David Mays</v>
      </c>
      <c r="U1077" t="str">
        <f t="shared" si="99"/>
        <v>Good</v>
      </c>
      <c r="V1077" t="str">
        <f t="shared" si="100"/>
        <v>1</v>
      </c>
      <c r="W1077" t="str">
        <f t="shared" si="101"/>
        <v>Grade C</v>
      </c>
    </row>
    <row r="1078" spans="1:23" x14ac:dyDescent="0.25">
      <c r="A1078">
        <v>1077</v>
      </c>
      <c r="B1078" t="s">
        <v>1985</v>
      </c>
      <c r="C1078" t="s">
        <v>318</v>
      </c>
      <c r="D1078" t="s">
        <v>1986</v>
      </c>
      <c r="E1078" t="s">
        <v>59</v>
      </c>
      <c r="F1078" t="b">
        <v>0</v>
      </c>
      <c r="G1078">
        <v>9</v>
      </c>
      <c r="H1078" t="b">
        <v>0</v>
      </c>
      <c r="I1078">
        <v>4</v>
      </c>
      <c r="J1078" t="s">
        <v>98</v>
      </c>
      <c r="K1078">
        <v>72</v>
      </c>
      <c r="L1078">
        <v>69</v>
      </c>
      <c r="M1078">
        <v>58</v>
      </c>
      <c r="N1078">
        <v>79</v>
      </c>
      <c r="O1078">
        <v>70</v>
      </c>
      <c r="P1078">
        <v>50</v>
      </c>
      <c r="Q1078">
        <v>98</v>
      </c>
      <c r="R1078">
        <f t="shared" si="96"/>
        <v>496</v>
      </c>
      <c r="S1078" t="str">
        <f t="shared" si="97"/>
        <v>geography_score</v>
      </c>
      <c r="T1078" t="str">
        <f t="shared" si="98"/>
        <v>Sheryl Parker</v>
      </c>
      <c r="U1078" t="str">
        <f t="shared" si="99"/>
        <v>Average</v>
      </c>
      <c r="V1078" t="str">
        <f t="shared" si="100"/>
        <v>1</v>
      </c>
      <c r="W1078" t="str">
        <f t="shared" si="101"/>
        <v>Grade C</v>
      </c>
    </row>
    <row r="1079" spans="1:23" x14ac:dyDescent="0.25">
      <c r="A1079">
        <v>1078</v>
      </c>
      <c r="B1079" t="s">
        <v>1306</v>
      </c>
      <c r="C1079" t="s">
        <v>469</v>
      </c>
      <c r="D1079" t="s">
        <v>1987</v>
      </c>
      <c r="E1079" t="s">
        <v>54</v>
      </c>
      <c r="F1079" t="b">
        <v>0</v>
      </c>
      <c r="G1079">
        <v>2</v>
      </c>
      <c r="H1079" t="b">
        <v>0</v>
      </c>
      <c r="I1079">
        <v>25</v>
      </c>
      <c r="J1079" t="s">
        <v>72</v>
      </c>
      <c r="K1079">
        <v>74</v>
      </c>
      <c r="L1079">
        <v>67</v>
      </c>
      <c r="M1079">
        <v>90</v>
      </c>
      <c r="N1079">
        <v>69</v>
      </c>
      <c r="O1079">
        <v>83</v>
      </c>
      <c r="P1079">
        <v>89</v>
      </c>
      <c r="Q1079">
        <v>68</v>
      </c>
      <c r="R1079">
        <f t="shared" si="96"/>
        <v>540</v>
      </c>
      <c r="S1079" t="str">
        <f t="shared" si="97"/>
        <v>physics_score</v>
      </c>
      <c r="T1079" t="str">
        <f t="shared" si="98"/>
        <v>Ross Sanchez</v>
      </c>
      <c r="U1079" t="str">
        <f t="shared" si="99"/>
        <v>Good</v>
      </c>
      <c r="V1079" t="str">
        <f t="shared" si="100"/>
        <v>1</v>
      </c>
      <c r="W1079" t="str">
        <f t="shared" si="101"/>
        <v>Grade C</v>
      </c>
    </row>
    <row r="1080" spans="1:23" x14ac:dyDescent="0.25">
      <c r="A1080">
        <v>1079</v>
      </c>
      <c r="B1080" t="s">
        <v>311</v>
      </c>
      <c r="C1080" t="s">
        <v>642</v>
      </c>
      <c r="D1080" t="s">
        <v>1988</v>
      </c>
      <c r="E1080" t="s">
        <v>54</v>
      </c>
      <c r="F1080" t="b">
        <v>0</v>
      </c>
      <c r="G1080">
        <v>2</v>
      </c>
      <c r="H1080" t="b">
        <v>0</v>
      </c>
      <c r="I1080">
        <v>28</v>
      </c>
      <c r="J1080" t="s">
        <v>78</v>
      </c>
      <c r="K1080">
        <v>99</v>
      </c>
      <c r="L1080">
        <v>84</v>
      </c>
      <c r="M1080">
        <v>75</v>
      </c>
      <c r="N1080">
        <v>81</v>
      </c>
      <c r="O1080">
        <v>91</v>
      </c>
      <c r="P1080">
        <v>87</v>
      </c>
      <c r="Q1080">
        <v>63</v>
      </c>
      <c r="R1080">
        <f t="shared" si="96"/>
        <v>580</v>
      </c>
      <c r="S1080" t="str">
        <f t="shared" si="97"/>
        <v>math_score</v>
      </c>
      <c r="T1080" t="str">
        <f t="shared" si="98"/>
        <v>Robert Barnett</v>
      </c>
      <c r="U1080" t="str">
        <f t="shared" si="99"/>
        <v>Good</v>
      </c>
      <c r="V1080" t="str">
        <f t="shared" si="100"/>
        <v>1</v>
      </c>
      <c r="W1080" t="str">
        <f t="shared" si="101"/>
        <v>Grade B</v>
      </c>
    </row>
    <row r="1081" spans="1:23" x14ac:dyDescent="0.25">
      <c r="A1081">
        <v>1080</v>
      </c>
      <c r="B1081" t="s">
        <v>1549</v>
      </c>
      <c r="C1081" t="s">
        <v>1989</v>
      </c>
      <c r="D1081" t="s">
        <v>1990</v>
      </c>
      <c r="E1081" t="s">
        <v>54</v>
      </c>
      <c r="F1081" t="b">
        <v>0</v>
      </c>
      <c r="G1081">
        <v>4</v>
      </c>
      <c r="H1081" t="b">
        <v>0</v>
      </c>
      <c r="I1081">
        <v>19</v>
      </c>
      <c r="J1081" t="s">
        <v>206</v>
      </c>
      <c r="K1081">
        <v>99</v>
      </c>
      <c r="L1081">
        <v>78</v>
      </c>
      <c r="M1081">
        <v>74</v>
      </c>
      <c r="N1081">
        <v>95</v>
      </c>
      <c r="O1081">
        <v>72</v>
      </c>
      <c r="P1081">
        <v>65</v>
      </c>
      <c r="Q1081">
        <v>91</v>
      </c>
      <c r="R1081">
        <f t="shared" si="96"/>
        <v>574</v>
      </c>
      <c r="S1081" t="str">
        <f t="shared" si="97"/>
        <v>math_score</v>
      </c>
      <c r="T1081" t="str">
        <f t="shared" si="98"/>
        <v>Dean Sims</v>
      </c>
      <c r="U1081" t="str">
        <f t="shared" si="99"/>
        <v>Good</v>
      </c>
      <c r="V1081" t="str">
        <f t="shared" si="100"/>
        <v>1</v>
      </c>
      <c r="W1081" t="str">
        <f t="shared" si="101"/>
        <v>Grade B</v>
      </c>
    </row>
    <row r="1082" spans="1:23" x14ac:dyDescent="0.25">
      <c r="A1082">
        <v>1081</v>
      </c>
      <c r="B1082" t="s">
        <v>1991</v>
      </c>
      <c r="C1082" t="s">
        <v>1965</v>
      </c>
      <c r="D1082" t="s">
        <v>1992</v>
      </c>
      <c r="E1082" t="s">
        <v>54</v>
      </c>
      <c r="F1082" t="b">
        <v>0</v>
      </c>
      <c r="G1082">
        <v>2</v>
      </c>
      <c r="H1082" t="b">
        <v>0</v>
      </c>
      <c r="I1082">
        <v>16</v>
      </c>
      <c r="J1082" t="s">
        <v>78</v>
      </c>
      <c r="K1082">
        <v>88</v>
      </c>
      <c r="L1082">
        <v>71</v>
      </c>
      <c r="M1082">
        <v>82</v>
      </c>
      <c r="N1082">
        <v>98</v>
      </c>
      <c r="O1082">
        <v>91</v>
      </c>
      <c r="P1082">
        <v>73</v>
      </c>
      <c r="Q1082">
        <v>74</v>
      </c>
      <c r="R1082">
        <f t="shared" si="96"/>
        <v>577</v>
      </c>
      <c r="S1082" t="str">
        <f t="shared" si="97"/>
        <v>chemistry_score</v>
      </c>
      <c r="T1082" t="str">
        <f t="shared" si="98"/>
        <v>Jaime Morrison</v>
      </c>
      <c r="U1082" t="str">
        <f t="shared" si="99"/>
        <v>Good</v>
      </c>
      <c r="V1082" t="str">
        <f t="shared" si="100"/>
        <v>1</v>
      </c>
      <c r="W1082" t="str">
        <f t="shared" si="101"/>
        <v>Grade B</v>
      </c>
    </row>
    <row r="1083" spans="1:23" x14ac:dyDescent="0.25">
      <c r="A1083">
        <v>1082</v>
      </c>
      <c r="B1083" t="s">
        <v>1769</v>
      </c>
      <c r="C1083" t="s">
        <v>552</v>
      </c>
      <c r="D1083" t="s">
        <v>1993</v>
      </c>
      <c r="E1083" t="s">
        <v>59</v>
      </c>
      <c r="F1083" t="b">
        <v>0</v>
      </c>
      <c r="G1083">
        <v>3</v>
      </c>
      <c r="H1083" t="b">
        <v>0</v>
      </c>
      <c r="I1083">
        <v>6</v>
      </c>
      <c r="J1083" t="s">
        <v>72</v>
      </c>
      <c r="K1083">
        <v>65</v>
      </c>
      <c r="L1083">
        <v>72</v>
      </c>
      <c r="M1083">
        <v>77</v>
      </c>
      <c r="N1083">
        <v>89</v>
      </c>
      <c r="O1083">
        <v>74</v>
      </c>
      <c r="P1083">
        <v>76</v>
      </c>
      <c r="Q1083">
        <v>61</v>
      </c>
      <c r="R1083">
        <f t="shared" si="96"/>
        <v>514</v>
      </c>
      <c r="S1083" t="str">
        <f t="shared" si="97"/>
        <v>chemistry_score</v>
      </c>
      <c r="T1083" t="str">
        <f t="shared" si="98"/>
        <v>Regina Hernandez</v>
      </c>
      <c r="U1083" t="str">
        <f t="shared" si="99"/>
        <v>Good</v>
      </c>
      <c r="V1083" t="str">
        <f t="shared" si="100"/>
        <v>1</v>
      </c>
      <c r="W1083" t="str">
        <f t="shared" si="101"/>
        <v>Grade C</v>
      </c>
    </row>
    <row r="1084" spans="1:23" x14ac:dyDescent="0.25">
      <c r="A1084">
        <v>1083</v>
      </c>
      <c r="B1084" t="s">
        <v>1061</v>
      </c>
      <c r="C1084" t="s">
        <v>76</v>
      </c>
      <c r="D1084" t="s">
        <v>1994</v>
      </c>
      <c r="E1084" t="s">
        <v>59</v>
      </c>
      <c r="F1084" t="b">
        <v>1</v>
      </c>
      <c r="G1084">
        <v>5</v>
      </c>
      <c r="H1084" t="b">
        <v>0</v>
      </c>
      <c r="I1084">
        <v>4</v>
      </c>
      <c r="J1084" t="s">
        <v>98</v>
      </c>
      <c r="K1084">
        <v>90</v>
      </c>
      <c r="L1084">
        <v>99</v>
      </c>
      <c r="M1084">
        <v>87</v>
      </c>
      <c r="N1084">
        <v>81</v>
      </c>
      <c r="O1084">
        <v>90</v>
      </c>
      <c r="P1084">
        <v>80</v>
      </c>
      <c r="Q1084">
        <v>92</v>
      </c>
      <c r="R1084">
        <f t="shared" si="96"/>
        <v>619</v>
      </c>
      <c r="S1084" t="str">
        <f t="shared" si="97"/>
        <v>history_score</v>
      </c>
      <c r="T1084" t="str">
        <f t="shared" si="98"/>
        <v>Margaret Smith</v>
      </c>
      <c r="U1084" t="str">
        <f t="shared" si="99"/>
        <v>Very Good</v>
      </c>
      <c r="V1084" t="str">
        <f t="shared" si="100"/>
        <v>1</v>
      </c>
      <c r="W1084" t="str">
        <f t="shared" si="101"/>
        <v>Grade B</v>
      </c>
    </row>
    <row r="1085" spans="1:23" x14ac:dyDescent="0.25">
      <c r="A1085">
        <v>1084</v>
      </c>
      <c r="B1085" t="s">
        <v>123</v>
      </c>
      <c r="C1085" t="s">
        <v>280</v>
      </c>
      <c r="D1085" t="s">
        <v>1995</v>
      </c>
      <c r="E1085" t="s">
        <v>54</v>
      </c>
      <c r="F1085" t="b">
        <v>0</v>
      </c>
      <c r="G1085">
        <v>9</v>
      </c>
      <c r="H1085" t="b">
        <v>0</v>
      </c>
      <c r="I1085">
        <v>34</v>
      </c>
      <c r="J1085" t="s">
        <v>55</v>
      </c>
      <c r="K1085">
        <v>91</v>
      </c>
      <c r="L1085">
        <v>88</v>
      </c>
      <c r="M1085">
        <v>79</v>
      </c>
      <c r="N1085">
        <v>60</v>
      </c>
      <c r="O1085">
        <v>82</v>
      </c>
      <c r="P1085">
        <v>96</v>
      </c>
      <c r="Q1085">
        <v>83</v>
      </c>
      <c r="R1085">
        <f t="shared" si="96"/>
        <v>579</v>
      </c>
      <c r="S1085" t="str">
        <f t="shared" si="97"/>
        <v>english_score</v>
      </c>
      <c r="T1085" t="str">
        <f t="shared" si="98"/>
        <v>Kyle Garcia</v>
      </c>
      <c r="U1085" t="str">
        <f t="shared" si="99"/>
        <v>Good</v>
      </c>
      <c r="V1085" t="str">
        <f t="shared" si="100"/>
        <v>1</v>
      </c>
      <c r="W1085" t="str">
        <f t="shared" si="101"/>
        <v>Grade B</v>
      </c>
    </row>
    <row r="1086" spans="1:23" x14ac:dyDescent="0.25">
      <c r="A1086">
        <v>1085</v>
      </c>
      <c r="B1086" t="s">
        <v>584</v>
      </c>
      <c r="C1086" t="s">
        <v>1996</v>
      </c>
      <c r="D1086" t="s">
        <v>1997</v>
      </c>
      <c r="E1086" t="s">
        <v>54</v>
      </c>
      <c r="F1086" t="b">
        <v>1</v>
      </c>
      <c r="G1086">
        <v>3</v>
      </c>
      <c r="H1086" t="b">
        <v>0</v>
      </c>
      <c r="I1086">
        <v>31</v>
      </c>
      <c r="J1086" t="s">
        <v>55</v>
      </c>
      <c r="K1086">
        <v>86</v>
      </c>
      <c r="L1086">
        <v>92</v>
      </c>
      <c r="M1086">
        <v>66</v>
      </c>
      <c r="N1086">
        <v>66</v>
      </c>
      <c r="O1086">
        <v>100</v>
      </c>
      <c r="P1086">
        <v>99</v>
      </c>
      <c r="Q1086">
        <v>91</v>
      </c>
      <c r="R1086">
        <f t="shared" si="96"/>
        <v>600</v>
      </c>
      <c r="S1086" t="str">
        <f t="shared" si="97"/>
        <v>biology_score</v>
      </c>
      <c r="T1086" t="str">
        <f t="shared" si="98"/>
        <v>Trevor Stark</v>
      </c>
      <c r="U1086" t="str">
        <f t="shared" si="99"/>
        <v>Good</v>
      </c>
      <c r="V1086" t="str">
        <f t="shared" si="100"/>
        <v>1</v>
      </c>
      <c r="W1086" t="str">
        <f t="shared" si="101"/>
        <v>Grade B</v>
      </c>
    </row>
    <row r="1087" spans="1:23" x14ac:dyDescent="0.25">
      <c r="A1087">
        <v>1086</v>
      </c>
      <c r="B1087" t="s">
        <v>1998</v>
      </c>
      <c r="C1087" t="s">
        <v>634</v>
      </c>
      <c r="D1087" t="s">
        <v>1999</v>
      </c>
      <c r="E1087" t="s">
        <v>54</v>
      </c>
      <c r="F1087" t="b">
        <v>0</v>
      </c>
      <c r="G1087">
        <v>2</v>
      </c>
      <c r="H1087" t="b">
        <v>0</v>
      </c>
      <c r="I1087">
        <v>27</v>
      </c>
      <c r="J1087" t="s">
        <v>78</v>
      </c>
      <c r="K1087">
        <v>86</v>
      </c>
      <c r="L1087">
        <v>84</v>
      </c>
      <c r="M1087">
        <v>98</v>
      </c>
      <c r="N1087">
        <v>67</v>
      </c>
      <c r="O1087">
        <v>76</v>
      </c>
      <c r="P1087">
        <v>75</v>
      </c>
      <c r="Q1087">
        <v>65</v>
      </c>
      <c r="R1087">
        <f t="shared" si="96"/>
        <v>551</v>
      </c>
      <c r="S1087" t="str">
        <f t="shared" si="97"/>
        <v>physics_score</v>
      </c>
      <c r="T1087" t="str">
        <f t="shared" si="98"/>
        <v>Nathaniel Adams</v>
      </c>
      <c r="U1087" t="str">
        <f t="shared" si="99"/>
        <v>Good</v>
      </c>
      <c r="V1087" t="str">
        <f t="shared" si="100"/>
        <v>1</v>
      </c>
      <c r="W1087" t="str">
        <f t="shared" si="101"/>
        <v>Grade B</v>
      </c>
    </row>
    <row r="1088" spans="1:23" x14ac:dyDescent="0.25">
      <c r="A1088">
        <v>1087</v>
      </c>
      <c r="B1088" t="s">
        <v>2000</v>
      </c>
      <c r="C1088" t="s">
        <v>177</v>
      </c>
      <c r="D1088" t="s">
        <v>2001</v>
      </c>
      <c r="E1088" t="s">
        <v>59</v>
      </c>
      <c r="F1088" t="b">
        <v>0</v>
      </c>
      <c r="G1088">
        <v>4</v>
      </c>
      <c r="H1088" t="b">
        <v>0</v>
      </c>
      <c r="I1088">
        <v>22</v>
      </c>
      <c r="J1088" t="s">
        <v>78</v>
      </c>
      <c r="K1088">
        <v>92</v>
      </c>
      <c r="L1088">
        <v>91</v>
      </c>
      <c r="M1088">
        <v>85</v>
      </c>
      <c r="N1088">
        <v>94</v>
      </c>
      <c r="O1088">
        <v>69</v>
      </c>
      <c r="P1088">
        <v>80</v>
      </c>
      <c r="Q1088">
        <v>71</v>
      </c>
      <c r="R1088">
        <f t="shared" si="96"/>
        <v>582</v>
      </c>
      <c r="S1088" t="str">
        <f t="shared" si="97"/>
        <v>chemistry_score</v>
      </c>
      <c r="T1088" t="str">
        <f t="shared" si="98"/>
        <v>Gabriela Martinez</v>
      </c>
      <c r="U1088" t="str">
        <f t="shared" si="99"/>
        <v>Good</v>
      </c>
      <c r="V1088" t="str">
        <f t="shared" si="100"/>
        <v>1</v>
      </c>
      <c r="W1088" t="str">
        <f t="shared" si="101"/>
        <v>Grade B</v>
      </c>
    </row>
    <row r="1089" spans="1:23" x14ac:dyDescent="0.25">
      <c r="A1089">
        <v>1088</v>
      </c>
      <c r="B1089" t="s">
        <v>668</v>
      </c>
      <c r="C1089" t="s">
        <v>1333</v>
      </c>
      <c r="D1089" t="s">
        <v>2002</v>
      </c>
      <c r="E1089" t="s">
        <v>59</v>
      </c>
      <c r="F1089" t="b">
        <v>0</v>
      </c>
      <c r="G1089">
        <v>3</v>
      </c>
      <c r="H1089" t="b">
        <v>1</v>
      </c>
      <c r="I1089">
        <v>25</v>
      </c>
      <c r="J1089" t="s">
        <v>139</v>
      </c>
      <c r="K1089">
        <v>90</v>
      </c>
      <c r="L1089">
        <v>97</v>
      </c>
      <c r="M1089">
        <v>64</v>
      </c>
      <c r="N1089">
        <v>64</v>
      </c>
      <c r="O1089">
        <v>61</v>
      </c>
      <c r="P1089">
        <v>81</v>
      </c>
      <c r="Q1089">
        <v>93</v>
      </c>
      <c r="R1089">
        <f t="shared" si="96"/>
        <v>550</v>
      </c>
      <c r="S1089" t="str">
        <f t="shared" si="97"/>
        <v>history_score</v>
      </c>
      <c r="T1089" t="str">
        <f t="shared" si="98"/>
        <v>Debra Walter</v>
      </c>
      <c r="U1089" t="str">
        <f t="shared" si="99"/>
        <v>Good</v>
      </c>
      <c r="V1089" t="str">
        <f t="shared" si="100"/>
        <v>1</v>
      </c>
      <c r="W1089" t="str">
        <f t="shared" si="101"/>
        <v>Grade B</v>
      </c>
    </row>
    <row r="1090" spans="1:23" x14ac:dyDescent="0.25">
      <c r="A1090">
        <v>1089</v>
      </c>
      <c r="B1090" t="s">
        <v>207</v>
      </c>
      <c r="C1090" t="s">
        <v>1910</v>
      </c>
      <c r="D1090" t="s">
        <v>2003</v>
      </c>
      <c r="E1090" t="s">
        <v>59</v>
      </c>
      <c r="F1090" t="b">
        <v>0</v>
      </c>
      <c r="G1090">
        <v>3</v>
      </c>
      <c r="H1090" t="b">
        <v>0</v>
      </c>
      <c r="I1090">
        <v>19</v>
      </c>
      <c r="J1090" t="s">
        <v>147</v>
      </c>
      <c r="K1090">
        <v>98</v>
      </c>
      <c r="L1090">
        <v>69</v>
      </c>
      <c r="M1090">
        <v>61</v>
      </c>
      <c r="N1090">
        <v>62</v>
      </c>
      <c r="O1090">
        <v>82</v>
      </c>
      <c r="P1090">
        <v>87</v>
      </c>
      <c r="Q1090">
        <v>64</v>
      </c>
      <c r="R1090">
        <f t="shared" ref="R1090:R1153" si="102">SUM((K1090:Q1090))</f>
        <v>523</v>
      </c>
      <c r="S1090" t="str">
        <f t="shared" si="97"/>
        <v>math_score</v>
      </c>
      <c r="T1090" t="str">
        <f t="shared" si="98"/>
        <v>Kimberly Herrera</v>
      </c>
      <c r="U1090" t="str">
        <f t="shared" si="99"/>
        <v>Good</v>
      </c>
      <c r="V1090" t="str">
        <f t="shared" si="100"/>
        <v>1</v>
      </c>
      <c r="W1090" t="str">
        <f t="shared" si="101"/>
        <v>Grade C</v>
      </c>
    </row>
    <row r="1091" spans="1:23" x14ac:dyDescent="0.25">
      <c r="A1091">
        <v>1090</v>
      </c>
      <c r="B1091" t="s">
        <v>314</v>
      </c>
      <c r="C1091" t="s">
        <v>2004</v>
      </c>
      <c r="D1091" t="s">
        <v>2005</v>
      </c>
      <c r="E1091" t="s">
        <v>54</v>
      </c>
      <c r="F1091" t="b">
        <v>0</v>
      </c>
      <c r="G1091">
        <v>1</v>
      </c>
      <c r="H1091" t="b">
        <v>0</v>
      </c>
      <c r="I1091">
        <v>28</v>
      </c>
      <c r="J1091" t="s">
        <v>55</v>
      </c>
      <c r="K1091">
        <v>72</v>
      </c>
      <c r="L1091">
        <v>93</v>
      </c>
      <c r="M1091">
        <v>68</v>
      </c>
      <c r="N1091">
        <v>62</v>
      </c>
      <c r="O1091">
        <v>83</v>
      </c>
      <c r="P1091">
        <v>98</v>
      </c>
      <c r="Q1091">
        <v>67</v>
      </c>
      <c r="R1091">
        <f t="shared" si="102"/>
        <v>543</v>
      </c>
      <c r="S1091" t="str">
        <f t="shared" ref="S1091:S1154" si="103">INDEX($K$1:$Q$1,MATCH(MAX(K1091:Q1091),K1091:Q1091,0))</f>
        <v>english_score</v>
      </c>
      <c r="T1091" t="str">
        <f t="shared" ref="T1091:T1154" si="104">_xlfn.CONCAT(B1091," ",C1091)</f>
        <v>William Fleming</v>
      </c>
      <c r="U1091" t="str">
        <f t="shared" ref="U1091:U1154" si="105">IF((MAX(K1091:Q1091)-MIN(K1091:Q1091))&lt;20,"Very Good",IF(AND((MAX(K1091:Q1091)-MIN(K1091:Q1091))&gt;=20,(MAX(K1091:Q1091)-MIN(K1091:Q1091))&lt;40),"Good",IF(AND((MAX(K1091:Q1091)-MIN(K1091:Q1091))&gt;=40,(MAX(K1091:Q1091)-MIN(K1091:Q1091))&lt;50),"Average","Bad")))</f>
        <v>Good</v>
      </c>
      <c r="V1091" t="str">
        <f t="shared" ref="V1091:V1154" si="106">IF(AND(MAX(K1091:Q1091)&gt;85,MIN(K1091:Q1091)&lt;45),"0","1")</f>
        <v>1</v>
      </c>
      <c r="W1091" t="str">
        <f t="shared" ref="W1091:W1154" si="107">IF(R1091&gt;=650,"Grade A",IF(AND(R1091&gt;=550,R1091&lt;650),"Grade B",IF(AND(R1091&gt;=450,R1091&lt;550),"Grade C",IF(AND(R1091&gt;=350,R1091&lt;450),"Grade D","Fail"))))</f>
        <v>Grade C</v>
      </c>
    </row>
    <row r="1092" spans="1:23" x14ac:dyDescent="0.25">
      <c r="A1092">
        <v>1091</v>
      </c>
      <c r="B1092" t="s">
        <v>826</v>
      </c>
      <c r="C1092" t="s">
        <v>896</v>
      </c>
      <c r="D1092" t="s">
        <v>2006</v>
      </c>
      <c r="E1092" t="s">
        <v>54</v>
      </c>
      <c r="F1092" t="b">
        <v>1</v>
      </c>
      <c r="G1092">
        <v>3</v>
      </c>
      <c r="H1092" t="b">
        <v>1</v>
      </c>
      <c r="I1092">
        <v>34</v>
      </c>
      <c r="J1092" t="s">
        <v>110</v>
      </c>
      <c r="K1092">
        <v>77</v>
      </c>
      <c r="L1092">
        <v>93</v>
      </c>
      <c r="M1092">
        <v>83</v>
      </c>
      <c r="N1092">
        <v>84</v>
      </c>
      <c r="O1092">
        <v>83</v>
      </c>
      <c r="P1092">
        <v>84</v>
      </c>
      <c r="Q1092">
        <v>71</v>
      </c>
      <c r="R1092">
        <f t="shared" si="102"/>
        <v>575</v>
      </c>
      <c r="S1092" t="str">
        <f t="shared" si="103"/>
        <v>history_score</v>
      </c>
      <c r="T1092" t="str">
        <f t="shared" si="104"/>
        <v>Brandon Foster</v>
      </c>
      <c r="U1092" t="str">
        <f t="shared" si="105"/>
        <v>Good</v>
      </c>
      <c r="V1092" t="str">
        <f t="shared" si="106"/>
        <v>1</v>
      </c>
      <c r="W1092" t="str">
        <f t="shared" si="107"/>
        <v>Grade B</v>
      </c>
    </row>
    <row r="1093" spans="1:23" x14ac:dyDescent="0.25">
      <c r="A1093">
        <v>1092</v>
      </c>
      <c r="B1093" t="s">
        <v>507</v>
      </c>
      <c r="C1093" t="s">
        <v>434</v>
      </c>
      <c r="D1093" t="s">
        <v>2007</v>
      </c>
      <c r="E1093" t="s">
        <v>54</v>
      </c>
      <c r="F1093" t="b">
        <v>0</v>
      </c>
      <c r="G1093">
        <v>10</v>
      </c>
      <c r="H1093" t="b">
        <v>0</v>
      </c>
      <c r="I1093">
        <v>5</v>
      </c>
      <c r="J1093" t="s">
        <v>98</v>
      </c>
      <c r="K1093">
        <v>75</v>
      </c>
      <c r="L1093">
        <v>52</v>
      </c>
      <c r="M1093">
        <v>84</v>
      </c>
      <c r="N1093">
        <v>70</v>
      </c>
      <c r="O1093">
        <v>81</v>
      </c>
      <c r="P1093">
        <v>99</v>
      </c>
      <c r="Q1093">
        <v>85</v>
      </c>
      <c r="R1093">
        <f t="shared" si="102"/>
        <v>546</v>
      </c>
      <c r="S1093" t="str">
        <f t="shared" si="103"/>
        <v>english_score</v>
      </c>
      <c r="T1093" t="str">
        <f t="shared" si="104"/>
        <v>John Wilson</v>
      </c>
      <c r="U1093" t="str">
        <f t="shared" si="105"/>
        <v>Average</v>
      </c>
      <c r="V1093" t="str">
        <f t="shared" si="106"/>
        <v>1</v>
      </c>
      <c r="W1093" t="str">
        <f t="shared" si="107"/>
        <v>Grade C</v>
      </c>
    </row>
    <row r="1094" spans="1:23" x14ac:dyDescent="0.25">
      <c r="A1094">
        <v>1093</v>
      </c>
      <c r="B1094" t="s">
        <v>79</v>
      </c>
      <c r="C1094" t="s">
        <v>1474</v>
      </c>
      <c r="D1094" t="s">
        <v>2008</v>
      </c>
      <c r="E1094" t="s">
        <v>54</v>
      </c>
      <c r="F1094" t="b">
        <v>1</v>
      </c>
      <c r="G1094">
        <v>1</v>
      </c>
      <c r="H1094" t="b">
        <v>0</v>
      </c>
      <c r="I1094">
        <v>34</v>
      </c>
      <c r="J1094" t="s">
        <v>55</v>
      </c>
      <c r="K1094">
        <v>94</v>
      </c>
      <c r="L1094">
        <v>82</v>
      </c>
      <c r="M1094">
        <v>83</v>
      </c>
      <c r="N1094">
        <v>76</v>
      </c>
      <c r="O1094">
        <v>83</v>
      </c>
      <c r="P1094">
        <v>93</v>
      </c>
      <c r="Q1094">
        <v>94</v>
      </c>
      <c r="R1094">
        <f t="shared" si="102"/>
        <v>605</v>
      </c>
      <c r="S1094" t="str">
        <f t="shared" si="103"/>
        <v>math_score</v>
      </c>
      <c r="T1094" t="str">
        <f t="shared" si="104"/>
        <v>George Kerr</v>
      </c>
      <c r="U1094" t="str">
        <f t="shared" si="105"/>
        <v>Very Good</v>
      </c>
      <c r="V1094" t="str">
        <f t="shared" si="106"/>
        <v>1</v>
      </c>
      <c r="W1094" t="str">
        <f t="shared" si="107"/>
        <v>Grade B</v>
      </c>
    </row>
    <row r="1095" spans="1:23" x14ac:dyDescent="0.25">
      <c r="A1095">
        <v>1094</v>
      </c>
      <c r="B1095" t="s">
        <v>197</v>
      </c>
      <c r="C1095" t="s">
        <v>2009</v>
      </c>
      <c r="D1095" t="s">
        <v>2010</v>
      </c>
      <c r="E1095" t="s">
        <v>54</v>
      </c>
      <c r="F1095" t="b">
        <v>0</v>
      </c>
      <c r="G1095">
        <v>7</v>
      </c>
      <c r="H1095" t="b">
        <v>0</v>
      </c>
      <c r="I1095">
        <v>34</v>
      </c>
      <c r="J1095" t="s">
        <v>139</v>
      </c>
      <c r="K1095">
        <v>75</v>
      </c>
      <c r="L1095">
        <v>88</v>
      </c>
      <c r="M1095">
        <v>71</v>
      </c>
      <c r="N1095">
        <v>62</v>
      </c>
      <c r="O1095">
        <v>90</v>
      </c>
      <c r="P1095">
        <v>78</v>
      </c>
      <c r="Q1095">
        <v>95</v>
      </c>
      <c r="R1095">
        <f t="shared" si="102"/>
        <v>559</v>
      </c>
      <c r="S1095" t="str">
        <f t="shared" si="103"/>
        <v>geography_score</v>
      </c>
      <c r="T1095" t="str">
        <f t="shared" si="104"/>
        <v>Kenneth Gilbert</v>
      </c>
      <c r="U1095" t="str">
        <f t="shared" si="105"/>
        <v>Good</v>
      </c>
      <c r="V1095" t="str">
        <f t="shared" si="106"/>
        <v>1</v>
      </c>
      <c r="W1095" t="str">
        <f t="shared" si="107"/>
        <v>Grade B</v>
      </c>
    </row>
    <row r="1096" spans="1:23" x14ac:dyDescent="0.25">
      <c r="A1096">
        <v>1095</v>
      </c>
      <c r="B1096" t="s">
        <v>2011</v>
      </c>
      <c r="C1096" t="s">
        <v>856</v>
      </c>
      <c r="D1096" t="s">
        <v>2012</v>
      </c>
      <c r="E1096" t="s">
        <v>59</v>
      </c>
      <c r="F1096" t="b">
        <v>0</v>
      </c>
      <c r="G1096">
        <v>0</v>
      </c>
      <c r="H1096" t="b">
        <v>0</v>
      </c>
      <c r="I1096">
        <v>19</v>
      </c>
      <c r="J1096" t="s">
        <v>78</v>
      </c>
      <c r="K1096">
        <v>91</v>
      </c>
      <c r="L1096">
        <v>91</v>
      </c>
      <c r="M1096">
        <v>66</v>
      </c>
      <c r="N1096">
        <v>97</v>
      </c>
      <c r="O1096">
        <v>62</v>
      </c>
      <c r="P1096">
        <v>89</v>
      </c>
      <c r="Q1096">
        <v>82</v>
      </c>
      <c r="R1096">
        <f t="shared" si="102"/>
        <v>578</v>
      </c>
      <c r="S1096" t="str">
        <f t="shared" si="103"/>
        <v>chemistry_score</v>
      </c>
      <c r="T1096" t="str">
        <f t="shared" si="104"/>
        <v>Jodi Price</v>
      </c>
      <c r="U1096" t="str">
        <f t="shared" si="105"/>
        <v>Good</v>
      </c>
      <c r="V1096" t="str">
        <f t="shared" si="106"/>
        <v>1</v>
      </c>
      <c r="W1096" t="str">
        <f t="shared" si="107"/>
        <v>Grade B</v>
      </c>
    </row>
    <row r="1097" spans="1:23" x14ac:dyDescent="0.25">
      <c r="A1097">
        <v>1096</v>
      </c>
      <c r="B1097" t="s">
        <v>388</v>
      </c>
      <c r="C1097" t="s">
        <v>2013</v>
      </c>
      <c r="D1097" t="s">
        <v>2014</v>
      </c>
      <c r="E1097" t="s">
        <v>54</v>
      </c>
      <c r="F1097" t="b">
        <v>0</v>
      </c>
      <c r="G1097">
        <v>0</v>
      </c>
      <c r="H1097" t="b">
        <v>0</v>
      </c>
      <c r="I1097">
        <v>13</v>
      </c>
      <c r="J1097" t="s">
        <v>147</v>
      </c>
      <c r="K1097">
        <v>75</v>
      </c>
      <c r="L1097">
        <v>64</v>
      </c>
      <c r="M1097">
        <v>100</v>
      </c>
      <c r="N1097">
        <v>63</v>
      </c>
      <c r="O1097">
        <v>98</v>
      </c>
      <c r="P1097">
        <v>71</v>
      </c>
      <c r="Q1097">
        <v>73</v>
      </c>
      <c r="R1097">
        <f t="shared" si="102"/>
        <v>544</v>
      </c>
      <c r="S1097" t="str">
        <f t="shared" si="103"/>
        <v>physics_score</v>
      </c>
      <c r="T1097" t="str">
        <f t="shared" si="104"/>
        <v>Jordan Sheppard</v>
      </c>
      <c r="U1097" t="str">
        <f t="shared" si="105"/>
        <v>Good</v>
      </c>
      <c r="V1097" t="str">
        <f t="shared" si="106"/>
        <v>1</v>
      </c>
      <c r="W1097" t="str">
        <f t="shared" si="107"/>
        <v>Grade C</v>
      </c>
    </row>
    <row r="1098" spans="1:23" x14ac:dyDescent="0.25">
      <c r="A1098">
        <v>1097</v>
      </c>
      <c r="B1098" t="s">
        <v>2015</v>
      </c>
      <c r="C1098" t="s">
        <v>177</v>
      </c>
      <c r="D1098" t="s">
        <v>2016</v>
      </c>
      <c r="E1098" t="s">
        <v>54</v>
      </c>
      <c r="F1098" t="b">
        <v>0</v>
      </c>
      <c r="G1098">
        <v>3</v>
      </c>
      <c r="H1098" t="b">
        <v>0</v>
      </c>
      <c r="I1098">
        <v>18</v>
      </c>
      <c r="J1098" t="s">
        <v>147</v>
      </c>
      <c r="K1098">
        <v>93</v>
      </c>
      <c r="L1098">
        <v>79</v>
      </c>
      <c r="M1098">
        <v>86</v>
      </c>
      <c r="N1098">
        <v>72</v>
      </c>
      <c r="O1098">
        <v>89</v>
      </c>
      <c r="P1098">
        <v>61</v>
      </c>
      <c r="Q1098">
        <v>98</v>
      </c>
      <c r="R1098">
        <f t="shared" si="102"/>
        <v>578</v>
      </c>
      <c r="S1098" t="str">
        <f t="shared" si="103"/>
        <v>geography_score</v>
      </c>
      <c r="T1098" t="str">
        <f t="shared" si="104"/>
        <v>Tristan Martinez</v>
      </c>
      <c r="U1098" t="str">
        <f t="shared" si="105"/>
        <v>Good</v>
      </c>
      <c r="V1098" t="str">
        <f t="shared" si="106"/>
        <v>1</v>
      </c>
      <c r="W1098" t="str">
        <f t="shared" si="107"/>
        <v>Grade B</v>
      </c>
    </row>
    <row r="1099" spans="1:23" x14ac:dyDescent="0.25">
      <c r="A1099">
        <v>1098</v>
      </c>
      <c r="B1099" t="s">
        <v>1070</v>
      </c>
      <c r="C1099" t="s">
        <v>2017</v>
      </c>
      <c r="D1099" t="s">
        <v>2018</v>
      </c>
      <c r="E1099" t="s">
        <v>59</v>
      </c>
      <c r="F1099" t="b">
        <v>0</v>
      </c>
      <c r="G1099">
        <v>5</v>
      </c>
      <c r="H1099" t="b">
        <v>0</v>
      </c>
      <c r="I1099">
        <v>1</v>
      </c>
      <c r="J1099" t="s">
        <v>193</v>
      </c>
      <c r="K1099">
        <v>86</v>
      </c>
      <c r="L1099">
        <v>81</v>
      </c>
      <c r="M1099">
        <v>80</v>
      </c>
      <c r="N1099">
        <v>85</v>
      </c>
      <c r="O1099">
        <v>62</v>
      </c>
      <c r="P1099">
        <v>86</v>
      </c>
      <c r="Q1099">
        <v>69</v>
      </c>
      <c r="R1099">
        <f t="shared" si="102"/>
        <v>549</v>
      </c>
      <c r="S1099" t="str">
        <f t="shared" si="103"/>
        <v>math_score</v>
      </c>
      <c r="T1099" t="str">
        <f t="shared" si="104"/>
        <v>Sharon Chandler</v>
      </c>
      <c r="U1099" t="str">
        <f t="shared" si="105"/>
        <v>Good</v>
      </c>
      <c r="V1099" t="str">
        <f t="shared" si="106"/>
        <v>1</v>
      </c>
      <c r="W1099" t="str">
        <f t="shared" si="107"/>
        <v>Grade C</v>
      </c>
    </row>
    <row r="1100" spans="1:23" x14ac:dyDescent="0.25">
      <c r="A1100">
        <v>1099</v>
      </c>
      <c r="B1100" t="s">
        <v>255</v>
      </c>
      <c r="C1100" t="s">
        <v>363</v>
      </c>
      <c r="D1100" t="s">
        <v>2019</v>
      </c>
      <c r="E1100" t="s">
        <v>54</v>
      </c>
      <c r="F1100" t="b">
        <v>0</v>
      </c>
      <c r="G1100">
        <v>1</v>
      </c>
      <c r="H1100" t="b">
        <v>0</v>
      </c>
      <c r="I1100">
        <v>29</v>
      </c>
      <c r="J1100" t="s">
        <v>72</v>
      </c>
      <c r="K1100">
        <v>92</v>
      </c>
      <c r="L1100">
        <v>61</v>
      </c>
      <c r="M1100">
        <v>96</v>
      </c>
      <c r="N1100">
        <v>79</v>
      </c>
      <c r="O1100">
        <v>97</v>
      </c>
      <c r="P1100">
        <v>89</v>
      </c>
      <c r="Q1100">
        <v>78</v>
      </c>
      <c r="R1100">
        <f t="shared" si="102"/>
        <v>592</v>
      </c>
      <c r="S1100" t="str">
        <f t="shared" si="103"/>
        <v>biology_score</v>
      </c>
      <c r="T1100" t="str">
        <f t="shared" si="104"/>
        <v>Steven Allen</v>
      </c>
      <c r="U1100" t="str">
        <f t="shared" si="105"/>
        <v>Good</v>
      </c>
      <c r="V1100" t="str">
        <f t="shared" si="106"/>
        <v>1</v>
      </c>
      <c r="W1100" t="str">
        <f t="shared" si="107"/>
        <v>Grade B</v>
      </c>
    </row>
    <row r="1101" spans="1:23" x14ac:dyDescent="0.25">
      <c r="A1101">
        <v>1100</v>
      </c>
      <c r="B1101" t="s">
        <v>646</v>
      </c>
      <c r="C1101" t="s">
        <v>608</v>
      </c>
      <c r="D1101" t="s">
        <v>2020</v>
      </c>
      <c r="E1101" t="s">
        <v>54</v>
      </c>
      <c r="F1101" t="b">
        <v>0</v>
      </c>
      <c r="G1101">
        <v>5</v>
      </c>
      <c r="H1101" t="b">
        <v>0</v>
      </c>
      <c r="I1101">
        <v>34</v>
      </c>
      <c r="J1101" t="s">
        <v>78</v>
      </c>
      <c r="K1101">
        <v>90</v>
      </c>
      <c r="L1101">
        <v>91</v>
      </c>
      <c r="M1101">
        <v>61</v>
      </c>
      <c r="N1101">
        <v>72</v>
      </c>
      <c r="O1101">
        <v>64</v>
      </c>
      <c r="P1101">
        <v>84</v>
      </c>
      <c r="Q1101">
        <v>72</v>
      </c>
      <c r="R1101">
        <f t="shared" si="102"/>
        <v>534</v>
      </c>
      <c r="S1101" t="str">
        <f t="shared" si="103"/>
        <v>history_score</v>
      </c>
      <c r="T1101" t="str">
        <f t="shared" si="104"/>
        <v>Douglas Robertson</v>
      </c>
      <c r="U1101" t="str">
        <f t="shared" si="105"/>
        <v>Good</v>
      </c>
      <c r="V1101" t="str">
        <f t="shared" si="106"/>
        <v>1</v>
      </c>
      <c r="W1101" t="str">
        <f t="shared" si="107"/>
        <v>Grade C</v>
      </c>
    </row>
    <row r="1102" spans="1:23" x14ac:dyDescent="0.25">
      <c r="A1102">
        <v>1101</v>
      </c>
      <c r="B1102" t="s">
        <v>775</v>
      </c>
      <c r="C1102" t="s">
        <v>2021</v>
      </c>
      <c r="D1102" t="s">
        <v>2022</v>
      </c>
      <c r="E1102" t="s">
        <v>59</v>
      </c>
      <c r="F1102" t="b">
        <v>0</v>
      </c>
      <c r="G1102">
        <v>1</v>
      </c>
      <c r="H1102" t="b">
        <v>0</v>
      </c>
      <c r="I1102">
        <v>31</v>
      </c>
      <c r="J1102" t="s">
        <v>110</v>
      </c>
      <c r="K1102">
        <v>92</v>
      </c>
      <c r="L1102">
        <v>78</v>
      </c>
      <c r="M1102">
        <v>96</v>
      </c>
      <c r="N1102">
        <v>91</v>
      </c>
      <c r="O1102">
        <v>82</v>
      </c>
      <c r="P1102">
        <v>98</v>
      </c>
      <c r="Q1102">
        <v>100</v>
      </c>
      <c r="R1102">
        <f t="shared" si="102"/>
        <v>637</v>
      </c>
      <c r="S1102" t="str">
        <f t="shared" si="103"/>
        <v>geography_score</v>
      </c>
      <c r="T1102" t="str">
        <f t="shared" si="104"/>
        <v>Sabrina Zavala</v>
      </c>
      <c r="U1102" t="str">
        <f t="shared" si="105"/>
        <v>Good</v>
      </c>
      <c r="V1102" t="str">
        <f t="shared" si="106"/>
        <v>1</v>
      </c>
      <c r="W1102" t="str">
        <f t="shared" si="107"/>
        <v>Grade B</v>
      </c>
    </row>
    <row r="1103" spans="1:23" x14ac:dyDescent="0.25">
      <c r="A1103">
        <v>1102</v>
      </c>
      <c r="B1103" t="s">
        <v>1116</v>
      </c>
      <c r="C1103" t="s">
        <v>2023</v>
      </c>
      <c r="D1103" t="s">
        <v>2024</v>
      </c>
      <c r="E1103" t="s">
        <v>54</v>
      </c>
      <c r="F1103" t="b">
        <v>0</v>
      </c>
      <c r="G1103">
        <v>2</v>
      </c>
      <c r="H1103" t="b">
        <v>0</v>
      </c>
      <c r="I1103">
        <v>14</v>
      </c>
      <c r="J1103" t="s">
        <v>147</v>
      </c>
      <c r="K1103">
        <v>90</v>
      </c>
      <c r="L1103">
        <v>88</v>
      </c>
      <c r="M1103">
        <v>71</v>
      </c>
      <c r="N1103">
        <v>96</v>
      </c>
      <c r="O1103">
        <v>72</v>
      </c>
      <c r="P1103">
        <v>74</v>
      </c>
      <c r="Q1103">
        <v>80</v>
      </c>
      <c r="R1103">
        <f t="shared" si="102"/>
        <v>571</v>
      </c>
      <c r="S1103" t="str">
        <f t="shared" si="103"/>
        <v>chemistry_score</v>
      </c>
      <c r="T1103" t="str">
        <f t="shared" si="104"/>
        <v>Corey Merritt</v>
      </c>
      <c r="U1103" t="str">
        <f t="shared" si="105"/>
        <v>Good</v>
      </c>
      <c r="V1103" t="str">
        <f t="shared" si="106"/>
        <v>1</v>
      </c>
      <c r="W1103" t="str">
        <f t="shared" si="107"/>
        <v>Grade B</v>
      </c>
    </row>
    <row r="1104" spans="1:23" x14ac:dyDescent="0.25">
      <c r="A1104">
        <v>1103</v>
      </c>
      <c r="B1104" t="s">
        <v>224</v>
      </c>
      <c r="C1104" t="s">
        <v>2025</v>
      </c>
      <c r="D1104" t="s">
        <v>2026</v>
      </c>
      <c r="E1104" t="s">
        <v>59</v>
      </c>
      <c r="F1104" t="b">
        <v>0</v>
      </c>
      <c r="G1104">
        <v>6</v>
      </c>
      <c r="H1104" t="b">
        <v>1</v>
      </c>
      <c r="I1104">
        <v>32</v>
      </c>
      <c r="J1104" t="s">
        <v>55</v>
      </c>
      <c r="K1104">
        <v>78</v>
      </c>
      <c r="L1104">
        <v>92</v>
      </c>
      <c r="M1104">
        <v>77</v>
      </c>
      <c r="N1104">
        <v>100</v>
      </c>
      <c r="O1104">
        <v>61</v>
      </c>
      <c r="P1104">
        <v>82</v>
      </c>
      <c r="Q1104">
        <v>61</v>
      </c>
      <c r="R1104">
        <f t="shared" si="102"/>
        <v>551</v>
      </c>
      <c r="S1104" t="str">
        <f t="shared" si="103"/>
        <v>chemistry_score</v>
      </c>
      <c r="T1104" t="str">
        <f t="shared" si="104"/>
        <v>Jennifer Salas</v>
      </c>
      <c r="U1104" t="str">
        <f t="shared" si="105"/>
        <v>Good</v>
      </c>
      <c r="V1104" t="str">
        <f t="shared" si="106"/>
        <v>1</v>
      </c>
      <c r="W1104" t="str">
        <f t="shared" si="107"/>
        <v>Grade B</v>
      </c>
    </row>
    <row r="1105" spans="1:23" x14ac:dyDescent="0.25">
      <c r="A1105">
        <v>1104</v>
      </c>
      <c r="B1105" t="s">
        <v>507</v>
      </c>
      <c r="C1105" t="s">
        <v>802</v>
      </c>
      <c r="D1105" t="s">
        <v>2027</v>
      </c>
      <c r="E1105" t="s">
        <v>54</v>
      </c>
      <c r="F1105" t="b">
        <v>0</v>
      </c>
      <c r="G1105">
        <v>10</v>
      </c>
      <c r="H1105" t="b">
        <v>0</v>
      </c>
      <c r="I1105">
        <v>5</v>
      </c>
      <c r="J1105" t="s">
        <v>98</v>
      </c>
      <c r="K1105">
        <v>82</v>
      </c>
      <c r="L1105">
        <v>58</v>
      </c>
      <c r="M1105">
        <v>58</v>
      </c>
      <c r="N1105">
        <v>91</v>
      </c>
      <c r="O1105">
        <v>91</v>
      </c>
      <c r="P1105">
        <v>55</v>
      </c>
      <c r="Q1105">
        <v>98</v>
      </c>
      <c r="R1105">
        <f t="shared" si="102"/>
        <v>533</v>
      </c>
      <c r="S1105" t="str">
        <f t="shared" si="103"/>
        <v>geography_score</v>
      </c>
      <c r="T1105" t="str">
        <f t="shared" si="104"/>
        <v>John Klein</v>
      </c>
      <c r="U1105" t="str">
        <f t="shared" si="105"/>
        <v>Average</v>
      </c>
      <c r="V1105" t="str">
        <f t="shared" si="106"/>
        <v>1</v>
      </c>
      <c r="W1105" t="str">
        <f t="shared" si="107"/>
        <v>Grade C</v>
      </c>
    </row>
    <row r="1106" spans="1:23" x14ac:dyDescent="0.25">
      <c r="A1106">
        <v>1105</v>
      </c>
      <c r="B1106" t="s">
        <v>527</v>
      </c>
      <c r="C1106" t="s">
        <v>1981</v>
      </c>
      <c r="D1106" t="s">
        <v>2028</v>
      </c>
      <c r="E1106" t="s">
        <v>59</v>
      </c>
      <c r="F1106" t="b">
        <v>0</v>
      </c>
      <c r="G1106">
        <v>5</v>
      </c>
      <c r="H1106" t="b">
        <v>0</v>
      </c>
      <c r="I1106">
        <v>33</v>
      </c>
      <c r="J1106" t="s">
        <v>78</v>
      </c>
      <c r="K1106">
        <v>86</v>
      </c>
      <c r="L1106">
        <v>62</v>
      </c>
      <c r="M1106">
        <v>81</v>
      </c>
      <c r="N1106">
        <v>63</v>
      </c>
      <c r="O1106">
        <v>75</v>
      </c>
      <c r="P1106">
        <v>92</v>
      </c>
      <c r="Q1106">
        <v>95</v>
      </c>
      <c r="R1106">
        <f t="shared" si="102"/>
        <v>554</v>
      </c>
      <c r="S1106" t="str">
        <f t="shared" si="103"/>
        <v>geography_score</v>
      </c>
      <c r="T1106" t="str">
        <f t="shared" si="104"/>
        <v>Rachel Grant</v>
      </c>
      <c r="U1106" t="str">
        <f t="shared" si="105"/>
        <v>Good</v>
      </c>
      <c r="V1106" t="str">
        <f t="shared" si="106"/>
        <v>1</v>
      </c>
      <c r="W1106" t="str">
        <f t="shared" si="107"/>
        <v>Grade B</v>
      </c>
    </row>
    <row r="1107" spans="1:23" x14ac:dyDescent="0.25">
      <c r="A1107">
        <v>1106</v>
      </c>
      <c r="B1107" t="s">
        <v>1393</v>
      </c>
      <c r="C1107" t="s">
        <v>2029</v>
      </c>
      <c r="D1107" t="s">
        <v>2030</v>
      </c>
      <c r="E1107" t="s">
        <v>54</v>
      </c>
      <c r="F1107" t="b">
        <v>0</v>
      </c>
      <c r="G1107">
        <v>1</v>
      </c>
      <c r="H1107" t="b">
        <v>0</v>
      </c>
      <c r="I1107">
        <v>32</v>
      </c>
      <c r="J1107" t="s">
        <v>110</v>
      </c>
      <c r="K1107">
        <v>83</v>
      </c>
      <c r="L1107">
        <v>63</v>
      </c>
      <c r="M1107">
        <v>93</v>
      </c>
      <c r="N1107">
        <v>94</v>
      </c>
      <c r="O1107">
        <v>93</v>
      </c>
      <c r="P1107">
        <v>90</v>
      </c>
      <c r="Q1107">
        <v>78</v>
      </c>
      <c r="R1107">
        <f t="shared" si="102"/>
        <v>594</v>
      </c>
      <c r="S1107" t="str">
        <f t="shared" si="103"/>
        <v>chemistry_score</v>
      </c>
      <c r="T1107" t="str">
        <f t="shared" si="104"/>
        <v>Jose Wood</v>
      </c>
      <c r="U1107" t="str">
        <f t="shared" si="105"/>
        <v>Good</v>
      </c>
      <c r="V1107" t="str">
        <f t="shared" si="106"/>
        <v>1</v>
      </c>
      <c r="W1107" t="str">
        <f t="shared" si="107"/>
        <v>Grade B</v>
      </c>
    </row>
    <row r="1108" spans="1:23" x14ac:dyDescent="0.25">
      <c r="A1108">
        <v>1107</v>
      </c>
      <c r="B1108" t="s">
        <v>236</v>
      </c>
      <c r="C1108" t="s">
        <v>1726</v>
      </c>
      <c r="D1108" t="s">
        <v>2031</v>
      </c>
      <c r="E1108" t="s">
        <v>59</v>
      </c>
      <c r="F1108" t="b">
        <v>0</v>
      </c>
      <c r="G1108">
        <v>0</v>
      </c>
      <c r="H1108" t="b">
        <v>0</v>
      </c>
      <c r="I1108">
        <v>11</v>
      </c>
      <c r="J1108" t="s">
        <v>88</v>
      </c>
      <c r="K1108">
        <v>69</v>
      </c>
      <c r="L1108">
        <v>85</v>
      </c>
      <c r="M1108">
        <v>70</v>
      </c>
      <c r="N1108">
        <v>79</v>
      </c>
      <c r="O1108">
        <v>68</v>
      </c>
      <c r="P1108">
        <v>81</v>
      </c>
      <c r="Q1108">
        <v>89</v>
      </c>
      <c r="R1108">
        <f t="shared" si="102"/>
        <v>541</v>
      </c>
      <c r="S1108" t="str">
        <f t="shared" si="103"/>
        <v>geography_score</v>
      </c>
      <c r="T1108" t="str">
        <f t="shared" si="104"/>
        <v>Michelle Mcdonald</v>
      </c>
      <c r="U1108" t="str">
        <f t="shared" si="105"/>
        <v>Good</v>
      </c>
      <c r="V1108" t="str">
        <f t="shared" si="106"/>
        <v>1</v>
      </c>
      <c r="W1108" t="str">
        <f t="shared" si="107"/>
        <v>Grade C</v>
      </c>
    </row>
    <row r="1109" spans="1:23" x14ac:dyDescent="0.25">
      <c r="A1109">
        <v>1108</v>
      </c>
      <c r="B1109" t="s">
        <v>334</v>
      </c>
      <c r="C1109" t="s">
        <v>79</v>
      </c>
      <c r="D1109" t="s">
        <v>2032</v>
      </c>
      <c r="E1109" t="s">
        <v>54</v>
      </c>
      <c r="F1109" t="b">
        <v>0</v>
      </c>
      <c r="G1109">
        <v>0</v>
      </c>
      <c r="H1109" t="b">
        <v>0</v>
      </c>
      <c r="I1109">
        <v>12</v>
      </c>
      <c r="J1109" t="s">
        <v>139</v>
      </c>
      <c r="K1109">
        <v>83</v>
      </c>
      <c r="L1109">
        <v>81</v>
      </c>
      <c r="M1109">
        <v>96</v>
      </c>
      <c r="N1109">
        <v>96</v>
      </c>
      <c r="O1109">
        <v>62</v>
      </c>
      <c r="P1109">
        <v>82</v>
      </c>
      <c r="Q1109">
        <v>77</v>
      </c>
      <c r="R1109">
        <f t="shared" si="102"/>
        <v>577</v>
      </c>
      <c r="S1109" t="str">
        <f t="shared" si="103"/>
        <v>physics_score</v>
      </c>
      <c r="T1109" t="str">
        <f t="shared" si="104"/>
        <v>Thomas George</v>
      </c>
      <c r="U1109" t="str">
        <f t="shared" si="105"/>
        <v>Good</v>
      </c>
      <c r="V1109" t="str">
        <f t="shared" si="106"/>
        <v>1</v>
      </c>
      <c r="W1109" t="str">
        <f t="shared" si="107"/>
        <v>Grade B</v>
      </c>
    </row>
    <row r="1110" spans="1:23" x14ac:dyDescent="0.25">
      <c r="A1110">
        <v>1109</v>
      </c>
      <c r="B1110" t="s">
        <v>297</v>
      </c>
      <c r="C1110" t="s">
        <v>623</v>
      </c>
      <c r="D1110" t="s">
        <v>2033</v>
      </c>
      <c r="E1110" t="s">
        <v>54</v>
      </c>
      <c r="F1110" t="b">
        <v>0</v>
      </c>
      <c r="G1110">
        <v>2</v>
      </c>
      <c r="H1110" t="b">
        <v>0</v>
      </c>
      <c r="I1110">
        <v>24</v>
      </c>
      <c r="J1110" t="s">
        <v>139</v>
      </c>
      <c r="K1110">
        <v>84</v>
      </c>
      <c r="L1110">
        <v>63</v>
      </c>
      <c r="M1110">
        <v>98</v>
      </c>
      <c r="N1110">
        <v>70</v>
      </c>
      <c r="O1110">
        <v>92</v>
      </c>
      <c r="P1110">
        <v>78</v>
      </c>
      <c r="Q1110">
        <v>93</v>
      </c>
      <c r="R1110">
        <f t="shared" si="102"/>
        <v>578</v>
      </c>
      <c r="S1110" t="str">
        <f t="shared" si="103"/>
        <v>physics_score</v>
      </c>
      <c r="T1110" t="str">
        <f t="shared" si="104"/>
        <v>Charles Torres</v>
      </c>
      <c r="U1110" t="str">
        <f t="shared" si="105"/>
        <v>Good</v>
      </c>
      <c r="V1110" t="str">
        <f t="shared" si="106"/>
        <v>1</v>
      </c>
      <c r="W1110" t="str">
        <f t="shared" si="107"/>
        <v>Grade B</v>
      </c>
    </row>
    <row r="1111" spans="1:23" x14ac:dyDescent="0.25">
      <c r="A1111">
        <v>1110</v>
      </c>
      <c r="B1111" t="s">
        <v>114</v>
      </c>
      <c r="C1111" t="s">
        <v>2034</v>
      </c>
      <c r="D1111" t="s">
        <v>2035</v>
      </c>
      <c r="E1111" t="s">
        <v>54</v>
      </c>
      <c r="F1111" t="b">
        <v>0</v>
      </c>
      <c r="G1111">
        <v>2</v>
      </c>
      <c r="H1111" t="b">
        <v>1</v>
      </c>
      <c r="I1111">
        <v>29</v>
      </c>
      <c r="J1111" t="s">
        <v>139</v>
      </c>
      <c r="K1111">
        <v>89</v>
      </c>
      <c r="L1111">
        <v>71</v>
      </c>
      <c r="M1111">
        <v>77</v>
      </c>
      <c r="N1111">
        <v>88</v>
      </c>
      <c r="O1111">
        <v>66</v>
      </c>
      <c r="P1111">
        <v>80</v>
      </c>
      <c r="Q1111">
        <v>87</v>
      </c>
      <c r="R1111">
        <f t="shared" si="102"/>
        <v>558</v>
      </c>
      <c r="S1111" t="str">
        <f t="shared" si="103"/>
        <v>math_score</v>
      </c>
      <c r="T1111" t="str">
        <f t="shared" si="104"/>
        <v>Jonathan Finley</v>
      </c>
      <c r="U1111" t="str">
        <f t="shared" si="105"/>
        <v>Good</v>
      </c>
      <c r="V1111" t="str">
        <f t="shared" si="106"/>
        <v>1</v>
      </c>
      <c r="W1111" t="str">
        <f t="shared" si="107"/>
        <v>Grade B</v>
      </c>
    </row>
    <row r="1112" spans="1:23" x14ac:dyDescent="0.25">
      <c r="A1112">
        <v>1111</v>
      </c>
      <c r="B1112" t="s">
        <v>872</v>
      </c>
      <c r="C1112" t="s">
        <v>1458</v>
      </c>
      <c r="D1112" t="s">
        <v>2036</v>
      </c>
      <c r="E1112" t="s">
        <v>59</v>
      </c>
      <c r="F1112" t="b">
        <v>0</v>
      </c>
      <c r="G1112">
        <v>0</v>
      </c>
      <c r="H1112" t="b">
        <v>0</v>
      </c>
      <c r="I1112">
        <v>33</v>
      </c>
      <c r="J1112" t="s">
        <v>147</v>
      </c>
      <c r="K1112">
        <v>77</v>
      </c>
      <c r="L1112">
        <v>99</v>
      </c>
      <c r="M1112">
        <v>73</v>
      </c>
      <c r="N1112">
        <v>83</v>
      </c>
      <c r="O1112">
        <v>71</v>
      </c>
      <c r="P1112">
        <v>82</v>
      </c>
      <c r="Q1112">
        <v>80</v>
      </c>
      <c r="R1112">
        <f t="shared" si="102"/>
        <v>565</v>
      </c>
      <c r="S1112" t="str">
        <f t="shared" si="103"/>
        <v>history_score</v>
      </c>
      <c r="T1112" t="str">
        <f t="shared" si="104"/>
        <v>Diana Long</v>
      </c>
      <c r="U1112" t="str">
        <f t="shared" si="105"/>
        <v>Good</v>
      </c>
      <c r="V1112" t="str">
        <f t="shared" si="106"/>
        <v>1</v>
      </c>
      <c r="W1112" t="str">
        <f t="shared" si="107"/>
        <v>Grade B</v>
      </c>
    </row>
    <row r="1113" spans="1:23" x14ac:dyDescent="0.25">
      <c r="A1113">
        <v>1112</v>
      </c>
      <c r="B1113" t="s">
        <v>114</v>
      </c>
      <c r="C1113" t="s">
        <v>549</v>
      </c>
      <c r="D1113" t="s">
        <v>2037</v>
      </c>
      <c r="E1113" t="s">
        <v>54</v>
      </c>
      <c r="F1113" t="b">
        <v>0</v>
      </c>
      <c r="G1113">
        <v>0</v>
      </c>
      <c r="H1113" t="b">
        <v>0</v>
      </c>
      <c r="I1113">
        <v>13</v>
      </c>
      <c r="J1113" t="s">
        <v>172</v>
      </c>
      <c r="K1113">
        <v>94</v>
      </c>
      <c r="L1113">
        <v>88</v>
      </c>
      <c r="M1113">
        <v>98</v>
      </c>
      <c r="N1113">
        <v>64</v>
      </c>
      <c r="O1113">
        <v>99</v>
      </c>
      <c r="P1113">
        <v>98</v>
      </c>
      <c r="Q1113">
        <v>96</v>
      </c>
      <c r="R1113">
        <f t="shared" si="102"/>
        <v>637</v>
      </c>
      <c r="S1113" t="str">
        <f t="shared" si="103"/>
        <v>biology_score</v>
      </c>
      <c r="T1113" t="str">
        <f t="shared" si="104"/>
        <v>Jonathan Johnson</v>
      </c>
      <c r="U1113" t="str">
        <f t="shared" si="105"/>
        <v>Good</v>
      </c>
      <c r="V1113" t="str">
        <f t="shared" si="106"/>
        <v>1</v>
      </c>
      <c r="W1113" t="str">
        <f t="shared" si="107"/>
        <v>Grade B</v>
      </c>
    </row>
    <row r="1114" spans="1:23" x14ac:dyDescent="0.25">
      <c r="A1114">
        <v>1113</v>
      </c>
      <c r="B1114" t="s">
        <v>879</v>
      </c>
      <c r="C1114" t="s">
        <v>326</v>
      </c>
      <c r="D1114" t="s">
        <v>2038</v>
      </c>
      <c r="E1114" t="s">
        <v>59</v>
      </c>
      <c r="F1114" t="b">
        <v>0</v>
      </c>
      <c r="G1114">
        <v>3</v>
      </c>
      <c r="H1114" t="b">
        <v>0</v>
      </c>
      <c r="I1114">
        <v>10</v>
      </c>
      <c r="J1114" t="s">
        <v>88</v>
      </c>
      <c r="K1114">
        <v>93</v>
      </c>
      <c r="L1114">
        <v>64</v>
      </c>
      <c r="M1114">
        <v>81</v>
      </c>
      <c r="N1114">
        <v>74</v>
      </c>
      <c r="O1114">
        <v>96</v>
      </c>
      <c r="P1114">
        <v>94</v>
      </c>
      <c r="Q1114">
        <v>98</v>
      </c>
      <c r="R1114">
        <f t="shared" si="102"/>
        <v>600</v>
      </c>
      <c r="S1114" t="str">
        <f t="shared" si="103"/>
        <v>geography_score</v>
      </c>
      <c r="T1114" t="str">
        <f t="shared" si="104"/>
        <v>Nicole Robinson</v>
      </c>
      <c r="U1114" t="str">
        <f t="shared" si="105"/>
        <v>Good</v>
      </c>
      <c r="V1114" t="str">
        <f t="shared" si="106"/>
        <v>1</v>
      </c>
      <c r="W1114" t="str">
        <f t="shared" si="107"/>
        <v>Grade B</v>
      </c>
    </row>
    <row r="1115" spans="1:23" x14ac:dyDescent="0.25">
      <c r="A1115">
        <v>1114</v>
      </c>
      <c r="B1115" t="s">
        <v>499</v>
      </c>
      <c r="C1115" t="s">
        <v>1912</v>
      </c>
      <c r="D1115" t="s">
        <v>2039</v>
      </c>
      <c r="E1115" t="s">
        <v>59</v>
      </c>
      <c r="F1115" t="b">
        <v>0</v>
      </c>
      <c r="G1115">
        <v>3</v>
      </c>
      <c r="H1115" t="b">
        <v>0</v>
      </c>
      <c r="I1115">
        <v>38</v>
      </c>
      <c r="J1115" t="s">
        <v>60</v>
      </c>
      <c r="K1115">
        <v>92</v>
      </c>
      <c r="L1115">
        <v>88</v>
      </c>
      <c r="M1115">
        <v>90</v>
      </c>
      <c r="N1115">
        <v>94</v>
      </c>
      <c r="O1115">
        <v>88</v>
      </c>
      <c r="P1115">
        <v>92</v>
      </c>
      <c r="Q1115">
        <v>96</v>
      </c>
      <c r="R1115">
        <f t="shared" si="102"/>
        <v>640</v>
      </c>
      <c r="S1115" t="str">
        <f t="shared" si="103"/>
        <v>geography_score</v>
      </c>
      <c r="T1115" t="str">
        <f t="shared" si="104"/>
        <v>Rebecca Mckinney</v>
      </c>
      <c r="U1115" t="str">
        <f t="shared" si="105"/>
        <v>Very Good</v>
      </c>
      <c r="V1115" t="str">
        <f t="shared" si="106"/>
        <v>1</v>
      </c>
      <c r="W1115" t="str">
        <f t="shared" si="107"/>
        <v>Grade B</v>
      </c>
    </row>
    <row r="1116" spans="1:23" x14ac:dyDescent="0.25">
      <c r="A1116">
        <v>1115</v>
      </c>
      <c r="B1116" t="s">
        <v>1041</v>
      </c>
      <c r="C1116" t="s">
        <v>1248</v>
      </c>
      <c r="D1116" t="s">
        <v>2040</v>
      </c>
      <c r="E1116" t="s">
        <v>54</v>
      </c>
      <c r="F1116" t="b">
        <v>0</v>
      </c>
      <c r="G1116">
        <v>2</v>
      </c>
      <c r="H1116" t="b">
        <v>0</v>
      </c>
      <c r="I1116">
        <v>5</v>
      </c>
      <c r="J1116" t="s">
        <v>258</v>
      </c>
      <c r="K1116">
        <v>73</v>
      </c>
      <c r="L1116">
        <v>87</v>
      </c>
      <c r="M1116">
        <v>92</v>
      </c>
      <c r="N1116">
        <v>99</v>
      </c>
      <c r="O1116">
        <v>84</v>
      </c>
      <c r="P1116">
        <v>91</v>
      </c>
      <c r="Q1116">
        <v>71</v>
      </c>
      <c r="R1116">
        <f t="shared" si="102"/>
        <v>597</v>
      </c>
      <c r="S1116" t="str">
        <f t="shared" si="103"/>
        <v>chemistry_score</v>
      </c>
      <c r="T1116" t="str">
        <f t="shared" si="104"/>
        <v>Daniel Guerrero</v>
      </c>
      <c r="U1116" t="str">
        <f t="shared" si="105"/>
        <v>Good</v>
      </c>
      <c r="V1116" t="str">
        <f t="shared" si="106"/>
        <v>1</v>
      </c>
      <c r="W1116" t="str">
        <f t="shared" si="107"/>
        <v>Grade B</v>
      </c>
    </row>
    <row r="1117" spans="1:23" x14ac:dyDescent="0.25">
      <c r="A1117">
        <v>1116</v>
      </c>
      <c r="B1117" t="s">
        <v>2041</v>
      </c>
      <c r="C1117" t="s">
        <v>1394</v>
      </c>
      <c r="D1117" t="s">
        <v>2042</v>
      </c>
      <c r="E1117" t="s">
        <v>59</v>
      </c>
      <c r="F1117" t="b">
        <v>0</v>
      </c>
      <c r="G1117">
        <v>3</v>
      </c>
      <c r="H1117" t="b">
        <v>1</v>
      </c>
      <c r="I1117">
        <v>35</v>
      </c>
      <c r="J1117" t="s">
        <v>72</v>
      </c>
      <c r="K1117">
        <v>90</v>
      </c>
      <c r="L1117">
        <v>87</v>
      </c>
      <c r="M1117">
        <v>100</v>
      </c>
      <c r="N1117">
        <v>98</v>
      </c>
      <c r="O1117">
        <v>91</v>
      </c>
      <c r="P1117">
        <v>98</v>
      </c>
      <c r="Q1117">
        <v>96</v>
      </c>
      <c r="R1117">
        <f t="shared" si="102"/>
        <v>660</v>
      </c>
      <c r="S1117" t="str">
        <f t="shared" si="103"/>
        <v>physics_score</v>
      </c>
      <c r="T1117" t="str">
        <f t="shared" si="104"/>
        <v>Jillian Dominguez</v>
      </c>
      <c r="U1117" t="str">
        <f t="shared" si="105"/>
        <v>Very Good</v>
      </c>
      <c r="V1117" t="str">
        <f t="shared" si="106"/>
        <v>1</v>
      </c>
      <c r="W1117" t="str">
        <f t="shared" si="107"/>
        <v>Grade A</v>
      </c>
    </row>
    <row r="1118" spans="1:23" x14ac:dyDescent="0.25">
      <c r="A1118">
        <v>1117</v>
      </c>
      <c r="B1118" t="s">
        <v>594</v>
      </c>
      <c r="C1118" t="s">
        <v>440</v>
      </c>
      <c r="D1118" t="s">
        <v>2043</v>
      </c>
      <c r="E1118" t="s">
        <v>59</v>
      </c>
      <c r="F1118" t="b">
        <v>1</v>
      </c>
      <c r="G1118">
        <v>10</v>
      </c>
      <c r="H1118" t="b">
        <v>0</v>
      </c>
      <c r="I1118">
        <v>1</v>
      </c>
      <c r="J1118" t="s">
        <v>98</v>
      </c>
      <c r="K1118">
        <v>87</v>
      </c>
      <c r="L1118">
        <v>58</v>
      </c>
      <c r="M1118">
        <v>85</v>
      </c>
      <c r="N1118">
        <v>82</v>
      </c>
      <c r="O1118">
        <v>100</v>
      </c>
      <c r="P1118">
        <v>87</v>
      </c>
      <c r="Q1118">
        <v>91</v>
      </c>
      <c r="R1118">
        <f t="shared" si="102"/>
        <v>590</v>
      </c>
      <c r="S1118" t="str">
        <f t="shared" si="103"/>
        <v>biology_score</v>
      </c>
      <c r="T1118" t="str">
        <f t="shared" si="104"/>
        <v>Samantha Phillips</v>
      </c>
      <c r="U1118" t="str">
        <f t="shared" si="105"/>
        <v>Average</v>
      </c>
      <c r="V1118" t="str">
        <f t="shared" si="106"/>
        <v>1</v>
      </c>
      <c r="W1118" t="str">
        <f t="shared" si="107"/>
        <v>Grade B</v>
      </c>
    </row>
    <row r="1119" spans="1:23" x14ac:dyDescent="0.25">
      <c r="A1119">
        <v>1118</v>
      </c>
      <c r="B1119" t="s">
        <v>2044</v>
      </c>
      <c r="C1119" t="s">
        <v>1837</v>
      </c>
      <c r="D1119" t="s">
        <v>2045</v>
      </c>
      <c r="E1119" t="s">
        <v>54</v>
      </c>
      <c r="F1119" t="b">
        <v>0</v>
      </c>
      <c r="G1119">
        <v>2</v>
      </c>
      <c r="H1119" t="b">
        <v>0</v>
      </c>
      <c r="I1119">
        <v>21</v>
      </c>
      <c r="J1119" t="s">
        <v>78</v>
      </c>
      <c r="K1119">
        <v>88</v>
      </c>
      <c r="L1119">
        <v>74</v>
      </c>
      <c r="M1119">
        <v>99</v>
      </c>
      <c r="N1119">
        <v>72</v>
      </c>
      <c r="O1119">
        <v>63</v>
      </c>
      <c r="P1119">
        <v>87</v>
      </c>
      <c r="Q1119">
        <v>79</v>
      </c>
      <c r="R1119">
        <f t="shared" si="102"/>
        <v>562</v>
      </c>
      <c r="S1119" t="str">
        <f t="shared" si="103"/>
        <v>physics_score</v>
      </c>
      <c r="T1119" t="str">
        <f t="shared" si="104"/>
        <v>Dylan Rogers</v>
      </c>
      <c r="U1119" t="str">
        <f t="shared" si="105"/>
        <v>Good</v>
      </c>
      <c r="V1119" t="str">
        <f t="shared" si="106"/>
        <v>1</v>
      </c>
      <c r="W1119" t="str">
        <f t="shared" si="107"/>
        <v>Grade B</v>
      </c>
    </row>
    <row r="1120" spans="1:23" x14ac:dyDescent="0.25">
      <c r="A1120">
        <v>1119</v>
      </c>
      <c r="B1120" t="s">
        <v>239</v>
      </c>
      <c r="C1120" t="s">
        <v>673</v>
      </c>
      <c r="D1120" t="s">
        <v>2046</v>
      </c>
      <c r="E1120" t="s">
        <v>59</v>
      </c>
      <c r="F1120" t="b">
        <v>0</v>
      </c>
      <c r="G1120">
        <v>6</v>
      </c>
      <c r="H1120" t="b">
        <v>0</v>
      </c>
      <c r="I1120">
        <v>5</v>
      </c>
      <c r="J1120" t="s">
        <v>72</v>
      </c>
      <c r="K1120">
        <v>88</v>
      </c>
      <c r="L1120">
        <v>99</v>
      </c>
      <c r="M1120">
        <v>71</v>
      </c>
      <c r="N1120">
        <v>85</v>
      </c>
      <c r="O1120">
        <v>82</v>
      </c>
      <c r="P1120">
        <v>94</v>
      </c>
      <c r="Q1120">
        <v>90</v>
      </c>
      <c r="R1120">
        <f t="shared" si="102"/>
        <v>609</v>
      </c>
      <c r="S1120" t="str">
        <f t="shared" si="103"/>
        <v>history_score</v>
      </c>
      <c r="T1120" t="str">
        <f t="shared" si="104"/>
        <v>Brittany Spencer</v>
      </c>
      <c r="U1120" t="str">
        <f t="shared" si="105"/>
        <v>Good</v>
      </c>
      <c r="V1120" t="str">
        <f t="shared" si="106"/>
        <v>1</v>
      </c>
      <c r="W1120" t="str">
        <f t="shared" si="107"/>
        <v>Grade B</v>
      </c>
    </row>
    <row r="1121" spans="1:23" x14ac:dyDescent="0.25">
      <c r="A1121">
        <v>1120</v>
      </c>
      <c r="B1121" t="s">
        <v>227</v>
      </c>
      <c r="C1121" t="s">
        <v>762</v>
      </c>
      <c r="D1121" t="s">
        <v>2047</v>
      </c>
      <c r="E1121" t="s">
        <v>59</v>
      </c>
      <c r="F1121" t="b">
        <v>1</v>
      </c>
      <c r="G1121">
        <v>1</v>
      </c>
      <c r="H1121" t="b">
        <v>1</v>
      </c>
      <c r="I1121">
        <v>15</v>
      </c>
      <c r="J1121" t="s">
        <v>139</v>
      </c>
      <c r="K1121">
        <v>96</v>
      </c>
      <c r="L1121">
        <v>87</v>
      </c>
      <c r="M1121">
        <v>64</v>
      </c>
      <c r="N1121">
        <v>88</v>
      </c>
      <c r="O1121">
        <v>64</v>
      </c>
      <c r="P1121">
        <v>92</v>
      </c>
      <c r="Q1121">
        <v>77</v>
      </c>
      <c r="R1121">
        <f t="shared" si="102"/>
        <v>568</v>
      </c>
      <c r="S1121" t="str">
        <f t="shared" si="103"/>
        <v>math_score</v>
      </c>
      <c r="T1121" t="str">
        <f t="shared" si="104"/>
        <v>Melissa Terry</v>
      </c>
      <c r="U1121" t="str">
        <f t="shared" si="105"/>
        <v>Good</v>
      </c>
      <c r="V1121" t="str">
        <f t="shared" si="106"/>
        <v>1</v>
      </c>
      <c r="W1121" t="str">
        <f t="shared" si="107"/>
        <v>Grade B</v>
      </c>
    </row>
    <row r="1122" spans="1:23" x14ac:dyDescent="0.25">
      <c r="A1122">
        <v>1121</v>
      </c>
      <c r="B1122" t="s">
        <v>744</v>
      </c>
      <c r="C1122" t="s">
        <v>265</v>
      </c>
      <c r="D1122" t="s">
        <v>2048</v>
      </c>
      <c r="E1122" t="s">
        <v>59</v>
      </c>
      <c r="F1122" t="b">
        <v>0</v>
      </c>
      <c r="G1122">
        <v>3</v>
      </c>
      <c r="H1122" t="b">
        <v>0</v>
      </c>
      <c r="I1122">
        <v>28</v>
      </c>
      <c r="J1122" t="s">
        <v>60</v>
      </c>
      <c r="K1122">
        <v>89</v>
      </c>
      <c r="L1122">
        <v>96</v>
      </c>
      <c r="M1122">
        <v>85</v>
      </c>
      <c r="N1122">
        <v>91</v>
      </c>
      <c r="O1122">
        <v>100</v>
      </c>
      <c r="P1122">
        <v>91</v>
      </c>
      <c r="Q1122">
        <v>91</v>
      </c>
      <c r="R1122">
        <f t="shared" si="102"/>
        <v>643</v>
      </c>
      <c r="S1122" t="str">
        <f t="shared" si="103"/>
        <v>biology_score</v>
      </c>
      <c r="T1122" t="str">
        <f t="shared" si="104"/>
        <v>Robin Perez</v>
      </c>
      <c r="U1122" t="str">
        <f t="shared" si="105"/>
        <v>Very Good</v>
      </c>
      <c r="V1122" t="str">
        <f t="shared" si="106"/>
        <v>1</v>
      </c>
      <c r="W1122" t="str">
        <f t="shared" si="107"/>
        <v>Grade B</v>
      </c>
    </row>
    <row r="1123" spans="1:23" x14ac:dyDescent="0.25">
      <c r="A1123">
        <v>1122</v>
      </c>
      <c r="B1123" t="s">
        <v>245</v>
      </c>
      <c r="C1123" t="s">
        <v>2049</v>
      </c>
      <c r="D1123" t="s">
        <v>2050</v>
      </c>
      <c r="E1123" t="s">
        <v>59</v>
      </c>
      <c r="F1123" t="b">
        <v>0</v>
      </c>
      <c r="G1123">
        <v>1</v>
      </c>
      <c r="H1123" t="b">
        <v>0</v>
      </c>
      <c r="I1123">
        <v>5</v>
      </c>
      <c r="J1123" t="s">
        <v>258</v>
      </c>
      <c r="K1123">
        <v>58</v>
      </c>
      <c r="L1123">
        <v>77</v>
      </c>
      <c r="M1123">
        <v>69</v>
      </c>
      <c r="N1123">
        <v>83</v>
      </c>
      <c r="O1123">
        <v>94</v>
      </c>
      <c r="P1123">
        <v>70</v>
      </c>
      <c r="Q1123">
        <v>97</v>
      </c>
      <c r="R1123">
        <f t="shared" si="102"/>
        <v>548</v>
      </c>
      <c r="S1123" t="str">
        <f t="shared" si="103"/>
        <v>geography_score</v>
      </c>
      <c r="T1123" t="str">
        <f t="shared" si="104"/>
        <v>Veronica Hopkins</v>
      </c>
      <c r="U1123" t="str">
        <f t="shared" si="105"/>
        <v>Good</v>
      </c>
      <c r="V1123" t="str">
        <f t="shared" si="106"/>
        <v>1</v>
      </c>
      <c r="W1123" t="str">
        <f t="shared" si="107"/>
        <v>Grade C</v>
      </c>
    </row>
    <row r="1124" spans="1:23" x14ac:dyDescent="0.25">
      <c r="A1124">
        <v>1123</v>
      </c>
      <c r="B1124" t="s">
        <v>1041</v>
      </c>
      <c r="C1124" t="s">
        <v>243</v>
      </c>
      <c r="D1124" t="s">
        <v>2051</v>
      </c>
      <c r="E1124" t="s">
        <v>54</v>
      </c>
      <c r="F1124" t="b">
        <v>0</v>
      </c>
      <c r="G1124">
        <v>2</v>
      </c>
      <c r="H1124" t="b">
        <v>0</v>
      </c>
      <c r="I1124">
        <v>35</v>
      </c>
      <c r="J1124" t="s">
        <v>60</v>
      </c>
      <c r="K1124">
        <v>95</v>
      </c>
      <c r="L1124">
        <v>98</v>
      </c>
      <c r="M1124">
        <v>97</v>
      </c>
      <c r="N1124">
        <v>94</v>
      </c>
      <c r="O1124">
        <v>88</v>
      </c>
      <c r="P1124">
        <v>99</v>
      </c>
      <c r="Q1124">
        <v>96</v>
      </c>
      <c r="R1124">
        <f t="shared" si="102"/>
        <v>667</v>
      </c>
      <c r="S1124" t="str">
        <f t="shared" si="103"/>
        <v>english_score</v>
      </c>
      <c r="T1124" t="str">
        <f t="shared" si="104"/>
        <v>Daniel Lewis</v>
      </c>
      <c r="U1124" t="str">
        <f t="shared" si="105"/>
        <v>Very Good</v>
      </c>
      <c r="V1124" t="str">
        <f t="shared" si="106"/>
        <v>1</v>
      </c>
      <c r="W1124" t="str">
        <f t="shared" si="107"/>
        <v>Grade A</v>
      </c>
    </row>
    <row r="1125" spans="1:23" x14ac:dyDescent="0.25">
      <c r="A1125">
        <v>1124</v>
      </c>
      <c r="B1125" t="s">
        <v>2052</v>
      </c>
      <c r="C1125" t="s">
        <v>870</v>
      </c>
      <c r="D1125" t="s">
        <v>2053</v>
      </c>
      <c r="E1125" t="s">
        <v>59</v>
      </c>
      <c r="F1125" t="b">
        <v>0</v>
      </c>
      <c r="G1125">
        <v>8</v>
      </c>
      <c r="H1125" t="b">
        <v>1</v>
      </c>
      <c r="I1125">
        <v>28</v>
      </c>
      <c r="J1125" t="s">
        <v>139</v>
      </c>
      <c r="K1125">
        <v>76</v>
      </c>
      <c r="L1125">
        <v>69</v>
      </c>
      <c r="M1125">
        <v>86</v>
      </c>
      <c r="N1125">
        <v>72</v>
      </c>
      <c r="O1125">
        <v>71</v>
      </c>
      <c r="P1125">
        <v>79</v>
      </c>
      <c r="Q1125">
        <v>63</v>
      </c>
      <c r="R1125">
        <f t="shared" si="102"/>
        <v>516</v>
      </c>
      <c r="S1125" t="str">
        <f t="shared" si="103"/>
        <v>physics_score</v>
      </c>
      <c r="T1125" t="str">
        <f t="shared" si="104"/>
        <v>Mallory Collins</v>
      </c>
      <c r="U1125" t="str">
        <f t="shared" si="105"/>
        <v>Good</v>
      </c>
      <c r="V1125" t="str">
        <f t="shared" si="106"/>
        <v>1</v>
      </c>
      <c r="W1125" t="str">
        <f t="shared" si="107"/>
        <v>Grade C</v>
      </c>
    </row>
    <row r="1126" spans="1:23" x14ac:dyDescent="0.25">
      <c r="A1126">
        <v>1125</v>
      </c>
      <c r="B1126" t="s">
        <v>346</v>
      </c>
      <c r="C1126" t="s">
        <v>888</v>
      </c>
      <c r="D1126" t="s">
        <v>2054</v>
      </c>
      <c r="E1126" t="s">
        <v>54</v>
      </c>
      <c r="F1126" t="b">
        <v>0</v>
      </c>
      <c r="G1126">
        <v>2</v>
      </c>
      <c r="H1126" t="b">
        <v>0</v>
      </c>
      <c r="I1126">
        <v>16</v>
      </c>
      <c r="J1126" t="s">
        <v>172</v>
      </c>
      <c r="K1126">
        <v>87</v>
      </c>
      <c r="L1126">
        <v>89</v>
      </c>
      <c r="M1126">
        <v>91</v>
      </c>
      <c r="N1126">
        <v>76</v>
      </c>
      <c r="O1126">
        <v>77</v>
      </c>
      <c r="P1126">
        <v>97</v>
      </c>
      <c r="Q1126">
        <v>61</v>
      </c>
      <c r="R1126">
        <f t="shared" si="102"/>
        <v>578</v>
      </c>
      <c r="S1126" t="str">
        <f t="shared" si="103"/>
        <v>english_score</v>
      </c>
      <c r="T1126" t="str">
        <f t="shared" si="104"/>
        <v>Stephen Sosa</v>
      </c>
      <c r="U1126" t="str">
        <f t="shared" si="105"/>
        <v>Good</v>
      </c>
      <c r="V1126" t="str">
        <f t="shared" si="106"/>
        <v>1</v>
      </c>
      <c r="W1126" t="str">
        <f t="shared" si="107"/>
        <v>Grade B</v>
      </c>
    </row>
    <row r="1127" spans="1:23" x14ac:dyDescent="0.25">
      <c r="A1127">
        <v>1126</v>
      </c>
      <c r="B1127" t="s">
        <v>382</v>
      </c>
      <c r="C1127" t="s">
        <v>1801</v>
      </c>
      <c r="D1127" t="s">
        <v>2055</v>
      </c>
      <c r="E1127" t="s">
        <v>54</v>
      </c>
      <c r="F1127" t="b">
        <v>0</v>
      </c>
      <c r="G1127">
        <v>2</v>
      </c>
      <c r="H1127" t="b">
        <v>0</v>
      </c>
      <c r="I1127">
        <v>29</v>
      </c>
      <c r="J1127" t="s">
        <v>72</v>
      </c>
      <c r="K1127">
        <v>60</v>
      </c>
      <c r="L1127">
        <v>65</v>
      </c>
      <c r="M1127">
        <v>86</v>
      </c>
      <c r="N1127">
        <v>66</v>
      </c>
      <c r="O1127">
        <v>61</v>
      </c>
      <c r="P1127">
        <v>99</v>
      </c>
      <c r="Q1127">
        <v>89</v>
      </c>
      <c r="R1127">
        <f t="shared" si="102"/>
        <v>526</v>
      </c>
      <c r="S1127" t="str">
        <f t="shared" si="103"/>
        <v>english_score</v>
      </c>
      <c r="T1127" t="str">
        <f t="shared" si="104"/>
        <v>Andrew Hunter</v>
      </c>
      <c r="U1127" t="str">
        <f t="shared" si="105"/>
        <v>Good</v>
      </c>
      <c r="V1127" t="str">
        <f t="shared" si="106"/>
        <v>1</v>
      </c>
      <c r="W1127" t="str">
        <f t="shared" si="107"/>
        <v>Grade C</v>
      </c>
    </row>
    <row r="1128" spans="1:23" x14ac:dyDescent="0.25">
      <c r="A1128">
        <v>1127</v>
      </c>
      <c r="B1128" t="s">
        <v>194</v>
      </c>
      <c r="C1128" t="s">
        <v>2056</v>
      </c>
      <c r="D1128" t="s">
        <v>2057</v>
      </c>
      <c r="E1128" t="s">
        <v>54</v>
      </c>
      <c r="F1128" t="b">
        <v>0</v>
      </c>
      <c r="G1128">
        <v>10</v>
      </c>
      <c r="H1128" t="b">
        <v>0</v>
      </c>
      <c r="I1128">
        <v>3</v>
      </c>
      <c r="J1128" t="s">
        <v>98</v>
      </c>
      <c r="K1128">
        <v>70</v>
      </c>
      <c r="L1128">
        <v>61</v>
      </c>
      <c r="M1128">
        <v>83</v>
      </c>
      <c r="N1128">
        <v>52</v>
      </c>
      <c r="O1128">
        <v>81</v>
      </c>
      <c r="P1128">
        <v>97</v>
      </c>
      <c r="Q1128">
        <v>69</v>
      </c>
      <c r="R1128">
        <f t="shared" si="102"/>
        <v>513</v>
      </c>
      <c r="S1128" t="str">
        <f t="shared" si="103"/>
        <v>english_score</v>
      </c>
      <c r="T1128" t="str">
        <f t="shared" si="104"/>
        <v>David Hartman</v>
      </c>
      <c r="U1128" t="str">
        <f t="shared" si="105"/>
        <v>Average</v>
      </c>
      <c r="V1128" t="str">
        <f t="shared" si="106"/>
        <v>1</v>
      </c>
      <c r="W1128" t="str">
        <f t="shared" si="107"/>
        <v>Grade C</v>
      </c>
    </row>
    <row r="1129" spans="1:23" x14ac:dyDescent="0.25">
      <c r="A1129">
        <v>1128</v>
      </c>
      <c r="B1129" t="s">
        <v>51</v>
      </c>
      <c r="C1129" t="s">
        <v>180</v>
      </c>
      <c r="D1129" t="s">
        <v>2058</v>
      </c>
      <c r="E1129" t="s">
        <v>54</v>
      </c>
      <c r="F1129" t="b">
        <v>0</v>
      </c>
      <c r="G1129">
        <v>6</v>
      </c>
      <c r="H1129" t="b">
        <v>0</v>
      </c>
      <c r="I1129">
        <v>35</v>
      </c>
      <c r="J1129" t="s">
        <v>172</v>
      </c>
      <c r="K1129">
        <v>90</v>
      </c>
      <c r="L1129">
        <v>86</v>
      </c>
      <c r="M1129">
        <v>99</v>
      </c>
      <c r="N1129">
        <v>94</v>
      </c>
      <c r="O1129">
        <v>100</v>
      </c>
      <c r="P1129">
        <v>89</v>
      </c>
      <c r="Q1129">
        <v>85</v>
      </c>
      <c r="R1129">
        <f t="shared" si="102"/>
        <v>643</v>
      </c>
      <c r="S1129" t="str">
        <f t="shared" si="103"/>
        <v>biology_score</v>
      </c>
      <c r="T1129" t="str">
        <f t="shared" si="104"/>
        <v>Paul Taylor</v>
      </c>
      <c r="U1129" t="str">
        <f t="shared" si="105"/>
        <v>Very Good</v>
      </c>
      <c r="V1129" t="str">
        <f t="shared" si="106"/>
        <v>1</v>
      </c>
      <c r="W1129" t="str">
        <f t="shared" si="107"/>
        <v>Grade B</v>
      </c>
    </row>
    <row r="1130" spans="1:23" x14ac:dyDescent="0.25">
      <c r="A1130">
        <v>1129</v>
      </c>
      <c r="B1130" t="s">
        <v>239</v>
      </c>
      <c r="C1130" t="s">
        <v>2059</v>
      </c>
      <c r="D1130" t="s">
        <v>2060</v>
      </c>
      <c r="E1130" t="s">
        <v>59</v>
      </c>
      <c r="F1130" t="b">
        <v>0</v>
      </c>
      <c r="G1130">
        <v>2</v>
      </c>
      <c r="H1130" t="b">
        <v>0</v>
      </c>
      <c r="I1130">
        <v>29</v>
      </c>
      <c r="J1130" t="s">
        <v>72</v>
      </c>
      <c r="K1130">
        <v>75</v>
      </c>
      <c r="L1130">
        <v>96</v>
      </c>
      <c r="M1130">
        <v>61</v>
      </c>
      <c r="N1130">
        <v>73</v>
      </c>
      <c r="O1130">
        <v>60</v>
      </c>
      <c r="P1130">
        <v>77</v>
      </c>
      <c r="Q1130">
        <v>81</v>
      </c>
      <c r="R1130">
        <f t="shared" si="102"/>
        <v>523</v>
      </c>
      <c r="S1130" t="str">
        <f t="shared" si="103"/>
        <v>history_score</v>
      </c>
      <c r="T1130" t="str">
        <f t="shared" si="104"/>
        <v>Brittany Simmons</v>
      </c>
      <c r="U1130" t="str">
        <f t="shared" si="105"/>
        <v>Good</v>
      </c>
      <c r="V1130" t="str">
        <f t="shared" si="106"/>
        <v>1</v>
      </c>
      <c r="W1130" t="str">
        <f t="shared" si="107"/>
        <v>Grade C</v>
      </c>
    </row>
    <row r="1131" spans="1:23" x14ac:dyDescent="0.25">
      <c r="A1131">
        <v>1130</v>
      </c>
      <c r="B1131" t="s">
        <v>349</v>
      </c>
      <c r="C1131" t="s">
        <v>329</v>
      </c>
      <c r="D1131" t="s">
        <v>2061</v>
      </c>
      <c r="E1131" t="s">
        <v>59</v>
      </c>
      <c r="F1131" t="b">
        <v>0</v>
      </c>
      <c r="G1131">
        <v>3</v>
      </c>
      <c r="H1131" t="b">
        <v>1</v>
      </c>
      <c r="I1131">
        <v>14</v>
      </c>
      <c r="J1131" t="s">
        <v>147</v>
      </c>
      <c r="K1131">
        <v>96</v>
      </c>
      <c r="L1131">
        <v>100</v>
      </c>
      <c r="M1131">
        <v>96</v>
      </c>
      <c r="N1131">
        <v>87</v>
      </c>
      <c r="O1131">
        <v>83</v>
      </c>
      <c r="P1131">
        <v>81</v>
      </c>
      <c r="Q1131">
        <v>95</v>
      </c>
      <c r="R1131">
        <f t="shared" si="102"/>
        <v>638</v>
      </c>
      <c r="S1131" t="str">
        <f t="shared" si="103"/>
        <v>history_score</v>
      </c>
      <c r="T1131" t="str">
        <f t="shared" si="104"/>
        <v>Emma Jones</v>
      </c>
      <c r="U1131" t="str">
        <f t="shared" si="105"/>
        <v>Very Good</v>
      </c>
      <c r="V1131" t="str">
        <f t="shared" si="106"/>
        <v>1</v>
      </c>
      <c r="W1131" t="str">
        <f t="shared" si="107"/>
        <v>Grade B</v>
      </c>
    </row>
    <row r="1132" spans="1:23" x14ac:dyDescent="0.25">
      <c r="A1132">
        <v>1131</v>
      </c>
      <c r="B1132" t="s">
        <v>447</v>
      </c>
      <c r="C1132" t="s">
        <v>2062</v>
      </c>
      <c r="D1132" t="s">
        <v>2063</v>
      </c>
      <c r="E1132" t="s">
        <v>54</v>
      </c>
      <c r="F1132" t="b">
        <v>0</v>
      </c>
      <c r="G1132">
        <v>2</v>
      </c>
      <c r="H1132" t="b">
        <v>0</v>
      </c>
      <c r="I1132">
        <v>11</v>
      </c>
      <c r="J1132" t="s">
        <v>139</v>
      </c>
      <c r="K1132">
        <v>88</v>
      </c>
      <c r="L1132">
        <v>98</v>
      </c>
      <c r="M1132">
        <v>81</v>
      </c>
      <c r="N1132">
        <v>61</v>
      </c>
      <c r="O1132">
        <v>62</v>
      </c>
      <c r="P1132">
        <v>96</v>
      </c>
      <c r="Q1132">
        <v>60</v>
      </c>
      <c r="R1132">
        <f t="shared" si="102"/>
        <v>546</v>
      </c>
      <c r="S1132" t="str">
        <f t="shared" si="103"/>
        <v>history_score</v>
      </c>
      <c r="T1132" t="str">
        <f t="shared" si="104"/>
        <v>Matthew Aguilar</v>
      </c>
      <c r="U1132" t="str">
        <f t="shared" si="105"/>
        <v>Good</v>
      </c>
      <c r="V1132" t="str">
        <f t="shared" si="106"/>
        <v>1</v>
      </c>
      <c r="W1132" t="str">
        <f t="shared" si="107"/>
        <v>Grade C</v>
      </c>
    </row>
    <row r="1133" spans="1:23" x14ac:dyDescent="0.25">
      <c r="A1133">
        <v>1132</v>
      </c>
      <c r="B1133" t="s">
        <v>1877</v>
      </c>
      <c r="C1133" t="s">
        <v>554</v>
      </c>
      <c r="D1133" t="s">
        <v>2064</v>
      </c>
      <c r="E1133" t="s">
        <v>54</v>
      </c>
      <c r="F1133" t="b">
        <v>0</v>
      </c>
      <c r="G1133">
        <v>2</v>
      </c>
      <c r="H1133" t="b">
        <v>1</v>
      </c>
      <c r="I1133">
        <v>1</v>
      </c>
      <c r="J1133" t="s">
        <v>193</v>
      </c>
      <c r="K1133">
        <v>99</v>
      </c>
      <c r="L1133">
        <v>60</v>
      </c>
      <c r="M1133">
        <v>87</v>
      </c>
      <c r="N1133">
        <v>94</v>
      </c>
      <c r="O1133">
        <v>71</v>
      </c>
      <c r="P1133">
        <v>93</v>
      </c>
      <c r="Q1133">
        <v>93</v>
      </c>
      <c r="R1133">
        <f t="shared" si="102"/>
        <v>597</v>
      </c>
      <c r="S1133" t="str">
        <f t="shared" si="103"/>
        <v>math_score</v>
      </c>
      <c r="T1133" t="str">
        <f t="shared" si="104"/>
        <v>Brett Myers</v>
      </c>
      <c r="U1133" t="str">
        <f t="shared" si="105"/>
        <v>Good</v>
      </c>
      <c r="V1133" t="str">
        <f t="shared" si="106"/>
        <v>1</v>
      </c>
      <c r="W1133" t="str">
        <f t="shared" si="107"/>
        <v>Grade B</v>
      </c>
    </row>
    <row r="1134" spans="1:23" x14ac:dyDescent="0.25">
      <c r="A1134">
        <v>1133</v>
      </c>
      <c r="B1134" t="s">
        <v>164</v>
      </c>
      <c r="C1134" t="s">
        <v>1201</v>
      </c>
      <c r="D1134" t="s">
        <v>2065</v>
      </c>
      <c r="E1134" t="s">
        <v>59</v>
      </c>
      <c r="F1134" t="b">
        <v>0</v>
      </c>
      <c r="G1134">
        <v>4</v>
      </c>
      <c r="H1134" t="b">
        <v>0</v>
      </c>
      <c r="I1134">
        <v>14</v>
      </c>
      <c r="J1134" t="s">
        <v>88</v>
      </c>
      <c r="K1134">
        <v>86</v>
      </c>
      <c r="L1134">
        <v>99</v>
      </c>
      <c r="M1134">
        <v>64</v>
      </c>
      <c r="N1134">
        <v>88</v>
      </c>
      <c r="O1134">
        <v>84</v>
      </c>
      <c r="P1134">
        <v>95</v>
      </c>
      <c r="Q1134">
        <v>97</v>
      </c>
      <c r="R1134">
        <f t="shared" si="102"/>
        <v>613</v>
      </c>
      <c r="S1134" t="str">
        <f t="shared" si="103"/>
        <v>history_score</v>
      </c>
      <c r="T1134" t="str">
        <f t="shared" si="104"/>
        <v>Lisa Alexander</v>
      </c>
      <c r="U1134" t="str">
        <f t="shared" si="105"/>
        <v>Good</v>
      </c>
      <c r="V1134" t="str">
        <f t="shared" si="106"/>
        <v>1</v>
      </c>
      <c r="W1134" t="str">
        <f t="shared" si="107"/>
        <v>Grade B</v>
      </c>
    </row>
    <row r="1135" spans="1:23" x14ac:dyDescent="0.25">
      <c r="A1135">
        <v>1134</v>
      </c>
      <c r="B1135" t="s">
        <v>1068</v>
      </c>
      <c r="C1135" t="s">
        <v>363</v>
      </c>
      <c r="D1135" t="s">
        <v>2066</v>
      </c>
      <c r="E1135" t="s">
        <v>59</v>
      </c>
      <c r="F1135" t="b">
        <v>0</v>
      </c>
      <c r="G1135">
        <v>4</v>
      </c>
      <c r="H1135" t="b">
        <v>1</v>
      </c>
      <c r="I1135">
        <v>11</v>
      </c>
      <c r="J1135" t="s">
        <v>157</v>
      </c>
      <c r="K1135">
        <v>96</v>
      </c>
      <c r="L1135">
        <v>61</v>
      </c>
      <c r="M1135">
        <v>85</v>
      </c>
      <c r="N1135">
        <v>87</v>
      </c>
      <c r="O1135">
        <v>83</v>
      </c>
      <c r="P1135">
        <v>80</v>
      </c>
      <c r="Q1135">
        <v>79</v>
      </c>
      <c r="R1135">
        <f t="shared" si="102"/>
        <v>571</v>
      </c>
      <c r="S1135" t="str">
        <f t="shared" si="103"/>
        <v>math_score</v>
      </c>
      <c r="T1135" t="str">
        <f t="shared" si="104"/>
        <v>Stephanie Allen</v>
      </c>
      <c r="U1135" t="str">
        <f t="shared" si="105"/>
        <v>Good</v>
      </c>
      <c r="V1135" t="str">
        <f t="shared" si="106"/>
        <v>1</v>
      </c>
      <c r="W1135" t="str">
        <f t="shared" si="107"/>
        <v>Grade B</v>
      </c>
    </row>
    <row r="1136" spans="1:23" x14ac:dyDescent="0.25">
      <c r="A1136">
        <v>1135</v>
      </c>
      <c r="B1136" t="s">
        <v>499</v>
      </c>
      <c r="C1136" t="s">
        <v>66</v>
      </c>
      <c r="D1136" t="s">
        <v>2067</v>
      </c>
      <c r="E1136" t="s">
        <v>59</v>
      </c>
      <c r="F1136" t="b">
        <v>0</v>
      </c>
      <c r="G1136">
        <v>3</v>
      </c>
      <c r="H1136" t="b">
        <v>0</v>
      </c>
      <c r="I1136">
        <v>28</v>
      </c>
      <c r="J1136" t="s">
        <v>55</v>
      </c>
      <c r="K1136">
        <v>87</v>
      </c>
      <c r="L1136">
        <v>99</v>
      </c>
      <c r="M1136">
        <v>70</v>
      </c>
      <c r="N1136">
        <v>81</v>
      </c>
      <c r="O1136">
        <v>62</v>
      </c>
      <c r="P1136">
        <v>90</v>
      </c>
      <c r="Q1136">
        <v>91</v>
      </c>
      <c r="R1136">
        <f t="shared" si="102"/>
        <v>580</v>
      </c>
      <c r="S1136" t="str">
        <f t="shared" si="103"/>
        <v>history_score</v>
      </c>
      <c r="T1136" t="str">
        <f t="shared" si="104"/>
        <v>Rebecca Clark</v>
      </c>
      <c r="U1136" t="str">
        <f t="shared" si="105"/>
        <v>Good</v>
      </c>
      <c r="V1136" t="str">
        <f t="shared" si="106"/>
        <v>1</v>
      </c>
      <c r="W1136" t="str">
        <f t="shared" si="107"/>
        <v>Grade B</v>
      </c>
    </row>
    <row r="1137" spans="1:23" x14ac:dyDescent="0.25">
      <c r="A1137">
        <v>1136</v>
      </c>
      <c r="B1137" t="s">
        <v>382</v>
      </c>
      <c r="C1137" t="s">
        <v>692</v>
      </c>
      <c r="D1137" t="s">
        <v>2068</v>
      </c>
      <c r="E1137" t="s">
        <v>54</v>
      </c>
      <c r="F1137" t="b">
        <v>0</v>
      </c>
      <c r="G1137">
        <v>6</v>
      </c>
      <c r="H1137" t="b">
        <v>0</v>
      </c>
      <c r="I1137">
        <v>18</v>
      </c>
      <c r="J1137" t="s">
        <v>78</v>
      </c>
      <c r="K1137">
        <v>89</v>
      </c>
      <c r="L1137">
        <v>90</v>
      </c>
      <c r="M1137">
        <v>96</v>
      </c>
      <c r="N1137">
        <v>97</v>
      </c>
      <c r="O1137">
        <v>87</v>
      </c>
      <c r="P1137">
        <v>84</v>
      </c>
      <c r="Q1137">
        <v>63</v>
      </c>
      <c r="R1137">
        <f t="shared" si="102"/>
        <v>606</v>
      </c>
      <c r="S1137" t="str">
        <f t="shared" si="103"/>
        <v>chemistry_score</v>
      </c>
      <c r="T1137" t="str">
        <f t="shared" si="104"/>
        <v>Andrew Sanders</v>
      </c>
      <c r="U1137" t="str">
        <f t="shared" si="105"/>
        <v>Good</v>
      </c>
      <c r="V1137" t="str">
        <f t="shared" si="106"/>
        <v>1</v>
      </c>
      <c r="W1137" t="str">
        <f t="shared" si="107"/>
        <v>Grade B</v>
      </c>
    </row>
    <row r="1138" spans="1:23" x14ac:dyDescent="0.25">
      <c r="A1138">
        <v>1137</v>
      </c>
      <c r="B1138" t="s">
        <v>1569</v>
      </c>
      <c r="C1138" t="s">
        <v>1220</v>
      </c>
      <c r="D1138" t="s">
        <v>2069</v>
      </c>
      <c r="E1138" t="s">
        <v>59</v>
      </c>
      <c r="F1138" t="b">
        <v>0</v>
      </c>
      <c r="G1138">
        <v>1</v>
      </c>
      <c r="H1138" t="b">
        <v>0</v>
      </c>
      <c r="I1138">
        <v>31</v>
      </c>
      <c r="J1138" t="s">
        <v>143</v>
      </c>
      <c r="K1138">
        <v>77</v>
      </c>
      <c r="L1138">
        <v>98</v>
      </c>
      <c r="M1138">
        <v>67</v>
      </c>
      <c r="N1138">
        <v>67</v>
      </c>
      <c r="O1138">
        <v>80</v>
      </c>
      <c r="P1138">
        <v>90</v>
      </c>
      <c r="Q1138">
        <v>66</v>
      </c>
      <c r="R1138">
        <f t="shared" si="102"/>
        <v>545</v>
      </c>
      <c r="S1138" t="str">
        <f t="shared" si="103"/>
        <v>history_score</v>
      </c>
      <c r="T1138" t="str">
        <f t="shared" si="104"/>
        <v>Julia Day</v>
      </c>
      <c r="U1138" t="str">
        <f t="shared" si="105"/>
        <v>Good</v>
      </c>
      <c r="V1138" t="str">
        <f t="shared" si="106"/>
        <v>1</v>
      </c>
      <c r="W1138" t="str">
        <f t="shared" si="107"/>
        <v>Grade C</v>
      </c>
    </row>
    <row r="1139" spans="1:23" x14ac:dyDescent="0.25">
      <c r="A1139">
        <v>1138</v>
      </c>
      <c r="B1139" t="s">
        <v>2070</v>
      </c>
      <c r="C1139" t="s">
        <v>2071</v>
      </c>
      <c r="D1139" t="s">
        <v>2072</v>
      </c>
      <c r="E1139" t="s">
        <v>59</v>
      </c>
      <c r="F1139" t="b">
        <v>1</v>
      </c>
      <c r="G1139">
        <v>6</v>
      </c>
      <c r="H1139" t="b">
        <v>0</v>
      </c>
      <c r="I1139">
        <v>2</v>
      </c>
      <c r="J1139" t="s">
        <v>98</v>
      </c>
      <c r="K1139">
        <v>57</v>
      </c>
      <c r="L1139">
        <v>71</v>
      </c>
      <c r="M1139">
        <v>51</v>
      </c>
      <c r="N1139">
        <v>59</v>
      </c>
      <c r="O1139">
        <v>84</v>
      </c>
      <c r="P1139">
        <v>74</v>
      </c>
      <c r="Q1139">
        <v>68</v>
      </c>
      <c r="R1139">
        <f t="shared" si="102"/>
        <v>464</v>
      </c>
      <c r="S1139" t="str">
        <f t="shared" si="103"/>
        <v>biology_score</v>
      </c>
      <c r="T1139" t="str">
        <f t="shared" si="104"/>
        <v>Amber Levy</v>
      </c>
      <c r="U1139" t="str">
        <f t="shared" si="105"/>
        <v>Good</v>
      </c>
      <c r="V1139" t="str">
        <f t="shared" si="106"/>
        <v>1</v>
      </c>
      <c r="W1139" t="str">
        <f t="shared" si="107"/>
        <v>Grade C</v>
      </c>
    </row>
    <row r="1140" spans="1:23" x14ac:dyDescent="0.25">
      <c r="A1140">
        <v>1139</v>
      </c>
      <c r="B1140" t="s">
        <v>879</v>
      </c>
      <c r="C1140" t="s">
        <v>1041</v>
      </c>
      <c r="D1140" t="s">
        <v>2073</v>
      </c>
      <c r="E1140" t="s">
        <v>59</v>
      </c>
      <c r="F1140" t="b">
        <v>0</v>
      </c>
      <c r="G1140">
        <v>0</v>
      </c>
      <c r="H1140" t="b">
        <v>0</v>
      </c>
      <c r="I1140">
        <v>32</v>
      </c>
      <c r="J1140" t="s">
        <v>147</v>
      </c>
      <c r="K1140">
        <v>88</v>
      </c>
      <c r="L1140">
        <v>93</v>
      </c>
      <c r="M1140">
        <v>91</v>
      </c>
      <c r="N1140">
        <v>92</v>
      </c>
      <c r="O1140">
        <v>53</v>
      </c>
      <c r="P1140">
        <v>65</v>
      </c>
      <c r="Q1140">
        <v>88</v>
      </c>
      <c r="R1140">
        <f t="shared" si="102"/>
        <v>570</v>
      </c>
      <c r="S1140" t="str">
        <f t="shared" si="103"/>
        <v>history_score</v>
      </c>
      <c r="T1140" t="str">
        <f t="shared" si="104"/>
        <v>Nicole Daniel</v>
      </c>
      <c r="U1140" t="str">
        <f t="shared" si="105"/>
        <v>Average</v>
      </c>
      <c r="V1140" t="str">
        <f t="shared" si="106"/>
        <v>1</v>
      </c>
      <c r="W1140" t="str">
        <f t="shared" si="107"/>
        <v>Grade B</v>
      </c>
    </row>
    <row r="1141" spans="1:23" x14ac:dyDescent="0.25">
      <c r="A1141">
        <v>1140</v>
      </c>
      <c r="B1141" t="s">
        <v>689</v>
      </c>
      <c r="C1141" t="s">
        <v>1526</v>
      </c>
      <c r="D1141" t="s">
        <v>2074</v>
      </c>
      <c r="E1141" t="s">
        <v>59</v>
      </c>
      <c r="F1141" t="b">
        <v>0</v>
      </c>
      <c r="G1141">
        <v>3</v>
      </c>
      <c r="H1141" t="b">
        <v>0</v>
      </c>
      <c r="I1141">
        <v>3</v>
      </c>
      <c r="J1141" t="s">
        <v>258</v>
      </c>
      <c r="K1141">
        <v>56</v>
      </c>
      <c r="L1141">
        <v>75</v>
      </c>
      <c r="M1141">
        <v>78</v>
      </c>
      <c r="N1141">
        <v>82</v>
      </c>
      <c r="O1141">
        <v>98</v>
      </c>
      <c r="P1141">
        <v>99</v>
      </c>
      <c r="Q1141">
        <v>81</v>
      </c>
      <c r="R1141">
        <f t="shared" si="102"/>
        <v>569</v>
      </c>
      <c r="S1141" t="str">
        <f t="shared" si="103"/>
        <v>english_score</v>
      </c>
      <c r="T1141" t="str">
        <f t="shared" si="104"/>
        <v>Sarah Wells</v>
      </c>
      <c r="U1141" t="str">
        <f t="shared" si="105"/>
        <v>Average</v>
      </c>
      <c r="V1141" t="str">
        <f t="shared" si="106"/>
        <v>1</v>
      </c>
      <c r="W1141" t="str">
        <f t="shared" si="107"/>
        <v>Grade B</v>
      </c>
    </row>
    <row r="1142" spans="1:23" x14ac:dyDescent="0.25">
      <c r="A1142">
        <v>1141</v>
      </c>
      <c r="B1142" t="s">
        <v>102</v>
      </c>
      <c r="C1142" t="s">
        <v>1029</v>
      </c>
      <c r="D1142" t="s">
        <v>2075</v>
      </c>
      <c r="E1142" t="s">
        <v>59</v>
      </c>
      <c r="F1142" t="b">
        <v>1</v>
      </c>
      <c r="G1142">
        <v>1</v>
      </c>
      <c r="H1142" t="b">
        <v>0</v>
      </c>
      <c r="I1142">
        <v>33</v>
      </c>
      <c r="J1142" t="s">
        <v>147</v>
      </c>
      <c r="K1142">
        <v>94</v>
      </c>
      <c r="L1142">
        <v>79</v>
      </c>
      <c r="M1142">
        <v>64</v>
      </c>
      <c r="N1142">
        <v>79</v>
      </c>
      <c r="O1142">
        <v>96</v>
      </c>
      <c r="P1142">
        <v>98</v>
      </c>
      <c r="Q1142">
        <v>93</v>
      </c>
      <c r="R1142">
        <f t="shared" si="102"/>
        <v>603</v>
      </c>
      <c r="S1142" t="str">
        <f t="shared" si="103"/>
        <v>english_score</v>
      </c>
      <c r="T1142" t="str">
        <f t="shared" si="104"/>
        <v>Laura Stone</v>
      </c>
      <c r="U1142" t="str">
        <f t="shared" si="105"/>
        <v>Good</v>
      </c>
      <c r="V1142" t="str">
        <f t="shared" si="106"/>
        <v>1</v>
      </c>
      <c r="W1142" t="str">
        <f t="shared" si="107"/>
        <v>Grade B</v>
      </c>
    </row>
    <row r="1143" spans="1:23" x14ac:dyDescent="0.25">
      <c r="A1143">
        <v>1142</v>
      </c>
      <c r="B1143" t="s">
        <v>1391</v>
      </c>
      <c r="C1143" t="s">
        <v>2076</v>
      </c>
      <c r="D1143" t="s">
        <v>2077</v>
      </c>
      <c r="E1143" t="s">
        <v>59</v>
      </c>
      <c r="F1143" t="b">
        <v>0</v>
      </c>
      <c r="G1143">
        <v>3</v>
      </c>
      <c r="H1143" t="b">
        <v>0</v>
      </c>
      <c r="I1143">
        <v>4</v>
      </c>
      <c r="J1143" t="s">
        <v>98</v>
      </c>
      <c r="K1143">
        <v>57</v>
      </c>
      <c r="L1143">
        <v>71</v>
      </c>
      <c r="M1143">
        <v>76</v>
      </c>
      <c r="N1143">
        <v>59</v>
      </c>
      <c r="O1143">
        <v>58</v>
      </c>
      <c r="P1143">
        <v>84</v>
      </c>
      <c r="Q1143">
        <v>73</v>
      </c>
      <c r="R1143">
        <f t="shared" si="102"/>
        <v>478</v>
      </c>
      <c r="S1143" t="str">
        <f t="shared" si="103"/>
        <v>english_score</v>
      </c>
      <c r="T1143" t="str">
        <f t="shared" si="104"/>
        <v>Katherine Glenn</v>
      </c>
      <c r="U1143" t="str">
        <f t="shared" si="105"/>
        <v>Good</v>
      </c>
      <c r="V1143" t="str">
        <f t="shared" si="106"/>
        <v>1</v>
      </c>
      <c r="W1143" t="str">
        <f t="shared" si="107"/>
        <v>Grade C</v>
      </c>
    </row>
    <row r="1144" spans="1:23" x14ac:dyDescent="0.25">
      <c r="A1144">
        <v>1143</v>
      </c>
      <c r="B1144" t="s">
        <v>627</v>
      </c>
      <c r="C1144" t="s">
        <v>2078</v>
      </c>
      <c r="D1144" t="s">
        <v>2079</v>
      </c>
      <c r="E1144" t="s">
        <v>59</v>
      </c>
      <c r="F1144" t="b">
        <v>1</v>
      </c>
      <c r="G1144">
        <v>4</v>
      </c>
      <c r="H1144" t="b">
        <v>0</v>
      </c>
      <c r="I1144">
        <v>0</v>
      </c>
      <c r="J1144" t="s">
        <v>98</v>
      </c>
      <c r="K1144">
        <v>81</v>
      </c>
      <c r="L1144">
        <v>86</v>
      </c>
      <c r="M1144">
        <v>68</v>
      </c>
      <c r="N1144">
        <v>65</v>
      </c>
      <c r="O1144">
        <v>87</v>
      </c>
      <c r="P1144">
        <v>78</v>
      </c>
      <c r="Q1144">
        <v>82</v>
      </c>
      <c r="R1144">
        <f t="shared" si="102"/>
        <v>547</v>
      </c>
      <c r="S1144" t="str">
        <f t="shared" si="103"/>
        <v>biology_score</v>
      </c>
      <c r="T1144" t="str">
        <f t="shared" si="104"/>
        <v>Catherine Mccall</v>
      </c>
      <c r="U1144" t="str">
        <f t="shared" si="105"/>
        <v>Good</v>
      </c>
      <c r="V1144" t="str">
        <f t="shared" si="106"/>
        <v>1</v>
      </c>
      <c r="W1144" t="str">
        <f t="shared" si="107"/>
        <v>Grade C</v>
      </c>
    </row>
    <row r="1145" spans="1:23" x14ac:dyDescent="0.25">
      <c r="A1145">
        <v>1144</v>
      </c>
      <c r="B1145" t="s">
        <v>589</v>
      </c>
      <c r="C1145" t="s">
        <v>62</v>
      </c>
      <c r="D1145" t="s">
        <v>2080</v>
      </c>
      <c r="E1145" t="s">
        <v>59</v>
      </c>
      <c r="F1145" t="b">
        <v>0</v>
      </c>
      <c r="G1145">
        <v>2</v>
      </c>
      <c r="H1145" t="b">
        <v>0</v>
      </c>
      <c r="I1145">
        <v>10</v>
      </c>
      <c r="J1145" t="s">
        <v>206</v>
      </c>
      <c r="K1145">
        <v>96</v>
      </c>
      <c r="L1145">
        <v>83</v>
      </c>
      <c r="M1145">
        <v>64</v>
      </c>
      <c r="N1145">
        <v>84</v>
      </c>
      <c r="O1145">
        <v>98</v>
      </c>
      <c r="P1145">
        <v>79</v>
      </c>
      <c r="Q1145">
        <v>99</v>
      </c>
      <c r="R1145">
        <f t="shared" si="102"/>
        <v>603</v>
      </c>
      <c r="S1145" t="str">
        <f t="shared" si="103"/>
        <v>geography_score</v>
      </c>
      <c r="T1145" t="str">
        <f t="shared" si="104"/>
        <v>Tammy Andrews</v>
      </c>
      <c r="U1145" t="str">
        <f t="shared" si="105"/>
        <v>Good</v>
      </c>
      <c r="V1145" t="str">
        <f t="shared" si="106"/>
        <v>1</v>
      </c>
      <c r="W1145" t="str">
        <f t="shared" si="107"/>
        <v>Grade B</v>
      </c>
    </row>
    <row r="1146" spans="1:23" x14ac:dyDescent="0.25">
      <c r="A1146">
        <v>1145</v>
      </c>
      <c r="B1146" t="s">
        <v>561</v>
      </c>
      <c r="C1146" t="s">
        <v>773</v>
      </c>
      <c r="D1146" t="s">
        <v>2081</v>
      </c>
      <c r="E1146" t="s">
        <v>59</v>
      </c>
      <c r="F1146" t="b">
        <v>0</v>
      </c>
      <c r="G1146">
        <v>8</v>
      </c>
      <c r="H1146" t="b">
        <v>0</v>
      </c>
      <c r="I1146">
        <v>11</v>
      </c>
      <c r="J1146" t="s">
        <v>139</v>
      </c>
      <c r="K1146">
        <v>97</v>
      </c>
      <c r="L1146">
        <v>66</v>
      </c>
      <c r="M1146">
        <v>76</v>
      </c>
      <c r="N1146">
        <v>80</v>
      </c>
      <c r="O1146">
        <v>81</v>
      </c>
      <c r="P1146">
        <v>82</v>
      </c>
      <c r="Q1146">
        <v>64</v>
      </c>
      <c r="R1146">
        <f t="shared" si="102"/>
        <v>546</v>
      </c>
      <c r="S1146" t="str">
        <f t="shared" si="103"/>
        <v>math_score</v>
      </c>
      <c r="T1146" t="str">
        <f t="shared" si="104"/>
        <v>Kathryn Powell</v>
      </c>
      <c r="U1146" t="str">
        <f t="shared" si="105"/>
        <v>Good</v>
      </c>
      <c r="V1146" t="str">
        <f t="shared" si="106"/>
        <v>1</v>
      </c>
      <c r="W1146" t="str">
        <f t="shared" si="107"/>
        <v>Grade C</v>
      </c>
    </row>
    <row r="1147" spans="1:23" x14ac:dyDescent="0.25">
      <c r="A1147">
        <v>1146</v>
      </c>
      <c r="B1147" t="s">
        <v>173</v>
      </c>
      <c r="C1147" t="s">
        <v>2082</v>
      </c>
      <c r="D1147" t="s">
        <v>2083</v>
      </c>
      <c r="E1147" t="s">
        <v>54</v>
      </c>
      <c r="F1147" t="b">
        <v>0</v>
      </c>
      <c r="G1147">
        <v>3</v>
      </c>
      <c r="H1147" t="b">
        <v>0</v>
      </c>
      <c r="I1147">
        <v>5</v>
      </c>
      <c r="J1147" t="s">
        <v>193</v>
      </c>
      <c r="K1147">
        <v>86</v>
      </c>
      <c r="L1147">
        <v>76</v>
      </c>
      <c r="M1147">
        <v>92</v>
      </c>
      <c r="N1147">
        <v>86</v>
      </c>
      <c r="O1147">
        <v>75</v>
      </c>
      <c r="P1147">
        <v>67</v>
      </c>
      <c r="Q1147">
        <v>79</v>
      </c>
      <c r="R1147">
        <f t="shared" si="102"/>
        <v>561</v>
      </c>
      <c r="S1147" t="str">
        <f t="shared" si="103"/>
        <v>physics_score</v>
      </c>
      <c r="T1147" t="str">
        <f t="shared" si="104"/>
        <v>Michael Lutz</v>
      </c>
      <c r="U1147" t="str">
        <f t="shared" si="105"/>
        <v>Good</v>
      </c>
      <c r="V1147" t="str">
        <f t="shared" si="106"/>
        <v>1</v>
      </c>
      <c r="W1147" t="str">
        <f t="shared" si="107"/>
        <v>Grade B</v>
      </c>
    </row>
    <row r="1148" spans="1:23" x14ac:dyDescent="0.25">
      <c r="A1148">
        <v>1147</v>
      </c>
      <c r="B1148" t="s">
        <v>242</v>
      </c>
      <c r="C1148" t="s">
        <v>554</v>
      </c>
      <c r="D1148" t="s">
        <v>2084</v>
      </c>
      <c r="E1148" t="s">
        <v>54</v>
      </c>
      <c r="F1148" t="b">
        <v>0</v>
      </c>
      <c r="G1148">
        <v>4</v>
      </c>
      <c r="H1148" t="b">
        <v>0</v>
      </c>
      <c r="I1148">
        <v>33</v>
      </c>
      <c r="J1148" t="s">
        <v>60</v>
      </c>
      <c r="K1148">
        <v>94</v>
      </c>
      <c r="L1148">
        <v>74</v>
      </c>
      <c r="M1148">
        <v>95</v>
      </c>
      <c r="N1148">
        <v>82</v>
      </c>
      <c r="O1148">
        <v>100</v>
      </c>
      <c r="P1148">
        <v>63</v>
      </c>
      <c r="Q1148">
        <v>97</v>
      </c>
      <c r="R1148">
        <f t="shared" si="102"/>
        <v>605</v>
      </c>
      <c r="S1148" t="str">
        <f t="shared" si="103"/>
        <v>biology_score</v>
      </c>
      <c r="T1148" t="str">
        <f t="shared" si="104"/>
        <v>Brian Myers</v>
      </c>
      <c r="U1148" t="str">
        <f t="shared" si="105"/>
        <v>Good</v>
      </c>
      <c r="V1148" t="str">
        <f t="shared" si="106"/>
        <v>1</v>
      </c>
      <c r="W1148" t="str">
        <f t="shared" si="107"/>
        <v>Grade B</v>
      </c>
    </row>
    <row r="1149" spans="1:23" x14ac:dyDescent="0.25">
      <c r="A1149">
        <v>1148</v>
      </c>
      <c r="B1149" t="s">
        <v>1091</v>
      </c>
      <c r="C1149" t="s">
        <v>634</v>
      </c>
      <c r="D1149" t="s">
        <v>2085</v>
      </c>
      <c r="E1149" t="s">
        <v>59</v>
      </c>
      <c r="F1149" t="b">
        <v>0</v>
      </c>
      <c r="G1149">
        <v>2</v>
      </c>
      <c r="H1149" t="b">
        <v>1</v>
      </c>
      <c r="I1149">
        <v>29</v>
      </c>
      <c r="J1149" t="s">
        <v>78</v>
      </c>
      <c r="K1149">
        <v>88</v>
      </c>
      <c r="L1149">
        <v>83</v>
      </c>
      <c r="M1149">
        <v>94</v>
      </c>
      <c r="N1149">
        <v>80</v>
      </c>
      <c r="O1149">
        <v>97</v>
      </c>
      <c r="P1149">
        <v>95</v>
      </c>
      <c r="Q1149">
        <v>78</v>
      </c>
      <c r="R1149">
        <f t="shared" si="102"/>
        <v>615</v>
      </c>
      <c r="S1149" t="str">
        <f t="shared" si="103"/>
        <v>biology_score</v>
      </c>
      <c r="T1149" t="str">
        <f t="shared" si="104"/>
        <v>Maria Adams</v>
      </c>
      <c r="U1149" t="str">
        <f t="shared" si="105"/>
        <v>Very Good</v>
      </c>
      <c r="V1149" t="str">
        <f t="shared" si="106"/>
        <v>1</v>
      </c>
      <c r="W1149" t="str">
        <f t="shared" si="107"/>
        <v>Grade B</v>
      </c>
    </row>
    <row r="1150" spans="1:23" x14ac:dyDescent="0.25">
      <c r="A1150">
        <v>1149</v>
      </c>
      <c r="B1150" t="s">
        <v>2086</v>
      </c>
      <c r="C1150" t="s">
        <v>968</v>
      </c>
      <c r="D1150" t="s">
        <v>2087</v>
      </c>
      <c r="E1150" t="s">
        <v>54</v>
      </c>
      <c r="F1150" t="b">
        <v>0</v>
      </c>
      <c r="G1150">
        <v>3</v>
      </c>
      <c r="H1150" t="b">
        <v>0</v>
      </c>
      <c r="I1150">
        <v>26</v>
      </c>
      <c r="J1150" t="s">
        <v>72</v>
      </c>
      <c r="K1150">
        <v>84</v>
      </c>
      <c r="L1150">
        <v>74</v>
      </c>
      <c r="M1150">
        <v>74</v>
      </c>
      <c r="N1150">
        <v>67</v>
      </c>
      <c r="O1150">
        <v>72</v>
      </c>
      <c r="P1150">
        <v>99</v>
      </c>
      <c r="Q1150">
        <v>65</v>
      </c>
      <c r="R1150">
        <f t="shared" si="102"/>
        <v>535</v>
      </c>
      <c r="S1150" t="str">
        <f t="shared" si="103"/>
        <v>english_score</v>
      </c>
      <c r="T1150" t="str">
        <f t="shared" si="104"/>
        <v>Ronnie Nguyen</v>
      </c>
      <c r="U1150" t="str">
        <f t="shared" si="105"/>
        <v>Good</v>
      </c>
      <c r="V1150" t="str">
        <f t="shared" si="106"/>
        <v>1</v>
      </c>
      <c r="W1150" t="str">
        <f t="shared" si="107"/>
        <v>Grade C</v>
      </c>
    </row>
    <row r="1151" spans="1:23" x14ac:dyDescent="0.25">
      <c r="A1151">
        <v>1150</v>
      </c>
      <c r="B1151" t="s">
        <v>1041</v>
      </c>
      <c r="C1151" t="s">
        <v>256</v>
      </c>
      <c r="D1151" t="s">
        <v>2088</v>
      </c>
      <c r="E1151" t="s">
        <v>54</v>
      </c>
      <c r="F1151" t="b">
        <v>0</v>
      </c>
      <c r="G1151">
        <v>1</v>
      </c>
      <c r="H1151" t="b">
        <v>0</v>
      </c>
      <c r="I1151">
        <v>25</v>
      </c>
      <c r="J1151" t="s">
        <v>206</v>
      </c>
      <c r="K1151">
        <v>85</v>
      </c>
      <c r="L1151">
        <v>82</v>
      </c>
      <c r="M1151">
        <v>88</v>
      </c>
      <c r="N1151">
        <v>62</v>
      </c>
      <c r="O1151">
        <v>71</v>
      </c>
      <c r="P1151">
        <v>71</v>
      </c>
      <c r="Q1151">
        <v>75</v>
      </c>
      <c r="R1151">
        <f t="shared" si="102"/>
        <v>534</v>
      </c>
      <c r="S1151" t="str">
        <f t="shared" si="103"/>
        <v>physics_score</v>
      </c>
      <c r="T1151" t="str">
        <f t="shared" si="104"/>
        <v>Daniel Stephens</v>
      </c>
      <c r="U1151" t="str">
        <f t="shared" si="105"/>
        <v>Good</v>
      </c>
      <c r="V1151" t="str">
        <f t="shared" si="106"/>
        <v>1</v>
      </c>
      <c r="W1151" t="str">
        <f t="shared" si="107"/>
        <v>Grade C</v>
      </c>
    </row>
    <row r="1152" spans="1:23" x14ac:dyDescent="0.25">
      <c r="A1152">
        <v>1151</v>
      </c>
      <c r="B1152" t="s">
        <v>826</v>
      </c>
      <c r="C1152" t="s">
        <v>2089</v>
      </c>
      <c r="D1152" t="s">
        <v>2090</v>
      </c>
      <c r="E1152" t="s">
        <v>54</v>
      </c>
      <c r="F1152" t="b">
        <v>0</v>
      </c>
      <c r="G1152">
        <v>2</v>
      </c>
      <c r="H1152" t="b">
        <v>1</v>
      </c>
      <c r="I1152">
        <v>30</v>
      </c>
      <c r="J1152" t="s">
        <v>72</v>
      </c>
      <c r="K1152">
        <v>78</v>
      </c>
      <c r="L1152">
        <v>89</v>
      </c>
      <c r="M1152">
        <v>95</v>
      </c>
      <c r="N1152">
        <v>71</v>
      </c>
      <c r="O1152">
        <v>68</v>
      </c>
      <c r="P1152">
        <v>71</v>
      </c>
      <c r="Q1152">
        <v>69</v>
      </c>
      <c r="R1152">
        <f t="shared" si="102"/>
        <v>541</v>
      </c>
      <c r="S1152" t="str">
        <f t="shared" si="103"/>
        <v>physics_score</v>
      </c>
      <c r="T1152" t="str">
        <f t="shared" si="104"/>
        <v>Brandon Oliver</v>
      </c>
      <c r="U1152" t="str">
        <f t="shared" si="105"/>
        <v>Good</v>
      </c>
      <c r="V1152" t="str">
        <f t="shared" si="106"/>
        <v>1</v>
      </c>
      <c r="W1152" t="str">
        <f t="shared" si="107"/>
        <v>Grade C</v>
      </c>
    </row>
    <row r="1153" spans="1:23" x14ac:dyDescent="0.25">
      <c r="A1153">
        <v>1152</v>
      </c>
      <c r="B1153" t="s">
        <v>194</v>
      </c>
      <c r="C1153" t="s">
        <v>716</v>
      </c>
      <c r="D1153" t="s">
        <v>2091</v>
      </c>
      <c r="E1153" t="s">
        <v>54</v>
      </c>
      <c r="F1153" t="b">
        <v>0</v>
      </c>
      <c r="G1153">
        <v>2</v>
      </c>
      <c r="H1153" t="b">
        <v>0</v>
      </c>
      <c r="I1153">
        <v>13</v>
      </c>
      <c r="J1153" t="s">
        <v>72</v>
      </c>
      <c r="K1153">
        <v>86</v>
      </c>
      <c r="L1153">
        <v>66</v>
      </c>
      <c r="M1153">
        <v>77</v>
      </c>
      <c r="N1153">
        <v>74</v>
      </c>
      <c r="O1153">
        <v>84</v>
      </c>
      <c r="P1153">
        <v>72</v>
      </c>
      <c r="Q1153">
        <v>95</v>
      </c>
      <c r="R1153">
        <f t="shared" si="102"/>
        <v>554</v>
      </c>
      <c r="S1153" t="str">
        <f t="shared" si="103"/>
        <v>geography_score</v>
      </c>
      <c r="T1153" t="str">
        <f t="shared" si="104"/>
        <v>David Vazquez</v>
      </c>
      <c r="U1153" t="str">
        <f t="shared" si="105"/>
        <v>Good</v>
      </c>
      <c r="V1153" t="str">
        <f t="shared" si="106"/>
        <v>1</v>
      </c>
      <c r="W1153" t="str">
        <f t="shared" si="107"/>
        <v>Grade B</v>
      </c>
    </row>
    <row r="1154" spans="1:23" x14ac:dyDescent="0.25">
      <c r="A1154">
        <v>1153</v>
      </c>
      <c r="B1154" t="s">
        <v>2092</v>
      </c>
      <c r="C1154" t="s">
        <v>463</v>
      </c>
      <c r="D1154" t="s">
        <v>2093</v>
      </c>
      <c r="E1154" t="s">
        <v>59</v>
      </c>
      <c r="F1154" t="b">
        <v>0</v>
      </c>
      <c r="G1154">
        <v>1</v>
      </c>
      <c r="H1154" t="b">
        <v>0</v>
      </c>
      <c r="I1154">
        <v>25</v>
      </c>
      <c r="J1154" t="s">
        <v>78</v>
      </c>
      <c r="K1154">
        <v>99</v>
      </c>
      <c r="L1154">
        <v>98</v>
      </c>
      <c r="M1154">
        <v>80</v>
      </c>
      <c r="N1154">
        <v>83</v>
      </c>
      <c r="O1154">
        <v>89</v>
      </c>
      <c r="P1154">
        <v>68</v>
      </c>
      <c r="Q1154">
        <v>61</v>
      </c>
      <c r="R1154">
        <f t="shared" ref="R1154:R1217" si="108">SUM((K1154:Q1154))</f>
        <v>578</v>
      </c>
      <c r="S1154" t="str">
        <f t="shared" si="103"/>
        <v>math_score</v>
      </c>
      <c r="T1154" t="str">
        <f t="shared" si="104"/>
        <v>Desiree Moore</v>
      </c>
      <c r="U1154" t="str">
        <f t="shared" si="105"/>
        <v>Good</v>
      </c>
      <c r="V1154" t="str">
        <f t="shared" si="106"/>
        <v>1</v>
      </c>
      <c r="W1154" t="str">
        <f t="shared" si="107"/>
        <v>Grade B</v>
      </c>
    </row>
    <row r="1155" spans="1:23" x14ac:dyDescent="0.25">
      <c r="A1155">
        <v>1154</v>
      </c>
      <c r="B1155" t="s">
        <v>422</v>
      </c>
      <c r="C1155" t="s">
        <v>373</v>
      </c>
      <c r="D1155" t="s">
        <v>2094</v>
      </c>
      <c r="E1155" t="s">
        <v>59</v>
      </c>
      <c r="F1155" t="b">
        <v>0</v>
      </c>
      <c r="G1155">
        <v>0</v>
      </c>
      <c r="H1155" t="b">
        <v>0</v>
      </c>
      <c r="I1155">
        <v>15</v>
      </c>
      <c r="J1155" t="s">
        <v>88</v>
      </c>
      <c r="K1155">
        <v>67</v>
      </c>
      <c r="L1155">
        <v>64</v>
      </c>
      <c r="M1155">
        <v>99</v>
      </c>
      <c r="N1155">
        <v>84</v>
      </c>
      <c r="O1155">
        <v>100</v>
      </c>
      <c r="P1155">
        <v>81</v>
      </c>
      <c r="Q1155">
        <v>78</v>
      </c>
      <c r="R1155">
        <f t="shared" si="108"/>
        <v>573</v>
      </c>
      <c r="S1155" t="str">
        <f t="shared" ref="S1155:S1218" si="109">INDEX($K$1:$Q$1,MATCH(MAX(K1155:Q1155),K1155:Q1155,0))</f>
        <v>biology_score</v>
      </c>
      <c r="T1155" t="str">
        <f t="shared" ref="T1155:T1218" si="110">_xlfn.CONCAT(B1155," ",C1155)</f>
        <v>Jessica Turner</v>
      </c>
      <c r="U1155" t="str">
        <f t="shared" ref="U1155:U1218" si="111">IF((MAX(K1155:Q1155)-MIN(K1155:Q1155))&lt;20,"Very Good",IF(AND((MAX(K1155:Q1155)-MIN(K1155:Q1155))&gt;=20,(MAX(K1155:Q1155)-MIN(K1155:Q1155))&lt;40),"Good",IF(AND((MAX(K1155:Q1155)-MIN(K1155:Q1155))&gt;=40,(MAX(K1155:Q1155)-MIN(K1155:Q1155))&lt;50),"Average","Bad")))</f>
        <v>Good</v>
      </c>
      <c r="V1155" t="str">
        <f t="shared" ref="V1155:V1218" si="112">IF(AND(MAX(K1155:Q1155)&gt;85,MIN(K1155:Q1155)&lt;45),"0","1")</f>
        <v>1</v>
      </c>
      <c r="W1155" t="str">
        <f t="shared" ref="W1155:W1218" si="113">IF(R1155&gt;=650,"Grade A",IF(AND(R1155&gt;=550,R1155&lt;650),"Grade B",IF(AND(R1155&gt;=450,R1155&lt;550),"Grade C",IF(AND(R1155&gt;=350,R1155&lt;450),"Grade D","Fail"))))</f>
        <v>Grade B</v>
      </c>
    </row>
    <row r="1156" spans="1:23" x14ac:dyDescent="0.25">
      <c r="A1156">
        <v>1155</v>
      </c>
      <c r="B1156" t="s">
        <v>830</v>
      </c>
      <c r="C1156" t="s">
        <v>2095</v>
      </c>
      <c r="D1156" t="s">
        <v>2096</v>
      </c>
      <c r="E1156" t="s">
        <v>54</v>
      </c>
      <c r="F1156" t="b">
        <v>0</v>
      </c>
      <c r="G1156">
        <v>6</v>
      </c>
      <c r="H1156" t="b">
        <v>0</v>
      </c>
      <c r="I1156">
        <v>10</v>
      </c>
      <c r="J1156" t="s">
        <v>139</v>
      </c>
      <c r="K1156">
        <v>84</v>
      </c>
      <c r="L1156">
        <v>94</v>
      </c>
      <c r="M1156">
        <v>60</v>
      </c>
      <c r="N1156">
        <v>83</v>
      </c>
      <c r="O1156">
        <v>97</v>
      </c>
      <c r="P1156">
        <v>75</v>
      </c>
      <c r="Q1156">
        <v>97</v>
      </c>
      <c r="R1156">
        <f t="shared" si="108"/>
        <v>590</v>
      </c>
      <c r="S1156" t="str">
        <f t="shared" si="109"/>
        <v>biology_score</v>
      </c>
      <c r="T1156" t="str">
        <f t="shared" si="110"/>
        <v>Scott Bishop</v>
      </c>
      <c r="U1156" t="str">
        <f t="shared" si="111"/>
        <v>Good</v>
      </c>
      <c r="V1156" t="str">
        <f t="shared" si="112"/>
        <v>1</v>
      </c>
      <c r="W1156" t="str">
        <f t="shared" si="113"/>
        <v>Grade B</v>
      </c>
    </row>
    <row r="1157" spans="1:23" x14ac:dyDescent="0.25">
      <c r="A1157">
        <v>1156</v>
      </c>
      <c r="B1157" t="s">
        <v>131</v>
      </c>
      <c r="C1157" t="s">
        <v>718</v>
      </c>
      <c r="D1157" t="s">
        <v>2097</v>
      </c>
      <c r="E1157" t="s">
        <v>59</v>
      </c>
      <c r="F1157" t="b">
        <v>1</v>
      </c>
      <c r="G1157">
        <v>3</v>
      </c>
      <c r="H1157" t="b">
        <v>1</v>
      </c>
      <c r="I1157">
        <v>0</v>
      </c>
      <c r="J1157" t="s">
        <v>68</v>
      </c>
      <c r="K1157">
        <v>72</v>
      </c>
      <c r="L1157">
        <v>62</v>
      </c>
      <c r="M1157">
        <v>96</v>
      </c>
      <c r="N1157">
        <v>95</v>
      </c>
      <c r="O1157">
        <v>97</v>
      </c>
      <c r="P1157">
        <v>71</v>
      </c>
      <c r="Q1157">
        <v>83</v>
      </c>
      <c r="R1157">
        <f t="shared" si="108"/>
        <v>576</v>
      </c>
      <c r="S1157" t="str">
        <f t="shared" si="109"/>
        <v>biology_score</v>
      </c>
      <c r="T1157" t="str">
        <f t="shared" si="110"/>
        <v>Cassandra Flores</v>
      </c>
      <c r="U1157" t="str">
        <f t="shared" si="111"/>
        <v>Good</v>
      </c>
      <c r="V1157" t="str">
        <f t="shared" si="112"/>
        <v>1</v>
      </c>
      <c r="W1157" t="str">
        <f t="shared" si="113"/>
        <v>Grade B</v>
      </c>
    </row>
    <row r="1158" spans="1:23" x14ac:dyDescent="0.25">
      <c r="A1158">
        <v>1157</v>
      </c>
      <c r="B1158" t="s">
        <v>176</v>
      </c>
      <c r="C1158" t="s">
        <v>552</v>
      </c>
      <c r="D1158" t="s">
        <v>2098</v>
      </c>
      <c r="E1158" t="s">
        <v>54</v>
      </c>
      <c r="F1158" t="b">
        <v>1</v>
      </c>
      <c r="G1158">
        <v>1</v>
      </c>
      <c r="H1158" t="b">
        <v>0</v>
      </c>
      <c r="I1158">
        <v>17</v>
      </c>
      <c r="J1158" t="s">
        <v>157</v>
      </c>
      <c r="K1158">
        <v>74</v>
      </c>
      <c r="L1158">
        <v>88</v>
      </c>
      <c r="M1158">
        <v>99</v>
      </c>
      <c r="N1158">
        <v>92</v>
      </c>
      <c r="O1158">
        <v>93</v>
      </c>
      <c r="P1158">
        <v>85</v>
      </c>
      <c r="Q1158">
        <v>81</v>
      </c>
      <c r="R1158">
        <f t="shared" si="108"/>
        <v>612</v>
      </c>
      <c r="S1158" t="str">
        <f t="shared" si="109"/>
        <v>physics_score</v>
      </c>
      <c r="T1158" t="str">
        <f t="shared" si="110"/>
        <v>Miguel Hernandez</v>
      </c>
      <c r="U1158" t="str">
        <f t="shared" si="111"/>
        <v>Good</v>
      </c>
      <c r="V1158" t="str">
        <f t="shared" si="112"/>
        <v>1</v>
      </c>
      <c r="W1158" t="str">
        <f t="shared" si="113"/>
        <v>Grade B</v>
      </c>
    </row>
    <row r="1159" spans="1:23" x14ac:dyDescent="0.25">
      <c r="A1159">
        <v>1158</v>
      </c>
      <c r="B1159" t="s">
        <v>239</v>
      </c>
      <c r="C1159" t="s">
        <v>1587</v>
      </c>
      <c r="D1159" t="s">
        <v>2099</v>
      </c>
      <c r="E1159" t="s">
        <v>59</v>
      </c>
      <c r="F1159" t="b">
        <v>1</v>
      </c>
      <c r="G1159">
        <v>5</v>
      </c>
      <c r="H1159" t="b">
        <v>0</v>
      </c>
      <c r="I1159">
        <v>4</v>
      </c>
      <c r="J1159" t="s">
        <v>98</v>
      </c>
      <c r="K1159">
        <v>74</v>
      </c>
      <c r="L1159">
        <v>74</v>
      </c>
      <c r="M1159">
        <v>83</v>
      </c>
      <c r="N1159">
        <v>52</v>
      </c>
      <c r="O1159">
        <v>70</v>
      </c>
      <c r="P1159">
        <v>87</v>
      </c>
      <c r="Q1159">
        <v>95</v>
      </c>
      <c r="R1159">
        <f t="shared" si="108"/>
        <v>535</v>
      </c>
      <c r="S1159" t="str">
        <f t="shared" si="109"/>
        <v>geography_score</v>
      </c>
      <c r="T1159" t="str">
        <f t="shared" si="110"/>
        <v>Brittany Welch</v>
      </c>
      <c r="U1159" t="str">
        <f t="shared" si="111"/>
        <v>Average</v>
      </c>
      <c r="V1159" t="str">
        <f t="shared" si="112"/>
        <v>1</v>
      </c>
      <c r="W1159" t="str">
        <f t="shared" si="113"/>
        <v>Grade C</v>
      </c>
    </row>
    <row r="1160" spans="1:23" x14ac:dyDescent="0.25">
      <c r="A1160">
        <v>1159</v>
      </c>
      <c r="B1160" t="s">
        <v>311</v>
      </c>
      <c r="C1160" t="s">
        <v>1306</v>
      </c>
      <c r="D1160" t="s">
        <v>2100</v>
      </c>
      <c r="E1160" t="s">
        <v>54</v>
      </c>
      <c r="F1160" t="b">
        <v>0</v>
      </c>
      <c r="G1160">
        <v>3</v>
      </c>
      <c r="H1160" t="b">
        <v>0</v>
      </c>
      <c r="I1160">
        <v>32</v>
      </c>
      <c r="J1160" t="s">
        <v>55</v>
      </c>
      <c r="K1160">
        <v>91</v>
      </c>
      <c r="L1160">
        <v>92</v>
      </c>
      <c r="M1160">
        <v>64</v>
      </c>
      <c r="N1160">
        <v>69</v>
      </c>
      <c r="O1160">
        <v>82</v>
      </c>
      <c r="P1160">
        <v>94</v>
      </c>
      <c r="Q1160">
        <v>61</v>
      </c>
      <c r="R1160">
        <f t="shared" si="108"/>
        <v>553</v>
      </c>
      <c r="S1160" t="str">
        <f t="shared" si="109"/>
        <v>english_score</v>
      </c>
      <c r="T1160" t="str">
        <f t="shared" si="110"/>
        <v>Robert Ross</v>
      </c>
      <c r="U1160" t="str">
        <f t="shared" si="111"/>
        <v>Good</v>
      </c>
      <c r="V1160" t="str">
        <f t="shared" si="112"/>
        <v>1</v>
      </c>
      <c r="W1160" t="str">
        <f t="shared" si="113"/>
        <v>Grade B</v>
      </c>
    </row>
    <row r="1161" spans="1:23" x14ac:dyDescent="0.25">
      <c r="A1161">
        <v>1160</v>
      </c>
      <c r="B1161" t="s">
        <v>224</v>
      </c>
      <c r="C1161" t="s">
        <v>90</v>
      </c>
      <c r="D1161" t="s">
        <v>2101</v>
      </c>
      <c r="E1161" t="s">
        <v>59</v>
      </c>
      <c r="F1161" t="b">
        <v>0</v>
      </c>
      <c r="G1161">
        <v>5</v>
      </c>
      <c r="H1161" t="b">
        <v>0</v>
      </c>
      <c r="I1161">
        <v>34</v>
      </c>
      <c r="J1161" t="s">
        <v>147</v>
      </c>
      <c r="K1161">
        <v>77</v>
      </c>
      <c r="L1161">
        <v>66</v>
      </c>
      <c r="M1161">
        <v>94</v>
      </c>
      <c r="N1161">
        <v>77</v>
      </c>
      <c r="O1161">
        <v>49</v>
      </c>
      <c r="P1161">
        <v>83</v>
      </c>
      <c r="Q1161">
        <v>64</v>
      </c>
      <c r="R1161">
        <f t="shared" si="108"/>
        <v>510</v>
      </c>
      <c r="S1161" t="str">
        <f t="shared" si="109"/>
        <v>physics_score</v>
      </c>
      <c r="T1161" t="str">
        <f t="shared" si="110"/>
        <v>Jennifer White</v>
      </c>
      <c r="U1161" t="str">
        <f t="shared" si="111"/>
        <v>Average</v>
      </c>
      <c r="V1161" t="str">
        <f t="shared" si="112"/>
        <v>1</v>
      </c>
      <c r="W1161" t="str">
        <f t="shared" si="113"/>
        <v>Grade C</v>
      </c>
    </row>
    <row r="1162" spans="1:23" x14ac:dyDescent="0.25">
      <c r="A1162">
        <v>1161</v>
      </c>
      <c r="B1162" t="s">
        <v>499</v>
      </c>
      <c r="C1162" t="s">
        <v>76</v>
      </c>
      <c r="D1162" t="s">
        <v>2102</v>
      </c>
      <c r="E1162" t="s">
        <v>59</v>
      </c>
      <c r="F1162" t="b">
        <v>0</v>
      </c>
      <c r="G1162">
        <v>7</v>
      </c>
      <c r="H1162" t="b">
        <v>0</v>
      </c>
      <c r="I1162">
        <v>8</v>
      </c>
      <c r="J1162" t="s">
        <v>64</v>
      </c>
      <c r="K1162">
        <v>87</v>
      </c>
      <c r="L1162">
        <v>90</v>
      </c>
      <c r="M1162">
        <v>91</v>
      </c>
      <c r="N1162">
        <v>60</v>
      </c>
      <c r="O1162">
        <v>95</v>
      </c>
      <c r="P1162">
        <v>67</v>
      </c>
      <c r="Q1162">
        <v>62</v>
      </c>
      <c r="R1162">
        <f t="shared" si="108"/>
        <v>552</v>
      </c>
      <c r="S1162" t="str">
        <f t="shared" si="109"/>
        <v>biology_score</v>
      </c>
      <c r="T1162" t="str">
        <f t="shared" si="110"/>
        <v>Rebecca Smith</v>
      </c>
      <c r="U1162" t="str">
        <f t="shared" si="111"/>
        <v>Good</v>
      </c>
      <c r="V1162" t="str">
        <f t="shared" si="112"/>
        <v>1</v>
      </c>
      <c r="W1162" t="str">
        <f t="shared" si="113"/>
        <v>Grade B</v>
      </c>
    </row>
    <row r="1163" spans="1:23" x14ac:dyDescent="0.25">
      <c r="A1163">
        <v>1162</v>
      </c>
      <c r="B1163" t="s">
        <v>422</v>
      </c>
      <c r="C1163" t="s">
        <v>2103</v>
      </c>
      <c r="D1163" t="s">
        <v>2104</v>
      </c>
      <c r="E1163" t="s">
        <v>59</v>
      </c>
      <c r="F1163" t="b">
        <v>0</v>
      </c>
      <c r="G1163">
        <v>1</v>
      </c>
      <c r="H1163" t="b">
        <v>1</v>
      </c>
      <c r="I1163">
        <v>3</v>
      </c>
      <c r="J1163" t="s">
        <v>72</v>
      </c>
      <c r="K1163">
        <v>60</v>
      </c>
      <c r="L1163">
        <v>70</v>
      </c>
      <c r="M1163">
        <v>61</v>
      </c>
      <c r="N1163">
        <v>63</v>
      </c>
      <c r="O1163">
        <v>61</v>
      </c>
      <c r="P1163">
        <v>71</v>
      </c>
      <c r="Q1163">
        <v>73</v>
      </c>
      <c r="R1163">
        <f t="shared" si="108"/>
        <v>459</v>
      </c>
      <c r="S1163" t="str">
        <f t="shared" si="109"/>
        <v>geography_score</v>
      </c>
      <c r="T1163" t="str">
        <f t="shared" si="110"/>
        <v>Jessica Ferrell</v>
      </c>
      <c r="U1163" t="str">
        <f t="shared" si="111"/>
        <v>Very Good</v>
      </c>
      <c r="V1163" t="str">
        <f t="shared" si="112"/>
        <v>1</v>
      </c>
      <c r="W1163" t="str">
        <f t="shared" si="113"/>
        <v>Grade C</v>
      </c>
    </row>
    <row r="1164" spans="1:23" x14ac:dyDescent="0.25">
      <c r="A1164">
        <v>1163</v>
      </c>
      <c r="B1164" t="s">
        <v>510</v>
      </c>
      <c r="C1164" t="s">
        <v>2105</v>
      </c>
      <c r="D1164" t="s">
        <v>2106</v>
      </c>
      <c r="E1164" t="s">
        <v>54</v>
      </c>
      <c r="F1164" t="b">
        <v>0</v>
      </c>
      <c r="G1164">
        <v>1</v>
      </c>
      <c r="H1164" t="b">
        <v>1</v>
      </c>
      <c r="I1164">
        <v>3</v>
      </c>
      <c r="J1164" t="s">
        <v>98</v>
      </c>
      <c r="K1164">
        <v>92</v>
      </c>
      <c r="L1164">
        <v>84</v>
      </c>
      <c r="M1164">
        <v>86</v>
      </c>
      <c r="N1164">
        <v>80</v>
      </c>
      <c r="O1164">
        <v>73</v>
      </c>
      <c r="P1164">
        <v>97</v>
      </c>
      <c r="Q1164">
        <v>88</v>
      </c>
      <c r="R1164">
        <f t="shared" si="108"/>
        <v>600</v>
      </c>
      <c r="S1164" t="str">
        <f t="shared" si="109"/>
        <v>english_score</v>
      </c>
      <c r="T1164" t="str">
        <f t="shared" si="110"/>
        <v>Jeremy Montgomery</v>
      </c>
      <c r="U1164" t="str">
        <f t="shared" si="111"/>
        <v>Good</v>
      </c>
      <c r="V1164" t="str">
        <f t="shared" si="112"/>
        <v>1</v>
      </c>
      <c r="W1164" t="str">
        <f t="shared" si="113"/>
        <v>Grade B</v>
      </c>
    </row>
    <row r="1165" spans="1:23" x14ac:dyDescent="0.25">
      <c r="A1165">
        <v>1164</v>
      </c>
      <c r="B1165" t="s">
        <v>1520</v>
      </c>
      <c r="C1165" t="s">
        <v>2009</v>
      </c>
      <c r="D1165" t="s">
        <v>2107</v>
      </c>
      <c r="E1165" t="s">
        <v>59</v>
      </c>
      <c r="F1165" t="b">
        <v>1</v>
      </c>
      <c r="G1165">
        <v>9</v>
      </c>
      <c r="H1165" t="b">
        <v>0</v>
      </c>
      <c r="I1165">
        <v>4</v>
      </c>
      <c r="J1165" t="s">
        <v>98</v>
      </c>
      <c r="K1165">
        <v>71</v>
      </c>
      <c r="L1165">
        <v>89</v>
      </c>
      <c r="M1165">
        <v>63</v>
      </c>
      <c r="N1165">
        <v>50</v>
      </c>
      <c r="O1165">
        <v>63</v>
      </c>
      <c r="P1165">
        <v>64</v>
      </c>
      <c r="Q1165">
        <v>69</v>
      </c>
      <c r="R1165">
        <f t="shared" si="108"/>
        <v>469</v>
      </c>
      <c r="S1165" t="str">
        <f t="shared" si="109"/>
        <v>history_score</v>
      </c>
      <c r="T1165" t="str">
        <f t="shared" si="110"/>
        <v>Angel Gilbert</v>
      </c>
      <c r="U1165" t="str">
        <f t="shared" si="111"/>
        <v>Good</v>
      </c>
      <c r="V1165" t="str">
        <f t="shared" si="112"/>
        <v>1</v>
      </c>
      <c r="W1165" t="str">
        <f t="shared" si="113"/>
        <v>Grade C</v>
      </c>
    </row>
    <row r="1166" spans="1:23" x14ac:dyDescent="0.25">
      <c r="A1166">
        <v>1165</v>
      </c>
      <c r="B1166" t="s">
        <v>499</v>
      </c>
      <c r="C1166" t="s">
        <v>237</v>
      </c>
      <c r="D1166" t="s">
        <v>2108</v>
      </c>
      <c r="E1166" t="s">
        <v>59</v>
      </c>
      <c r="F1166" t="b">
        <v>0</v>
      </c>
      <c r="G1166">
        <v>1</v>
      </c>
      <c r="H1166" t="b">
        <v>0</v>
      </c>
      <c r="I1166">
        <v>2</v>
      </c>
      <c r="J1166" t="s">
        <v>68</v>
      </c>
      <c r="K1166">
        <v>62</v>
      </c>
      <c r="L1166">
        <v>100</v>
      </c>
      <c r="M1166">
        <v>91</v>
      </c>
      <c r="N1166">
        <v>75</v>
      </c>
      <c r="O1166">
        <v>99</v>
      </c>
      <c r="P1166">
        <v>76</v>
      </c>
      <c r="Q1166">
        <v>78</v>
      </c>
      <c r="R1166">
        <f t="shared" si="108"/>
        <v>581</v>
      </c>
      <c r="S1166" t="str">
        <f t="shared" si="109"/>
        <v>history_score</v>
      </c>
      <c r="T1166" t="str">
        <f t="shared" si="110"/>
        <v>Rebecca Roman</v>
      </c>
      <c r="U1166" t="str">
        <f t="shared" si="111"/>
        <v>Good</v>
      </c>
      <c r="V1166" t="str">
        <f t="shared" si="112"/>
        <v>1</v>
      </c>
      <c r="W1166" t="str">
        <f t="shared" si="113"/>
        <v>Grade B</v>
      </c>
    </row>
    <row r="1167" spans="1:23" x14ac:dyDescent="0.25">
      <c r="A1167">
        <v>1166</v>
      </c>
      <c r="B1167" t="s">
        <v>1789</v>
      </c>
      <c r="C1167" t="s">
        <v>535</v>
      </c>
      <c r="D1167" t="s">
        <v>2109</v>
      </c>
      <c r="E1167" t="s">
        <v>54</v>
      </c>
      <c r="F1167" t="b">
        <v>0</v>
      </c>
      <c r="G1167">
        <v>0</v>
      </c>
      <c r="H1167" t="b">
        <v>0</v>
      </c>
      <c r="I1167">
        <v>0</v>
      </c>
      <c r="J1167" t="s">
        <v>258</v>
      </c>
      <c r="K1167">
        <v>100</v>
      </c>
      <c r="L1167">
        <v>85</v>
      </c>
      <c r="M1167">
        <v>81</v>
      </c>
      <c r="N1167">
        <v>91</v>
      </c>
      <c r="O1167">
        <v>75</v>
      </c>
      <c r="P1167">
        <v>64</v>
      </c>
      <c r="Q1167">
        <v>83</v>
      </c>
      <c r="R1167">
        <f t="shared" si="108"/>
        <v>579</v>
      </c>
      <c r="S1167" t="str">
        <f t="shared" si="109"/>
        <v>math_score</v>
      </c>
      <c r="T1167" t="str">
        <f t="shared" si="110"/>
        <v>Frank Lopez</v>
      </c>
      <c r="U1167" t="str">
        <f t="shared" si="111"/>
        <v>Good</v>
      </c>
      <c r="V1167" t="str">
        <f t="shared" si="112"/>
        <v>1</v>
      </c>
      <c r="W1167" t="str">
        <f t="shared" si="113"/>
        <v>Grade B</v>
      </c>
    </row>
    <row r="1168" spans="1:23" x14ac:dyDescent="0.25">
      <c r="A1168">
        <v>1167</v>
      </c>
      <c r="B1168" t="s">
        <v>334</v>
      </c>
      <c r="C1168" t="s">
        <v>552</v>
      </c>
      <c r="D1168" t="s">
        <v>2110</v>
      </c>
      <c r="E1168" t="s">
        <v>54</v>
      </c>
      <c r="F1168" t="b">
        <v>0</v>
      </c>
      <c r="G1168">
        <v>5</v>
      </c>
      <c r="H1168" t="b">
        <v>1</v>
      </c>
      <c r="I1168">
        <v>3</v>
      </c>
      <c r="J1168" t="s">
        <v>193</v>
      </c>
      <c r="K1168">
        <v>94</v>
      </c>
      <c r="L1168">
        <v>65</v>
      </c>
      <c r="M1168">
        <v>100</v>
      </c>
      <c r="N1168">
        <v>77</v>
      </c>
      <c r="O1168">
        <v>66</v>
      </c>
      <c r="P1168">
        <v>96</v>
      </c>
      <c r="Q1168">
        <v>68</v>
      </c>
      <c r="R1168">
        <f t="shared" si="108"/>
        <v>566</v>
      </c>
      <c r="S1168" t="str">
        <f t="shared" si="109"/>
        <v>physics_score</v>
      </c>
      <c r="T1168" t="str">
        <f t="shared" si="110"/>
        <v>Thomas Hernandez</v>
      </c>
      <c r="U1168" t="str">
        <f t="shared" si="111"/>
        <v>Good</v>
      </c>
      <c r="V1168" t="str">
        <f t="shared" si="112"/>
        <v>1</v>
      </c>
      <c r="W1168" t="str">
        <f t="shared" si="113"/>
        <v>Grade B</v>
      </c>
    </row>
    <row r="1169" spans="1:23" x14ac:dyDescent="0.25">
      <c r="A1169">
        <v>1168</v>
      </c>
      <c r="B1169" t="s">
        <v>385</v>
      </c>
      <c r="C1169" t="s">
        <v>152</v>
      </c>
      <c r="D1169" t="s">
        <v>2111</v>
      </c>
      <c r="E1169" t="s">
        <v>59</v>
      </c>
      <c r="F1169" t="b">
        <v>0</v>
      </c>
      <c r="G1169">
        <v>4</v>
      </c>
      <c r="H1169" t="b">
        <v>0</v>
      </c>
      <c r="I1169">
        <v>4</v>
      </c>
      <c r="J1169" t="s">
        <v>68</v>
      </c>
      <c r="K1169">
        <v>98</v>
      </c>
      <c r="L1169">
        <v>80</v>
      </c>
      <c r="M1169">
        <v>66</v>
      </c>
      <c r="N1169">
        <v>94</v>
      </c>
      <c r="O1169">
        <v>86</v>
      </c>
      <c r="P1169">
        <v>72</v>
      </c>
      <c r="Q1169">
        <v>86</v>
      </c>
      <c r="R1169">
        <f t="shared" si="108"/>
        <v>582</v>
      </c>
      <c r="S1169" t="str">
        <f t="shared" si="109"/>
        <v>math_score</v>
      </c>
      <c r="T1169" t="str">
        <f t="shared" si="110"/>
        <v>Crystal Miller</v>
      </c>
      <c r="U1169" t="str">
        <f t="shared" si="111"/>
        <v>Good</v>
      </c>
      <c r="V1169" t="str">
        <f t="shared" si="112"/>
        <v>1</v>
      </c>
      <c r="W1169" t="str">
        <f t="shared" si="113"/>
        <v>Grade B</v>
      </c>
    </row>
    <row r="1170" spans="1:23" x14ac:dyDescent="0.25">
      <c r="A1170">
        <v>1169</v>
      </c>
      <c r="B1170" t="s">
        <v>480</v>
      </c>
      <c r="C1170" t="s">
        <v>2112</v>
      </c>
      <c r="D1170" t="s">
        <v>2113</v>
      </c>
      <c r="E1170" t="s">
        <v>54</v>
      </c>
      <c r="F1170" t="b">
        <v>0</v>
      </c>
      <c r="G1170">
        <v>3</v>
      </c>
      <c r="H1170" t="b">
        <v>0</v>
      </c>
      <c r="I1170">
        <v>21</v>
      </c>
      <c r="J1170" t="s">
        <v>172</v>
      </c>
      <c r="K1170">
        <v>94</v>
      </c>
      <c r="L1170">
        <v>81</v>
      </c>
      <c r="M1170">
        <v>88</v>
      </c>
      <c r="N1170">
        <v>81</v>
      </c>
      <c r="O1170">
        <v>71</v>
      </c>
      <c r="P1170">
        <v>92</v>
      </c>
      <c r="Q1170">
        <v>73</v>
      </c>
      <c r="R1170">
        <f t="shared" si="108"/>
        <v>580</v>
      </c>
      <c r="S1170" t="str">
        <f t="shared" si="109"/>
        <v>math_score</v>
      </c>
      <c r="T1170" t="str">
        <f t="shared" si="110"/>
        <v>Nicholas Wallace</v>
      </c>
      <c r="U1170" t="str">
        <f t="shared" si="111"/>
        <v>Good</v>
      </c>
      <c r="V1170" t="str">
        <f t="shared" si="112"/>
        <v>1</v>
      </c>
      <c r="W1170" t="str">
        <f t="shared" si="113"/>
        <v>Grade B</v>
      </c>
    </row>
    <row r="1171" spans="1:23" x14ac:dyDescent="0.25">
      <c r="A1171">
        <v>1170</v>
      </c>
      <c r="B1171" t="s">
        <v>1866</v>
      </c>
      <c r="C1171" t="s">
        <v>315</v>
      </c>
      <c r="D1171" t="s">
        <v>2114</v>
      </c>
      <c r="E1171" t="s">
        <v>54</v>
      </c>
      <c r="F1171" t="b">
        <v>0</v>
      </c>
      <c r="G1171">
        <v>3</v>
      </c>
      <c r="H1171" t="b">
        <v>0</v>
      </c>
      <c r="I1171">
        <v>4</v>
      </c>
      <c r="J1171" t="s">
        <v>193</v>
      </c>
      <c r="K1171">
        <v>92</v>
      </c>
      <c r="L1171">
        <v>69</v>
      </c>
      <c r="M1171">
        <v>93</v>
      </c>
      <c r="N1171">
        <v>67</v>
      </c>
      <c r="O1171">
        <v>79</v>
      </c>
      <c r="P1171">
        <v>84</v>
      </c>
      <c r="Q1171">
        <v>69</v>
      </c>
      <c r="R1171">
        <f t="shared" si="108"/>
        <v>553</v>
      </c>
      <c r="S1171" t="str">
        <f t="shared" si="109"/>
        <v>physics_score</v>
      </c>
      <c r="T1171" t="str">
        <f t="shared" si="110"/>
        <v>Arthur Brown</v>
      </c>
      <c r="U1171" t="str">
        <f t="shared" si="111"/>
        <v>Good</v>
      </c>
      <c r="V1171" t="str">
        <f t="shared" si="112"/>
        <v>1</v>
      </c>
      <c r="W1171" t="str">
        <f t="shared" si="113"/>
        <v>Grade B</v>
      </c>
    </row>
    <row r="1172" spans="1:23" x14ac:dyDescent="0.25">
      <c r="A1172">
        <v>1171</v>
      </c>
      <c r="B1172" t="s">
        <v>1116</v>
      </c>
      <c r="C1172" t="s">
        <v>2115</v>
      </c>
      <c r="D1172" t="s">
        <v>2116</v>
      </c>
      <c r="E1172" t="s">
        <v>54</v>
      </c>
      <c r="F1172" t="b">
        <v>0</v>
      </c>
      <c r="G1172">
        <v>5</v>
      </c>
      <c r="H1172" t="b">
        <v>1</v>
      </c>
      <c r="I1172">
        <v>1</v>
      </c>
      <c r="J1172" t="s">
        <v>98</v>
      </c>
      <c r="K1172">
        <v>50</v>
      </c>
      <c r="L1172">
        <v>87</v>
      </c>
      <c r="M1172">
        <v>93</v>
      </c>
      <c r="N1172">
        <v>84</v>
      </c>
      <c r="O1172">
        <v>86</v>
      </c>
      <c r="P1172">
        <v>73</v>
      </c>
      <c r="Q1172">
        <v>74</v>
      </c>
      <c r="R1172">
        <f t="shared" si="108"/>
        <v>547</v>
      </c>
      <c r="S1172" t="str">
        <f t="shared" si="109"/>
        <v>physics_score</v>
      </c>
      <c r="T1172" t="str">
        <f t="shared" si="110"/>
        <v>Corey Monroe</v>
      </c>
      <c r="U1172" t="str">
        <f t="shared" si="111"/>
        <v>Average</v>
      </c>
      <c r="V1172" t="str">
        <f t="shared" si="112"/>
        <v>1</v>
      </c>
      <c r="W1172" t="str">
        <f t="shared" si="113"/>
        <v>Grade C</v>
      </c>
    </row>
    <row r="1173" spans="1:23" x14ac:dyDescent="0.25">
      <c r="A1173">
        <v>1172</v>
      </c>
      <c r="B1173" t="s">
        <v>1520</v>
      </c>
      <c r="C1173" t="s">
        <v>1011</v>
      </c>
      <c r="D1173" t="s">
        <v>2117</v>
      </c>
      <c r="E1173" t="s">
        <v>59</v>
      </c>
      <c r="F1173" t="b">
        <v>0</v>
      </c>
      <c r="G1173">
        <v>7</v>
      </c>
      <c r="H1173" t="b">
        <v>0</v>
      </c>
      <c r="I1173">
        <v>49</v>
      </c>
      <c r="J1173" t="s">
        <v>60</v>
      </c>
      <c r="K1173">
        <v>99</v>
      </c>
      <c r="L1173">
        <v>98</v>
      </c>
      <c r="M1173">
        <v>94</v>
      </c>
      <c r="N1173">
        <v>96</v>
      </c>
      <c r="O1173">
        <v>95</v>
      </c>
      <c r="P1173">
        <v>88</v>
      </c>
      <c r="Q1173">
        <v>92</v>
      </c>
      <c r="R1173">
        <f t="shared" si="108"/>
        <v>662</v>
      </c>
      <c r="S1173" t="str">
        <f t="shared" si="109"/>
        <v>math_score</v>
      </c>
      <c r="T1173" t="str">
        <f t="shared" si="110"/>
        <v>Angel Green</v>
      </c>
      <c r="U1173" t="str">
        <f t="shared" si="111"/>
        <v>Very Good</v>
      </c>
      <c r="V1173" t="str">
        <f t="shared" si="112"/>
        <v>1</v>
      </c>
      <c r="W1173" t="str">
        <f t="shared" si="113"/>
        <v>Grade A</v>
      </c>
    </row>
    <row r="1174" spans="1:23" x14ac:dyDescent="0.25">
      <c r="A1174">
        <v>1173</v>
      </c>
      <c r="B1174" t="s">
        <v>61</v>
      </c>
      <c r="C1174" t="s">
        <v>816</v>
      </c>
      <c r="D1174" t="s">
        <v>2118</v>
      </c>
      <c r="E1174" t="s">
        <v>59</v>
      </c>
      <c r="F1174" t="b">
        <v>0</v>
      </c>
      <c r="G1174">
        <v>3</v>
      </c>
      <c r="H1174" t="b">
        <v>0</v>
      </c>
      <c r="I1174">
        <v>12</v>
      </c>
      <c r="J1174" t="s">
        <v>88</v>
      </c>
      <c r="K1174">
        <v>70</v>
      </c>
      <c r="L1174">
        <v>68</v>
      </c>
      <c r="M1174">
        <v>89</v>
      </c>
      <c r="N1174">
        <v>60</v>
      </c>
      <c r="O1174">
        <v>79</v>
      </c>
      <c r="P1174">
        <v>85</v>
      </c>
      <c r="Q1174">
        <v>66</v>
      </c>
      <c r="R1174">
        <f t="shared" si="108"/>
        <v>517</v>
      </c>
      <c r="S1174" t="str">
        <f t="shared" si="109"/>
        <v>physics_score</v>
      </c>
      <c r="T1174" t="str">
        <f t="shared" si="110"/>
        <v>Tina Anderson</v>
      </c>
      <c r="U1174" t="str">
        <f t="shared" si="111"/>
        <v>Good</v>
      </c>
      <c r="V1174" t="str">
        <f t="shared" si="112"/>
        <v>1</v>
      </c>
      <c r="W1174" t="str">
        <f t="shared" si="113"/>
        <v>Grade C</v>
      </c>
    </row>
    <row r="1175" spans="1:23" x14ac:dyDescent="0.25">
      <c r="A1175">
        <v>1174</v>
      </c>
      <c r="B1175" t="s">
        <v>499</v>
      </c>
      <c r="C1175" t="s">
        <v>2119</v>
      </c>
      <c r="D1175" t="s">
        <v>2120</v>
      </c>
      <c r="E1175" t="s">
        <v>59</v>
      </c>
      <c r="F1175" t="b">
        <v>0</v>
      </c>
      <c r="G1175">
        <v>6</v>
      </c>
      <c r="H1175" t="b">
        <v>0</v>
      </c>
      <c r="I1175">
        <v>9</v>
      </c>
      <c r="J1175" t="s">
        <v>64</v>
      </c>
      <c r="K1175">
        <v>92</v>
      </c>
      <c r="L1175">
        <v>93</v>
      </c>
      <c r="M1175">
        <v>86</v>
      </c>
      <c r="N1175">
        <v>61</v>
      </c>
      <c r="O1175">
        <v>78</v>
      </c>
      <c r="P1175">
        <v>80</v>
      </c>
      <c r="Q1175">
        <v>62</v>
      </c>
      <c r="R1175">
        <f t="shared" si="108"/>
        <v>552</v>
      </c>
      <c r="S1175" t="str">
        <f t="shared" si="109"/>
        <v>history_score</v>
      </c>
      <c r="T1175" t="str">
        <f t="shared" si="110"/>
        <v>Rebecca Khan</v>
      </c>
      <c r="U1175" t="str">
        <f t="shared" si="111"/>
        <v>Good</v>
      </c>
      <c r="V1175" t="str">
        <f t="shared" si="112"/>
        <v>1</v>
      </c>
      <c r="W1175" t="str">
        <f t="shared" si="113"/>
        <v>Grade B</v>
      </c>
    </row>
    <row r="1176" spans="1:23" x14ac:dyDescent="0.25">
      <c r="A1176">
        <v>1175</v>
      </c>
      <c r="B1176" t="s">
        <v>762</v>
      </c>
      <c r="C1176" t="s">
        <v>1549</v>
      </c>
      <c r="D1176" t="s">
        <v>2121</v>
      </c>
      <c r="E1176" t="s">
        <v>54</v>
      </c>
      <c r="F1176" t="b">
        <v>1</v>
      </c>
      <c r="G1176">
        <v>1</v>
      </c>
      <c r="H1176" t="b">
        <v>0</v>
      </c>
      <c r="I1176">
        <v>20</v>
      </c>
      <c r="J1176" t="s">
        <v>139</v>
      </c>
      <c r="K1176">
        <v>82</v>
      </c>
      <c r="L1176">
        <v>70</v>
      </c>
      <c r="M1176">
        <v>86</v>
      </c>
      <c r="N1176">
        <v>66</v>
      </c>
      <c r="O1176">
        <v>97</v>
      </c>
      <c r="P1176">
        <v>93</v>
      </c>
      <c r="Q1176">
        <v>91</v>
      </c>
      <c r="R1176">
        <f t="shared" si="108"/>
        <v>585</v>
      </c>
      <c r="S1176" t="str">
        <f t="shared" si="109"/>
        <v>biology_score</v>
      </c>
      <c r="T1176" t="str">
        <f t="shared" si="110"/>
        <v>Terry Dean</v>
      </c>
      <c r="U1176" t="str">
        <f t="shared" si="111"/>
        <v>Good</v>
      </c>
      <c r="V1176" t="str">
        <f t="shared" si="112"/>
        <v>1</v>
      </c>
      <c r="W1176" t="str">
        <f t="shared" si="113"/>
        <v>Grade B</v>
      </c>
    </row>
    <row r="1177" spans="1:23" x14ac:dyDescent="0.25">
      <c r="A1177">
        <v>1176</v>
      </c>
      <c r="B1177" t="s">
        <v>1252</v>
      </c>
      <c r="C1177" t="s">
        <v>201</v>
      </c>
      <c r="D1177" t="s">
        <v>2122</v>
      </c>
      <c r="E1177" t="s">
        <v>54</v>
      </c>
      <c r="F1177" t="b">
        <v>0</v>
      </c>
      <c r="G1177">
        <v>7</v>
      </c>
      <c r="H1177" t="b">
        <v>1</v>
      </c>
      <c r="I1177">
        <v>16</v>
      </c>
      <c r="J1177" t="s">
        <v>172</v>
      </c>
      <c r="K1177">
        <v>83</v>
      </c>
      <c r="L1177">
        <v>73</v>
      </c>
      <c r="M1177">
        <v>82</v>
      </c>
      <c r="N1177">
        <v>62</v>
      </c>
      <c r="O1177">
        <v>92</v>
      </c>
      <c r="P1177">
        <v>68</v>
      </c>
      <c r="Q1177">
        <v>76</v>
      </c>
      <c r="R1177">
        <f t="shared" si="108"/>
        <v>536</v>
      </c>
      <c r="S1177" t="str">
        <f t="shared" si="109"/>
        <v>biology_score</v>
      </c>
      <c r="T1177" t="str">
        <f t="shared" si="110"/>
        <v>Tyler Martin</v>
      </c>
      <c r="U1177" t="str">
        <f t="shared" si="111"/>
        <v>Good</v>
      </c>
      <c r="V1177" t="str">
        <f t="shared" si="112"/>
        <v>1</v>
      </c>
      <c r="W1177" t="str">
        <f t="shared" si="113"/>
        <v>Grade C</v>
      </c>
    </row>
    <row r="1178" spans="1:23" x14ac:dyDescent="0.25">
      <c r="A1178">
        <v>1177</v>
      </c>
      <c r="B1178" t="s">
        <v>336</v>
      </c>
      <c r="C1178" t="s">
        <v>2056</v>
      </c>
      <c r="D1178" t="s">
        <v>2123</v>
      </c>
      <c r="E1178" t="s">
        <v>54</v>
      </c>
      <c r="F1178" t="b">
        <v>0</v>
      </c>
      <c r="G1178">
        <v>1</v>
      </c>
      <c r="H1178" t="b">
        <v>0</v>
      </c>
      <c r="I1178">
        <v>13</v>
      </c>
      <c r="J1178" t="s">
        <v>206</v>
      </c>
      <c r="K1178">
        <v>84</v>
      </c>
      <c r="L1178">
        <v>85</v>
      </c>
      <c r="M1178">
        <v>64</v>
      </c>
      <c r="N1178">
        <v>74</v>
      </c>
      <c r="O1178">
        <v>79</v>
      </c>
      <c r="P1178">
        <v>92</v>
      </c>
      <c r="Q1178">
        <v>64</v>
      </c>
      <c r="R1178">
        <f t="shared" si="108"/>
        <v>542</v>
      </c>
      <c r="S1178" t="str">
        <f t="shared" si="109"/>
        <v>english_score</v>
      </c>
      <c r="T1178" t="str">
        <f t="shared" si="110"/>
        <v>Derrick Hartman</v>
      </c>
      <c r="U1178" t="str">
        <f t="shared" si="111"/>
        <v>Good</v>
      </c>
      <c r="V1178" t="str">
        <f t="shared" si="112"/>
        <v>1</v>
      </c>
      <c r="W1178" t="str">
        <f t="shared" si="113"/>
        <v>Grade C</v>
      </c>
    </row>
    <row r="1179" spans="1:23" x14ac:dyDescent="0.25">
      <c r="A1179">
        <v>1178</v>
      </c>
      <c r="B1179" t="s">
        <v>444</v>
      </c>
      <c r="C1179" t="s">
        <v>2124</v>
      </c>
      <c r="D1179" t="s">
        <v>2125</v>
      </c>
      <c r="E1179" t="s">
        <v>54</v>
      </c>
      <c r="F1179" t="b">
        <v>0</v>
      </c>
      <c r="G1179">
        <v>0</v>
      </c>
      <c r="H1179" t="b">
        <v>0</v>
      </c>
      <c r="I1179">
        <v>30</v>
      </c>
      <c r="J1179" t="s">
        <v>72</v>
      </c>
      <c r="K1179">
        <v>60</v>
      </c>
      <c r="L1179">
        <v>71</v>
      </c>
      <c r="M1179">
        <v>91</v>
      </c>
      <c r="N1179">
        <v>83</v>
      </c>
      <c r="O1179">
        <v>93</v>
      </c>
      <c r="P1179">
        <v>88</v>
      </c>
      <c r="Q1179">
        <v>97</v>
      </c>
      <c r="R1179">
        <f t="shared" si="108"/>
        <v>583</v>
      </c>
      <c r="S1179" t="str">
        <f t="shared" si="109"/>
        <v>geography_score</v>
      </c>
      <c r="T1179" t="str">
        <f t="shared" si="110"/>
        <v>Mark Stevens</v>
      </c>
      <c r="U1179" t="str">
        <f t="shared" si="111"/>
        <v>Good</v>
      </c>
      <c r="V1179" t="str">
        <f t="shared" si="112"/>
        <v>1</v>
      </c>
      <c r="W1179" t="str">
        <f t="shared" si="113"/>
        <v>Grade B</v>
      </c>
    </row>
    <row r="1180" spans="1:23" x14ac:dyDescent="0.25">
      <c r="A1180">
        <v>1179</v>
      </c>
      <c r="B1180" t="s">
        <v>830</v>
      </c>
      <c r="C1180" t="s">
        <v>2126</v>
      </c>
      <c r="D1180" t="s">
        <v>2127</v>
      </c>
      <c r="E1180" t="s">
        <v>54</v>
      </c>
      <c r="F1180" t="b">
        <v>0</v>
      </c>
      <c r="G1180">
        <v>3</v>
      </c>
      <c r="H1180" t="b">
        <v>0</v>
      </c>
      <c r="I1180">
        <v>7</v>
      </c>
      <c r="J1180" t="s">
        <v>72</v>
      </c>
      <c r="K1180">
        <v>67</v>
      </c>
      <c r="L1180">
        <v>60</v>
      </c>
      <c r="M1180">
        <v>99</v>
      </c>
      <c r="N1180">
        <v>60</v>
      </c>
      <c r="O1180">
        <v>82</v>
      </c>
      <c r="P1180">
        <v>81</v>
      </c>
      <c r="Q1180">
        <v>63</v>
      </c>
      <c r="R1180">
        <f t="shared" si="108"/>
        <v>512</v>
      </c>
      <c r="S1180" t="str">
        <f t="shared" si="109"/>
        <v>physics_score</v>
      </c>
      <c r="T1180" t="str">
        <f t="shared" si="110"/>
        <v>Scott Tate</v>
      </c>
      <c r="U1180" t="str">
        <f t="shared" si="111"/>
        <v>Good</v>
      </c>
      <c r="V1180" t="str">
        <f t="shared" si="112"/>
        <v>1</v>
      </c>
      <c r="W1180" t="str">
        <f t="shared" si="113"/>
        <v>Grade C</v>
      </c>
    </row>
    <row r="1181" spans="1:23" x14ac:dyDescent="0.25">
      <c r="A1181">
        <v>1180</v>
      </c>
      <c r="B1181" t="s">
        <v>227</v>
      </c>
      <c r="C1181" t="s">
        <v>2128</v>
      </c>
      <c r="D1181" t="s">
        <v>2129</v>
      </c>
      <c r="E1181" t="s">
        <v>59</v>
      </c>
      <c r="F1181" t="b">
        <v>0</v>
      </c>
      <c r="G1181">
        <v>3</v>
      </c>
      <c r="H1181" t="b">
        <v>0</v>
      </c>
      <c r="I1181">
        <v>38</v>
      </c>
      <c r="J1181" t="s">
        <v>60</v>
      </c>
      <c r="K1181">
        <v>96</v>
      </c>
      <c r="L1181">
        <v>92</v>
      </c>
      <c r="M1181">
        <v>93</v>
      </c>
      <c r="N1181">
        <v>91</v>
      </c>
      <c r="O1181">
        <v>88</v>
      </c>
      <c r="P1181">
        <v>90</v>
      </c>
      <c r="Q1181">
        <v>88</v>
      </c>
      <c r="R1181">
        <f t="shared" si="108"/>
        <v>638</v>
      </c>
      <c r="S1181" t="str">
        <f t="shared" si="109"/>
        <v>math_score</v>
      </c>
      <c r="T1181" t="str">
        <f t="shared" si="110"/>
        <v>Melissa Deleon</v>
      </c>
      <c r="U1181" t="str">
        <f t="shared" si="111"/>
        <v>Very Good</v>
      </c>
      <c r="V1181" t="str">
        <f t="shared" si="112"/>
        <v>1</v>
      </c>
      <c r="W1181" t="str">
        <f t="shared" si="113"/>
        <v>Grade B</v>
      </c>
    </row>
    <row r="1182" spans="1:23" x14ac:dyDescent="0.25">
      <c r="A1182">
        <v>1181</v>
      </c>
      <c r="B1182" t="s">
        <v>879</v>
      </c>
      <c r="C1182" t="s">
        <v>465</v>
      </c>
      <c r="D1182" t="s">
        <v>2130</v>
      </c>
      <c r="E1182" t="s">
        <v>59</v>
      </c>
      <c r="F1182" t="b">
        <v>0</v>
      </c>
      <c r="G1182">
        <v>4</v>
      </c>
      <c r="H1182" t="b">
        <v>0</v>
      </c>
      <c r="I1182">
        <v>7</v>
      </c>
      <c r="J1182" t="s">
        <v>206</v>
      </c>
      <c r="K1182">
        <v>97</v>
      </c>
      <c r="L1182">
        <v>63</v>
      </c>
      <c r="M1182">
        <v>61</v>
      </c>
      <c r="N1182">
        <v>77</v>
      </c>
      <c r="O1182">
        <v>74</v>
      </c>
      <c r="P1182">
        <v>94</v>
      </c>
      <c r="Q1182">
        <v>61</v>
      </c>
      <c r="R1182">
        <f t="shared" si="108"/>
        <v>527</v>
      </c>
      <c r="S1182" t="str">
        <f t="shared" si="109"/>
        <v>math_score</v>
      </c>
      <c r="T1182" t="str">
        <f t="shared" si="110"/>
        <v>Nicole Newman</v>
      </c>
      <c r="U1182" t="str">
        <f t="shared" si="111"/>
        <v>Good</v>
      </c>
      <c r="V1182" t="str">
        <f t="shared" si="112"/>
        <v>1</v>
      </c>
      <c r="W1182" t="str">
        <f t="shared" si="113"/>
        <v>Grade C</v>
      </c>
    </row>
    <row r="1183" spans="1:23" x14ac:dyDescent="0.25">
      <c r="A1183">
        <v>1182</v>
      </c>
      <c r="B1183" t="s">
        <v>1642</v>
      </c>
      <c r="C1183" t="s">
        <v>2131</v>
      </c>
      <c r="D1183" t="s">
        <v>2132</v>
      </c>
      <c r="E1183" t="s">
        <v>54</v>
      </c>
      <c r="F1183" t="b">
        <v>0</v>
      </c>
      <c r="G1183">
        <v>1</v>
      </c>
      <c r="H1183" t="b">
        <v>0</v>
      </c>
      <c r="I1183">
        <v>8</v>
      </c>
      <c r="J1183" t="s">
        <v>72</v>
      </c>
      <c r="K1183">
        <v>89</v>
      </c>
      <c r="L1183">
        <v>62</v>
      </c>
      <c r="M1183">
        <v>79</v>
      </c>
      <c r="N1183">
        <v>60</v>
      </c>
      <c r="O1183">
        <v>93</v>
      </c>
      <c r="P1183">
        <v>77</v>
      </c>
      <c r="Q1183">
        <v>73</v>
      </c>
      <c r="R1183">
        <f t="shared" si="108"/>
        <v>533</v>
      </c>
      <c r="S1183" t="str">
        <f t="shared" si="109"/>
        <v>biology_score</v>
      </c>
      <c r="T1183" t="str">
        <f t="shared" si="110"/>
        <v>Brent Burton</v>
      </c>
      <c r="U1183" t="str">
        <f t="shared" si="111"/>
        <v>Good</v>
      </c>
      <c r="V1183" t="str">
        <f t="shared" si="112"/>
        <v>1</v>
      </c>
      <c r="W1183" t="str">
        <f t="shared" si="113"/>
        <v>Grade C</v>
      </c>
    </row>
    <row r="1184" spans="1:23" x14ac:dyDescent="0.25">
      <c r="A1184">
        <v>1183</v>
      </c>
      <c r="B1184" t="s">
        <v>442</v>
      </c>
      <c r="C1184" t="s">
        <v>2133</v>
      </c>
      <c r="D1184" t="s">
        <v>2134</v>
      </c>
      <c r="E1184" t="s">
        <v>54</v>
      </c>
      <c r="F1184" t="b">
        <v>0</v>
      </c>
      <c r="G1184">
        <v>0</v>
      </c>
      <c r="H1184" t="b">
        <v>0</v>
      </c>
      <c r="I1184">
        <v>8</v>
      </c>
      <c r="J1184" t="s">
        <v>258</v>
      </c>
      <c r="K1184">
        <v>68</v>
      </c>
      <c r="L1184">
        <v>95</v>
      </c>
      <c r="M1184">
        <v>62</v>
      </c>
      <c r="N1184">
        <v>65</v>
      </c>
      <c r="O1184">
        <v>70</v>
      </c>
      <c r="P1184">
        <v>65</v>
      </c>
      <c r="Q1184">
        <v>64</v>
      </c>
      <c r="R1184">
        <f t="shared" si="108"/>
        <v>489</v>
      </c>
      <c r="S1184" t="str">
        <f t="shared" si="109"/>
        <v>history_score</v>
      </c>
      <c r="T1184" t="str">
        <f t="shared" si="110"/>
        <v>Victor Bright</v>
      </c>
      <c r="U1184" t="str">
        <f t="shared" si="111"/>
        <v>Good</v>
      </c>
      <c r="V1184" t="str">
        <f t="shared" si="112"/>
        <v>1</v>
      </c>
      <c r="W1184" t="str">
        <f t="shared" si="113"/>
        <v>Grade C</v>
      </c>
    </row>
    <row r="1185" spans="1:23" x14ac:dyDescent="0.25">
      <c r="A1185">
        <v>1184</v>
      </c>
      <c r="B1185" t="s">
        <v>197</v>
      </c>
      <c r="C1185" t="s">
        <v>373</v>
      </c>
      <c r="D1185" t="s">
        <v>2135</v>
      </c>
      <c r="E1185" t="s">
        <v>54</v>
      </c>
      <c r="F1185" t="b">
        <v>0</v>
      </c>
      <c r="G1185">
        <v>9</v>
      </c>
      <c r="H1185" t="b">
        <v>1</v>
      </c>
      <c r="I1185">
        <v>11</v>
      </c>
      <c r="J1185" t="s">
        <v>172</v>
      </c>
      <c r="K1185">
        <v>82</v>
      </c>
      <c r="L1185">
        <v>85</v>
      </c>
      <c r="M1185">
        <v>94</v>
      </c>
      <c r="N1185">
        <v>75</v>
      </c>
      <c r="O1185">
        <v>97</v>
      </c>
      <c r="P1185">
        <v>98</v>
      </c>
      <c r="Q1185">
        <v>76</v>
      </c>
      <c r="R1185">
        <f t="shared" si="108"/>
        <v>607</v>
      </c>
      <c r="S1185" t="str">
        <f t="shared" si="109"/>
        <v>english_score</v>
      </c>
      <c r="T1185" t="str">
        <f t="shared" si="110"/>
        <v>Kenneth Turner</v>
      </c>
      <c r="U1185" t="str">
        <f t="shared" si="111"/>
        <v>Good</v>
      </c>
      <c r="V1185" t="str">
        <f t="shared" si="112"/>
        <v>1</v>
      </c>
      <c r="W1185" t="str">
        <f t="shared" si="113"/>
        <v>Grade B</v>
      </c>
    </row>
    <row r="1186" spans="1:23" x14ac:dyDescent="0.25">
      <c r="A1186">
        <v>1185</v>
      </c>
      <c r="B1186" t="s">
        <v>164</v>
      </c>
      <c r="C1186" t="s">
        <v>2136</v>
      </c>
      <c r="D1186" t="s">
        <v>2137</v>
      </c>
      <c r="E1186" t="s">
        <v>59</v>
      </c>
      <c r="F1186" t="b">
        <v>0</v>
      </c>
      <c r="G1186">
        <v>3</v>
      </c>
      <c r="H1186" t="b">
        <v>1</v>
      </c>
      <c r="I1186">
        <v>30</v>
      </c>
      <c r="J1186" t="s">
        <v>78</v>
      </c>
      <c r="K1186">
        <v>85</v>
      </c>
      <c r="L1186">
        <v>78</v>
      </c>
      <c r="M1186">
        <v>99</v>
      </c>
      <c r="N1186">
        <v>81</v>
      </c>
      <c r="O1186">
        <v>60</v>
      </c>
      <c r="P1186">
        <v>83</v>
      </c>
      <c r="Q1186">
        <v>75</v>
      </c>
      <c r="R1186">
        <f t="shared" si="108"/>
        <v>561</v>
      </c>
      <c r="S1186" t="str">
        <f t="shared" si="109"/>
        <v>physics_score</v>
      </c>
      <c r="T1186" t="str">
        <f t="shared" si="110"/>
        <v>Lisa Bailey</v>
      </c>
      <c r="U1186" t="str">
        <f t="shared" si="111"/>
        <v>Good</v>
      </c>
      <c r="V1186" t="str">
        <f t="shared" si="112"/>
        <v>1</v>
      </c>
      <c r="W1186" t="str">
        <f t="shared" si="113"/>
        <v>Grade B</v>
      </c>
    </row>
    <row r="1187" spans="1:23" x14ac:dyDescent="0.25">
      <c r="A1187">
        <v>1186</v>
      </c>
      <c r="B1187" t="s">
        <v>462</v>
      </c>
      <c r="C1187" t="s">
        <v>1657</v>
      </c>
      <c r="D1187" t="s">
        <v>2138</v>
      </c>
      <c r="E1187" t="s">
        <v>59</v>
      </c>
      <c r="F1187" t="b">
        <v>0</v>
      </c>
      <c r="G1187">
        <v>3</v>
      </c>
      <c r="H1187" t="b">
        <v>1</v>
      </c>
      <c r="I1187">
        <v>11</v>
      </c>
      <c r="J1187" t="s">
        <v>72</v>
      </c>
      <c r="K1187">
        <v>86</v>
      </c>
      <c r="L1187">
        <v>66</v>
      </c>
      <c r="M1187">
        <v>84</v>
      </c>
      <c r="N1187">
        <v>86</v>
      </c>
      <c r="O1187">
        <v>74</v>
      </c>
      <c r="P1187">
        <v>91</v>
      </c>
      <c r="Q1187">
        <v>66</v>
      </c>
      <c r="R1187">
        <f t="shared" si="108"/>
        <v>553</v>
      </c>
      <c r="S1187" t="str">
        <f t="shared" si="109"/>
        <v>english_score</v>
      </c>
      <c r="T1187" t="str">
        <f t="shared" si="110"/>
        <v>Nancy Fowler</v>
      </c>
      <c r="U1187" t="str">
        <f t="shared" si="111"/>
        <v>Good</v>
      </c>
      <c r="V1187" t="str">
        <f t="shared" si="112"/>
        <v>1</v>
      </c>
      <c r="W1187" t="str">
        <f t="shared" si="113"/>
        <v>Grade B</v>
      </c>
    </row>
    <row r="1188" spans="1:23" x14ac:dyDescent="0.25">
      <c r="A1188">
        <v>1187</v>
      </c>
      <c r="B1188" t="s">
        <v>2139</v>
      </c>
      <c r="C1188" t="s">
        <v>434</v>
      </c>
      <c r="D1188" t="s">
        <v>2140</v>
      </c>
      <c r="E1188" t="s">
        <v>54</v>
      </c>
      <c r="F1188" t="b">
        <v>0</v>
      </c>
      <c r="G1188">
        <v>2</v>
      </c>
      <c r="H1188" t="b">
        <v>0</v>
      </c>
      <c r="I1188">
        <v>35</v>
      </c>
      <c r="J1188" t="s">
        <v>147</v>
      </c>
      <c r="K1188">
        <v>87</v>
      </c>
      <c r="L1188">
        <v>86</v>
      </c>
      <c r="M1188">
        <v>89</v>
      </c>
      <c r="N1188">
        <v>94</v>
      </c>
      <c r="O1188">
        <v>93</v>
      </c>
      <c r="P1188">
        <v>91</v>
      </c>
      <c r="Q1188">
        <v>88</v>
      </c>
      <c r="R1188">
        <f t="shared" si="108"/>
        <v>628</v>
      </c>
      <c r="S1188" t="str">
        <f t="shared" si="109"/>
        <v>chemistry_score</v>
      </c>
      <c r="T1188" t="str">
        <f t="shared" si="110"/>
        <v>Gabriel Wilson</v>
      </c>
      <c r="U1188" t="str">
        <f t="shared" si="111"/>
        <v>Very Good</v>
      </c>
      <c r="V1188" t="str">
        <f t="shared" si="112"/>
        <v>1</v>
      </c>
      <c r="W1188" t="str">
        <f t="shared" si="113"/>
        <v>Grade B</v>
      </c>
    </row>
    <row r="1189" spans="1:23" x14ac:dyDescent="0.25">
      <c r="A1189">
        <v>1188</v>
      </c>
      <c r="B1189" t="s">
        <v>277</v>
      </c>
      <c r="C1189" t="s">
        <v>812</v>
      </c>
      <c r="D1189" t="s">
        <v>2141</v>
      </c>
      <c r="E1189" t="s">
        <v>59</v>
      </c>
      <c r="F1189" t="b">
        <v>0</v>
      </c>
      <c r="G1189">
        <v>7</v>
      </c>
      <c r="H1189" t="b">
        <v>0</v>
      </c>
      <c r="I1189">
        <v>4</v>
      </c>
      <c r="J1189" t="s">
        <v>98</v>
      </c>
      <c r="K1189">
        <v>98</v>
      </c>
      <c r="L1189">
        <v>81</v>
      </c>
      <c r="M1189">
        <v>58</v>
      </c>
      <c r="N1189">
        <v>78</v>
      </c>
      <c r="O1189">
        <v>91</v>
      </c>
      <c r="P1189">
        <v>74</v>
      </c>
      <c r="Q1189">
        <v>75</v>
      </c>
      <c r="R1189">
        <f t="shared" si="108"/>
        <v>555</v>
      </c>
      <c r="S1189" t="str">
        <f t="shared" si="109"/>
        <v>math_score</v>
      </c>
      <c r="T1189" t="str">
        <f t="shared" si="110"/>
        <v>Andrea Barrett</v>
      </c>
      <c r="U1189" t="str">
        <f t="shared" si="111"/>
        <v>Average</v>
      </c>
      <c r="V1189" t="str">
        <f t="shared" si="112"/>
        <v>1</v>
      </c>
      <c r="W1189" t="str">
        <f t="shared" si="113"/>
        <v>Grade B</v>
      </c>
    </row>
    <row r="1190" spans="1:23" x14ac:dyDescent="0.25">
      <c r="A1190">
        <v>1189</v>
      </c>
      <c r="B1190" t="s">
        <v>422</v>
      </c>
      <c r="C1190" t="s">
        <v>137</v>
      </c>
      <c r="D1190" t="s">
        <v>2142</v>
      </c>
      <c r="E1190" t="s">
        <v>59</v>
      </c>
      <c r="F1190" t="b">
        <v>0</v>
      </c>
      <c r="G1190">
        <v>9</v>
      </c>
      <c r="H1190" t="b">
        <v>1</v>
      </c>
      <c r="I1190">
        <v>6</v>
      </c>
      <c r="J1190" t="s">
        <v>258</v>
      </c>
      <c r="K1190">
        <v>91</v>
      </c>
      <c r="L1190">
        <v>94</v>
      </c>
      <c r="M1190">
        <v>75</v>
      </c>
      <c r="N1190">
        <v>86</v>
      </c>
      <c r="O1190">
        <v>84</v>
      </c>
      <c r="P1190">
        <v>67</v>
      </c>
      <c r="Q1190">
        <v>97</v>
      </c>
      <c r="R1190">
        <f t="shared" si="108"/>
        <v>594</v>
      </c>
      <c r="S1190" t="str">
        <f t="shared" si="109"/>
        <v>geography_score</v>
      </c>
      <c r="T1190" t="str">
        <f t="shared" si="110"/>
        <v>Jessica Williams</v>
      </c>
      <c r="U1190" t="str">
        <f t="shared" si="111"/>
        <v>Good</v>
      </c>
      <c r="V1190" t="str">
        <f t="shared" si="112"/>
        <v>1</v>
      </c>
      <c r="W1190" t="str">
        <f t="shared" si="113"/>
        <v>Grade B</v>
      </c>
    </row>
    <row r="1191" spans="1:23" x14ac:dyDescent="0.25">
      <c r="A1191">
        <v>1190</v>
      </c>
      <c r="B1191" t="s">
        <v>2143</v>
      </c>
      <c r="C1191" t="s">
        <v>525</v>
      </c>
      <c r="D1191" t="s">
        <v>2144</v>
      </c>
      <c r="E1191" t="s">
        <v>54</v>
      </c>
      <c r="F1191" t="b">
        <v>0</v>
      </c>
      <c r="G1191">
        <v>1</v>
      </c>
      <c r="H1191" t="b">
        <v>0</v>
      </c>
      <c r="I1191">
        <v>33</v>
      </c>
      <c r="J1191" t="s">
        <v>60</v>
      </c>
      <c r="K1191">
        <v>100</v>
      </c>
      <c r="L1191">
        <v>90</v>
      </c>
      <c r="M1191">
        <v>89</v>
      </c>
      <c r="N1191">
        <v>91</v>
      </c>
      <c r="O1191">
        <v>86</v>
      </c>
      <c r="P1191">
        <v>75</v>
      </c>
      <c r="Q1191">
        <v>72</v>
      </c>
      <c r="R1191">
        <f t="shared" si="108"/>
        <v>603</v>
      </c>
      <c r="S1191" t="str">
        <f t="shared" si="109"/>
        <v>math_score</v>
      </c>
      <c r="T1191" t="str">
        <f t="shared" si="110"/>
        <v>Hector Cox</v>
      </c>
      <c r="U1191" t="str">
        <f t="shared" si="111"/>
        <v>Good</v>
      </c>
      <c r="V1191" t="str">
        <f t="shared" si="112"/>
        <v>1</v>
      </c>
      <c r="W1191" t="str">
        <f t="shared" si="113"/>
        <v>Grade B</v>
      </c>
    </row>
    <row r="1192" spans="1:23" x14ac:dyDescent="0.25">
      <c r="A1192">
        <v>1191</v>
      </c>
      <c r="B1192" t="s">
        <v>236</v>
      </c>
      <c r="C1192" t="s">
        <v>1031</v>
      </c>
      <c r="D1192" t="s">
        <v>2145</v>
      </c>
      <c r="E1192" t="s">
        <v>59</v>
      </c>
      <c r="F1192" t="b">
        <v>0</v>
      </c>
      <c r="G1192">
        <v>1</v>
      </c>
      <c r="H1192" t="b">
        <v>0</v>
      </c>
      <c r="I1192">
        <v>1</v>
      </c>
      <c r="J1192" t="s">
        <v>258</v>
      </c>
      <c r="K1192">
        <v>50</v>
      </c>
      <c r="L1192">
        <v>60</v>
      </c>
      <c r="M1192">
        <v>70</v>
      </c>
      <c r="N1192">
        <v>75</v>
      </c>
      <c r="O1192">
        <v>100</v>
      </c>
      <c r="P1192">
        <v>62</v>
      </c>
      <c r="Q1192">
        <v>100</v>
      </c>
      <c r="R1192">
        <f t="shared" si="108"/>
        <v>517</v>
      </c>
      <c r="S1192" t="str">
        <f t="shared" si="109"/>
        <v>biology_score</v>
      </c>
      <c r="T1192" t="str">
        <f t="shared" si="110"/>
        <v>Michelle Mendoza</v>
      </c>
      <c r="U1192" t="str">
        <f t="shared" si="111"/>
        <v>Bad</v>
      </c>
      <c r="V1192" t="str">
        <f t="shared" si="112"/>
        <v>1</v>
      </c>
      <c r="W1192" t="str">
        <f t="shared" si="113"/>
        <v>Grade C</v>
      </c>
    </row>
    <row r="1193" spans="1:23" x14ac:dyDescent="0.25">
      <c r="A1193">
        <v>1192</v>
      </c>
      <c r="B1193" t="s">
        <v>436</v>
      </c>
      <c r="C1193" t="s">
        <v>2112</v>
      </c>
      <c r="D1193" t="s">
        <v>2146</v>
      </c>
      <c r="E1193" t="s">
        <v>54</v>
      </c>
      <c r="F1193" t="b">
        <v>0</v>
      </c>
      <c r="G1193">
        <v>3</v>
      </c>
      <c r="H1193" t="b">
        <v>0</v>
      </c>
      <c r="I1193">
        <v>11</v>
      </c>
      <c r="J1193" t="s">
        <v>157</v>
      </c>
      <c r="K1193">
        <v>75</v>
      </c>
      <c r="L1193">
        <v>92</v>
      </c>
      <c r="M1193">
        <v>70</v>
      </c>
      <c r="N1193">
        <v>62</v>
      </c>
      <c r="O1193">
        <v>87</v>
      </c>
      <c r="P1193">
        <v>87</v>
      </c>
      <c r="Q1193">
        <v>98</v>
      </c>
      <c r="R1193">
        <f t="shared" si="108"/>
        <v>571</v>
      </c>
      <c r="S1193" t="str">
        <f t="shared" si="109"/>
        <v>geography_score</v>
      </c>
      <c r="T1193" t="str">
        <f t="shared" si="110"/>
        <v>Adam Wallace</v>
      </c>
      <c r="U1193" t="str">
        <f t="shared" si="111"/>
        <v>Good</v>
      </c>
      <c r="V1193" t="str">
        <f t="shared" si="112"/>
        <v>1</v>
      </c>
      <c r="W1193" t="str">
        <f t="shared" si="113"/>
        <v>Grade B</v>
      </c>
    </row>
    <row r="1194" spans="1:23" x14ac:dyDescent="0.25">
      <c r="A1194">
        <v>1193</v>
      </c>
      <c r="B1194" t="s">
        <v>73</v>
      </c>
      <c r="C1194" t="s">
        <v>293</v>
      </c>
      <c r="D1194" t="s">
        <v>2147</v>
      </c>
      <c r="E1194" t="s">
        <v>59</v>
      </c>
      <c r="F1194" t="b">
        <v>0</v>
      </c>
      <c r="G1194">
        <v>7</v>
      </c>
      <c r="H1194" t="b">
        <v>0</v>
      </c>
      <c r="I1194">
        <v>21</v>
      </c>
      <c r="J1194" t="s">
        <v>206</v>
      </c>
      <c r="K1194">
        <v>86</v>
      </c>
      <c r="L1194">
        <v>62</v>
      </c>
      <c r="M1194">
        <v>81</v>
      </c>
      <c r="N1194">
        <v>63</v>
      </c>
      <c r="O1194">
        <v>92</v>
      </c>
      <c r="P1194">
        <v>75</v>
      </c>
      <c r="Q1194">
        <v>79</v>
      </c>
      <c r="R1194">
        <f t="shared" si="108"/>
        <v>538</v>
      </c>
      <c r="S1194" t="str">
        <f t="shared" si="109"/>
        <v>biology_score</v>
      </c>
      <c r="T1194" t="str">
        <f t="shared" si="110"/>
        <v>Kelly Harris</v>
      </c>
      <c r="U1194" t="str">
        <f t="shared" si="111"/>
        <v>Good</v>
      </c>
      <c r="V1194" t="str">
        <f t="shared" si="112"/>
        <v>1</v>
      </c>
      <c r="W1194" t="str">
        <f t="shared" si="113"/>
        <v>Grade C</v>
      </c>
    </row>
    <row r="1195" spans="1:23" x14ac:dyDescent="0.25">
      <c r="A1195">
        <v>1194</v>
      </c>
      <c r="B1195" t="s">
        <v>69</v>
      </c>
      <c r="C1195" t="s">
        <v>66</v>
      </c>
      <c r="D1195" t="s">
        <v>2148</v>
      </c>
      <c r="E1195" t="s">
        <v>54</v>
      </c>
      <c r="F1195" t="b">
        <v>0</v>
      </c>
      <c r="G1195">
        <v>3</v>
      </c>
      <c r="H1195" t="b">
        <v>0</v>
      </c>
      <c r="I1195">
        <v>24</v>
      </c>
      <c r="J1195" t="s">
        <v>139</v>
      </c>
      <c r="K1195">
        <v>80</v>
      </c>
      <c r="L1195">
        <v>66</v>
      </c>
      <c r="M1195">
        <v>67</v>
      </c>
      <c r="N1195">
        <v>72</v>
      </c>
      <c r="O1195">
        <v>78</v>
      </c>
      <c r="P1195">
        <v>99</v>
      </c>
      <c r="Q1195">
        <v>67</v>
      </c>
      <c r="R1195">
        <f t="shared" si="108"/>
        <v>529</v>
      </c>
      <c r="S1195" t="str">
        <f t="shared" si="109"/>
        <v>english_score</v>
      </c>
      <c r="T1195" t="str">
        <f t="shared" si="110"/>
        <v>Anthony Clark</v>
      </c>
      <c r="U1195" t="str">
        <f t="shared" si="111"/>
        <v>Good</v>
      </c>
      <c r="V1195" t="str">
        <f t="shared" si="112"/>
        <v>1</v>
      </c>
      <c r="W1195" t="str">
        <f t="shared" si="113"/>
        <v>Grade C</v>
      </c>
    </row>
    <row r="1196" spans="1:23" x14ac:dyDescent="0.25">
      <c r="A1196">
        <v>1195</v>
      </c>
      <c r="B1196" t="s">
        <v>2149</v>
      </c>
      <c r="C1196" t="s">
        <v>1609</v>
      </c>
      <c r="D1196" t="s">
        <v>2150</v>
      </c>
      <c r="E1196" t="s">
        <v>54</v>
      </c>
      <c r="F1196" t="b">
        <v>0</v>
      </c>
      <c r="G1196">
        <v>7</v>
      </c>
      <c r="H1196" t="b">
        <v>0</v>
      </c>
      <c r="I1196">
        <v>4</v>
      </c>
      <c r="J1196" t="s">
        <v>98</v>
      </c>
      <c r="K1196">
        <v>56</v>
      </c>
      <c r="L1196">
        <v>66</v>
      </c>
      <c r="M1196">
        <v>92</v>
      </c>
      <c r="N1196">
        <v>74</v>
      </c>
      <c r="O1196">
        <v>79</v>
      </c>
      <c r="P1196">
        <v>80</v>
      </c>
      <c r="Q1196">
        <v>68</v>
      </c>
      <c r="R1196">
        <f t="shared" si="108"/>
        <v>515</v>
      </c>
      <c r="S1196" t="str">
        <f t="shared" si="109"/>
        <v>physics_score</v>
      </c>
      <c r="T1196" t="str">
        <f t="shared" si="110"/>
        <v>Randall Wyatt</v>
      </c>
      <c r="U1196" t="str">
        <f t="shared" si="111"/>
        <v>Good</v>
      </c>
      <c r="V1196" t="str">
        <f t="shared" si="112"/>
        <v>1</v>
      </c>
      <c r="W1196" t="str">
        <f t="shared" si="113"/>
        <v>Grade C</v>
      </c>
    </row>
    <row r="1197" spans="1:23" x14ac:dyDescent="0.25">
      <c r="A1197">
        <v>1196</v>
      </c>
      <c r="B1197" t="s">
        <v>169</v>
      </c>
      <c r="C1197" t="s">
        <v>678</v>
      </c>
      <c r="D1197" t="s">
        <v>2151</v>
      </c>
      <c r="E1197" t="s">
        <v>54</v>
      </c>
      <c r="F1197" t="b">
        <v>0</v>
      </c>
      <c r="G1197">
        <v>1</v>
      </c>
      <c r="H1197" t="b">
        <v>0</v>
      </c>
      <c r="I1197">
        <v>1</v>
      </c>
      <c r="J1197" t="s">
        <v>193</v>
      </c>
      <c r="K1197">
        <v>91</v>
      </c>
      <c r="L1197">
        <v>72</v>
      </c>
      <c r="M1197">
        <v>85</v>
      </c>
      <c r="N1197">
        <v>78</v>
      </c>
      <c r="O1197">
        <v>92</v>
      </c>
      <c r="P1197">
        <v>82</v>
      </c>
      <c r="Q1197">
        <v>85</v>
      </c>
      <c r="R1197">
        <f t="shared" si="108"/>
        <v>585</v>
      </c>
      <c r="S1197" t="str">
        <f t="shared" si="109"/>
        <v>biology_score</v>
      </c>
      <c r="T1197" t="str">
        <f t="shared" si="110"/>
        <v>Ryan Sutton</v>
      </c>
      <c r="U1197" t="str">
        <f t="shared" si="111"/>
        <v>Good</v>
      </c>
      <c r="V1197" t="str">
        <f t="shared" si="112"/>
        <v>1</v>
      </c>
      <c r="W1197" t="str">
        <f t="shared" si="113"/>
        <v>Grade B</v>
      </c>
    </row>
    <row r="1198" spans="1:23" x14ac:dyDescent="0.25">
      <c r="A1198">
        <v>1197</v>
      </c>
      <c r="B1198" t="s">
        <v>2152</v>
      </c>
      <c r="C1198" t="s">
        <v>280</v>
      </c>
      <c r="D1198" t="s">
        <v>2153</v>
      </c>
      <c r="E1198" t="s">
        <v>54</v>
      </c>
      <c r="F1198" t="b">
        <v>0</v>
      </c>
      <c r="G1198">
        <v>1</v>
      </c>
      <c r="H1198" t="b">
        <v>1</v>
      </c>
      <c r="I1198">
        <v>12</v>
      </c>
      <c r="J1198" t="s">
        <v>172</v>
      </c>
      <c r="K1198">
        <v>94</v>
      </c>
      <c r="L1198">
        <v>65</v>
      </c>
      <c r="M1198">
        <v>90</v>
      </c>
      <c r="N1198">
        <v>79</v>
      </c>
      <c r="O1198">
        <v>97</v>
      </c>
      <c r="P1198">
        <v>76</v>
      </c>
      <c r="Q1198">
        <v>75</v>
      </c>
      <c r="R1198">
        <f t="shared" si="108"/>
        <v>576</v>
      </c>
      <c r="S1198" t="str">
        <f t="shared" si="109"/>
        <v>biology_score</v>
      </c>
      <c r="T1198" t="str">
        <f t="shared" si="110"/>
        <v>Rick Garcia</v>
      </c>
      <c r="U1198" t="str">
        <f t="shared" si="111"/>
        <v>Good</v>
      </c>
      <c r="V1198" t="str">
        <f t="shared" si="112"/>
        <v>1</v>
      </c>
      <c r="W1198" t="str">
        <f t="shared" si="113"/>
        <v>Grade B</v>
      </c>
    </row>
    <row r="1199" spans="1:23" x14ac:dyDescent="0.25">
      <c r="A1199">
        <v>1198</v>
      </c>
      <c r="B1199" t="s">
        <v>1789</v>
      </c>
      <c r="C1199" t="s">
        <v>2154</v>
      </c>
      <c r="D1199" t="s">
        <v>2155</v>
      </c>
      <c r="E1199" t="s">
        <v>54</v>
      </c>
      <c r="F1199" t="b">
        <v>0</v>
      </c>
      <c r="G1199">
        <v>7</v>
      </c>
      <c r="H1199" t="b">
        <v>0</v>
      </c>
      <c r="I1199">
        <v>28</v>
      </c>
      <c r="J1199" t="s">
        <v>172</v>
      </c>
      <c r="K1199">
        <v>81</v>
      </c>
      <c r="L1199">
        <v>82</v>
      </c>
      <c r="M1199">
        <v>99</v>
      </c>
      <c r="N1199">
        <v>86</v>
      </c>
      <c r="O1199">
        <v>88</v>
      </c>
      <c r="P1199">
        <v>60</v>
      </c>
      <c r="Q1199">
        <v>89</v>
      </c>
      <c r="R1199">
        <f t="shared" si="108"/>
        <v>585</v>
      </c>
      <c r="S1199" t="str">
        <f t="shared" si="109"/>
        <v>physics_score</v>
      </c>
      <c r="T1199" t="str">
        <f t="shared" si="110"/>
        <v>Frank Schmitt</v>
      </c>
      <c r="U1199" t="str">
        <f t="shared" si="111"/>
        <v>Good</v>
      </c>
      <c r="V1199" t="str">
        <f t="shared" si="112"/>
        <v>1</v>
      </c>
      <c r="W1199" t="str">
        <f t="shared" si="113"/>
        <v>Grade B</v>
      </c>
    </row>
    <row r="1200" spans="1:23" x14ac:dyDescent="0.25">
      <c r="A1200">
        <v>1199</v>
      </c>
      <c r="B1200" t="s">
        <v>2156</v>
      </c>
      <c r="C1200" t="s">
        <v>2157</v>
      </c>
      <c r="D1200" t="s">
        <v>2158</v>
      </c>
      <c r="E1200" t="s">
        <v>54</v>
      </c>
      <c r="F1200" t="b">
        <v>0</v>
      </c>
      <c r="G1200">
        <v>2</v>
      </c>
      <c r="H1200" t="b">
        <v>0</v>
      </c>
      <c r="I1200">
        <v>20</v>
      </c>
      <c r="J1200" t="s">
        <v>147</v>
      </c>
      <c r="K1200">
        <v>94</v>
      </c>
      <c r="L1200">
        <v>82</v>
      </c>
      <c r="M1200">
        <v>91</v>
      </c>
      <c r="N1200">
        <v>94</v>
      </c>
      <c r="O1200">
        <v>100</v>
      </c>
      <c r="P1200">
        <v>99</v>
      </c>
      <c r="Q1200">
        <v>69</v>
      </c>
      <c r="R1200">
        <f t="shared" si="108"/>
        <v>629</v>
      </c>
      <c r="S1200" t="str">
        <f t="shared" si="109"/>
        <v>biology_score</v>
      </c>
      <c r="T1200" t="str">
        <f t="shared" si="110"/>
        <v>Alan Mcgrath</v>
      </c>
      <c r="U1200" t="str">
        <f t="shared" si="111"/>
        <v>Good</v>
      </c>
      <c r="V1200" t="str">
        <f t="shared" si="112"/>
        <v>1</v>
      </c>
      <c r="W1200" t="str">
        <f t="shared" si="113"/>
        <v>Grade B</v>
      </c>
    </row>
    <row r="1201" spans="1:23" x14ac:dyDescent="0.25">
      <c r="A1201">
        <v>1200</v>
      </c>
      <c r="B1201" t="s">
        <v>188</v>
      </c>
      <c r="C1201" t="s">
        <v>96</v>
      </c>
      <c r="D1201" t="s">
        <v>2159</v>
      </c>
      <c r="E1201" t="s">
        <v>59</v>
      </c>
      <c r="F1201" t="b">
        <v>0</v>
      </c>
      <c r="G1201">
        <v>3</v>
      </c>
      <c r="H1201" t="b">
        <v>0</v>
      </c>
      <c r="I1201">
        <v>35</v>
      </c>
      <c r="J1201" t="s">
        <v>60</v>
      </c>
      <c r="K1201">
        <v>99</v>
      </c>
      <c r="L1201">
        <v>89</v>
      </c>
      <c r="M1201">
        <v>93</v>
      </c>
      <c r="N1201">
        <v>87</v>
      </c>
      <c r="O1201">
        <v>86</v>
      </c>
      <c r="P1201">
        <v>90</v>
      </c>
      <c r="Q1201">
        <v>96</v>
      </c>
      <c r="R1201">
        <f t="shared" si="108"/>
        <v>640</v>
      </c>
      <c r="S1201" t="str">
        <f t="shared" si="109"/>
        <v>math_score</v>
      </c>
      <c r="T1201" t="str">
        <f t="shared" si="110"/>
        <v>Lauren Gomez</v>
      </c>
      <c r="U1201" t="str">
        <f t="shared" si="111"/>
        <v>Very Good</v>
      </c>
      <c r="V1201" t="str">
        <f t="shared" si="112"/>
        <v>1</v>
      </c>
      <c r="W1201" t="str">
        <f t="shared" si="113"/>
        <v>Grade B</v>
      </c>
    </row>
    <row r="1202" spans="1:23" x14ac:dyDescent="0.25">
      <c r="A1202">
        <v>1201</v>
      </c>
      <c r="B1202" t="s">
        <v>1391</v>
      </c>
      <c r="C1202" t="s">
        <v>180</v>
      </c>
      <c r="D1202" t="s">
        <v>2160</v>
      </c>
      <c r="E1202" t="s">
        <v>59</v>
      </c>
      <c r="F1202" t="b">
        <v>0</v>
      </c>
      <c r="G1202">
        <v>0</v>
      </c>
      <c r="H1202" t="b">
        <v>0</v>
      </c>
      <c r="I1202">
        <v>33</v>
      </c>
      <c r="J1202" t="s">
        <v>55</v>
      </c>
      <c r="K1202">
        <v>88</v>
      </c>
      <c r="L1202">
        <v>83</v>
      </c>
      <c r="M1202">
        <v>62</v>
      </c>
      <c r="N1202">
        <v>88</v>
      </c>
      <c r="O1202">
        <v>100</v>
      </c>
      <c r="P1202">
        <v>83</v>
      </c>
      <c r="Q1202">
        <v>84</v>
      </c>
      <c r="R1202">
        <f t="shared" si="108"/>
        <v>588</v>
      </c>
      <c r="S1202" t="str">
        <f t="shared" si="109"/>
        <v>biology_score</v>
      </c>
      <c r="T1202" t="str">
        <f t="shared" si="110"/>
        <v>Katherine Taylor</v>
      </c>
      <c r="U1202" t="str">
        <f t="shared" si="111"/>
        <v>Good</v>
      </c>
      <c r="V1202" t="str">
        <f t="shared" si="112"/>
        <v>1</v>
      </c>
      <c r="W1202" t="str">
        <f t="shared" si="113"/>
        <v>Grade B</v>
      </c>
    </row>
    <row r="1203" spans="1:23" x14ac:dyDescent="0.25">
      <c r="A1203">
        <v>1202</v>
      </c>
      <c r="B1203" t="s">
        <v>780</v>
      </c>
      <c r="C1203" t="s">
        <v>610</v>
      </c>
      <c r="D1203" t="s">
        <v>2161</v>
      </c>
      <c r="E1203" t="s">
        <v>59</v>
      </c>
      <c r="F1203" t="b">
        <v>0</v>
      </c>
      <c r="G1203">
        <v>6</v>
      </c>
      <c r="H1203" t="b">
        <v>0</v>
      </c>
      <c r="I1203">
        <v>4</v>
      </c>
      <c r="J1203" t="s">
        <v>258</v>
      </c>
      <c r="K1203">
        <v>79</v>
      </c>
      <c r="L1203">
        <v>74</v>
      </c>
      <c r="M1203">
        <v>68</v>
      </c>
      <c r="N1203">
        <v>82</v>
      </c>
      <c r="O1203">
        <v>65</v>
      </c>
      <c r="P1203">
        <v>73</v>
      </c>
      <c r="Q1203">
        <v>89</v>
      </c>
      <c r="R1203">
        <f t="shared" si="108"/>
        <v>530</v>
      </c>
      <c r="S1203" t="str">
        <f t="shared" si="109"/>
        <v>geography_score</v>
      </c>
      <c r="T1203" t="str">
        <f t="shared" si="110"/>
        <v>Ashley York</v>
      </c>
      <c r="U1203" t="str">
        <f t="shared" si="111"/>
        <v>Good</v>
      </c>
      <c r="V1203" t="str">
        <f t="shared" si="112"/>
        <v>1</v>
      </c>
      <c r="W1203" t="str">
        <f t="shared" si="113"/>
        <v>Grade C</v>
      </c>
    </row>
    <row r="1204" spans="1:23" x14ac:dyDescent="0.25">
      <c r="A1204">
        <v>1203</v>
      </c>
      <c r="B1204" t="s">
        <v>297</v>
      </c>
      <c r="C1204" t="s">
        <v>2162</v>
      </c>
      <c r="D1204" t="s">
        <v>2163</v>
      </c>
      <c r="E1204" t="s">
        <v>54</v>
      </c>
      <c r="F1204" t="b">
        <v>1</v>
      </c>
      <c r="G1204">
        <v>4</v>
      </c>
      <c r="H1204" t="b">
        <v>0</v>
      </c>
      <c r="I1204">
        <v>1</v>
      </c>
      <c r="J1204" t="s">
        <v>98</v>
      </c>
      <c r="K1204">
        <v>49</v>
      </c>
      <c r="L1204">
        <v>85</v>
      </c>
      <c r="M1204">
        <v>70</v>
      </c>
      <c r="N1204">
        <v>90</v>
      </c>
      <c r="O1204">
        <v>79</v>
      </c>
      <c r="P1204">
        <v>71</v>
      </c>
      <c r="Q1204">
        <v>67</v>
      </c>
      <c r="R1204">
        <f t="shared" si="108"/>
        <v>511</v>
      </c>
      <c r="S1204" t="str">
        <f t="shared" si="109"/>
        <v>chemistry_score</v>
      </c>
      <c r="T1204" t="str">
        <f t="shared" si="110"/>
        <v>Charles Rangel</v>
      </c>
      <c r="U1204" t="str">
        <f t="shared" si="111"/>
        <v>Average</v>
      </c>
      <c r="V1204" t="str">
        <f t="shared" si="112"/>
        <v>1</v>
      </c>
      <c r="W1204" t="str">
        <f t="shared" si="113"/>
        <v>Grade C</v>
      </c>
    </row>
    <row r="1205" spans="1:23" x14ac:dyDescent="0.25">
      <c r="A1205">
        <v>1204</v>
      </c>
      <c r="B1205" t="s">
        <v>2164</v>
      </c>
      <c r="C1205" t="s">
        <v>1343</v>
      </c>
      <c r="D1205" t="s">
        <v>2165</v>
      </c>
      <c r="E1205" t="s">
        <v>59</v>
      </c>
      <c r="F1205" t="b">
        <v>0</v>
      </c>
      <c r="G1205">
        <v>5</v>
      </c>
      <c r="H1205" t="b">
        <v>0</v>
      </c>
      <c r="I1205">
        <v>7</v>
      </c>
      <c r="J1205" t="s">
        <v>64</v>
      </c>
      <c r="K1205">
        <v>97</v>
      </c>
      <c r="L1205">
        <v>99</v>
      </c>
      <c r="M1205">
        <v>67</v>
      </c>
      <c r="N1205">
        <v>87</v>
      </c>
      <c r="O1205">
        <v>66</v>
      </c>
      <c r="P1205">
        <v>68</v>
      </c>
      <c r="Q1205">
        <v>67</v>
      </c>
      <c r="R1205">
        <f t="shared" si="108"/>
        <v>551</v>
      </c>
      <c r="S1205" t="str">
        <f t="shared" si="109"/>
        <v>history_score</v>
      </c>
      <c r="T1205" t="str">
        <f t="shared" si="110"/>
        <v>Brooke Burnett</v>
      </c>
      <c r="U1205" t="str">
        <f t="shared" si="111"/>
        <v>Good</v>
      </c>
      <c r="V1205" t="str">
        <f t="shared" si="112"/>
        <v>1</v>
      </c>
      <c r="W1205" t="str">
        <f t="shared" si="113"/>
        <v>Grade B</v>
      </c>
    </row>
    <row r="1206" spans="1:23" x14ac:dyDescent="0.25">
      <c r="A1206">
        <v>1205</v>
      </c>
      <c r="B1206" t="s">
        <v>2166</v>
      </c>
      <c r="C1206" t="s">
        <v>843</v>
      </c>
      <c r="D1206" t="s">
        <v>2167</v>
      </c>
      <c r="E1206" t="s">
        <v>54</v>
      </c>
      <c r="F1206" t="b">
        <v>0</v>
      </c>
      <c r="G1206">
        <v>3</v>
      </c>
      <c r="H1206" t="b">
        <v>0</v>
      </c>
      <c r="I1206">
        <v>27</v>
      </c>
      <c r="J1206" t="s">
        <v>172</v>
      </c>
      <c r="K1206">
        <v>96</v>
      </c>
      <c r="L1206">
        <v>70</v>
      </c>
      <c r="M1206">
        <v>82</v>
      </c>
      <c r="N1206">
        <v>71</v>
      </c>
      <c r="O1206">
        <v>99</v>
      </c>
      <c r="P1206">
        <v>90</v>
      </c>
      <c r="Q1206">
        <v>65</v>
      </c>
      <c r="R1206">
        <f t="shared" si="108"/>
        <v>573</v>
      </c>
      <c r="S1206" t="str">
        <f t="shared" si="109"/>
        <v>biology_score</v>
      </c>
      <c r="T1206" t="str">
        <f t="shared" si="110"/>
        <v>Ronald Lane</v>
      </c>
      <c r="U1206" t="str">
        <f t="shared" si="111"/>
        <v>Good</v>
      </c>
      <c r="V1206" t="str">
        <f t="shared" si="112"/>
        <v>1</v>
      </c>
      <c r="W1206" t="str">
        <f t="shared" si="113"/>
        <v>Grade B</v>
      </c>
    </row>
    <row r="1207" spans="1:23" x14ac:dyDescent="0.25">
      <c r="A1207">
        <v>1206</v>
      </c>
      <c r="B1207" t="s">
        <v>349</v>
      </c>
      <c r="C1207" t="s">
        <v>62</v>
      </c>
      <c r="D1207" t="s">
        <v>2168</v>
      </c>
      <c r="E1207" t="s">
        <v>59</v>
      </c>
      <c r="F1207" t="b">
        <v>0</v>
      </c>
      <c r="G1207">
        <v>2</v>
      </c>
      <c r="H1207" t="b">
        <v>0</v>
      </c>
      <c r="I1207">
        <v>34</v>
      </c>
      <c r="J1207" t="s">
        <v>206</v>
      </c>
      <c r="K1207">
        <v>89</v>
      </c>
      <c r="L1207">
        <v>71</v>
      </c>
      <c r="M1207">
        <v>75</v>
      </c>
      <c r="N1207">
        <v>65</v>
      </c>
      <c r="O1207">
        <v>74</v>
      </c>
      <c r="P1207">
        <v>93</v>
      </c>
      <c r="Q1207">
        <v>90</v>
      </c>
      <c r="R1207">
        <f t="shared" si="108"/>
        <v>557</v>
      </c>
      <c r="S1207" t="str">
        <f t="shared" si="109"/>
        <v>english_score</v>
      </c>
      <c r="T1207" t="str">
        <f t="shared" si="110"/>
        <v>Emma Andrews</v>
      </c>
      <c r="U1207" t="str">
        <f t="shared" si="111"/>
        <v>Good</v>
      </c>
      <c r="V1207" t="str">
        <f t="shared" si="112"/>
        <v>1</v>
      </c>
      <c r="W1207" t="str">
        <f t="shared" si="113"/>
        <v>Grade B</v>
      </c>
    </row>
    <row r="1208" spans="1:23" x14ac:dyDescent="0.25">
      <c r="A1208">
        <v>1207</v>
      </c>
      <c r="B1208" t="s">
        <v>462</v>
      </c>
      <c r="C1208" t="s">
        <v>1432</v>
      </c>
      <c r="D1208" t="s">
        <v>2169</v>
      </c>
      <c r="E1208" t="s">
        <v>59</v>
      </c>
      <c r="F1208" t="b">
        <v>1</v>
      </c>
      <c r="G1208">
        <v>2</v>
      </c>
      <c r="H1208" t="b">
        <v>0</v>
      </c>
      <c r="I1208">
        <v>17</v>
      </c>
      <c r="J1208" t="s">
        <v>78</v>
      </c>
      <c r="K1208">
        <v>94</v>
      </c>
      <c r="L1208">
        <v>90</v>
      </c>
      <c r="M1208">
        <v>77</v>
      </c>
      <c r="N1208">
        <v>65</v>
      </c>
      <c r="O1208">
        <v>83</v>
      </c>
      <c r="P1208">
        <v>79</v>
      </c>
      <c r="Q1208">
        <v>96</v>
      </c>
      <c r="R1208">
        <f t="shared" si="108"/>
        <v>584</v>
      </c>
      <c r="S1208" t="str">
        <f t="shared" si="109"/>
        <v>geography_score</v>
      </c>
      <c r="T1208" t="str">
        <f t="shared" si="110"/>
        <v>Nancy Esparza</v>
      </c>
      <c r="U1208" t="str">
        <f t="shared" si="111"/>
        <v>Good</v>
      </c>
      <c r="V1208" t="str">
        <f t="shared" si="112"/>
        <v>1</v>
      </c>
      <c r="W1208" t="str">
        <f t="shared" si="113"/>
        <v>Grade B</v>
      </c>
    </row>
    <row r="1209" spans="1:23" x14ac:dyDescent="0.25">
      <c r="A1209">
        <v>1208</v>
      </c>
      <c r="B1209" t="s">
        <v>128</v>
      </c>
      <c r="C1209" t="s">
        <v>2170</v>
      </c>
      <c r="D1209" t="s">
        <v>2171</v>
      </c>
      <c r="E1209" t="s">
        <v>54</v>
      </c>
      <c r="F1209" t="b">
        <v>0</v>
      </c>
      <c r="G1209">
        <v>1</v>
      </c>
      <c r="H1209" t="b">
        <v>0</v>
      </c>
      <c r="I1209">
        <v>18</v>
      </c>
      <c r="J1209" t="s">
        <v>72</v>
      </c>
      <c r="K1209">
        <v>62</v>
      </c>
      <c r="L1209">
        <v>73</v>
      </c>
      <c r="M1209">
        <v>95</v>
      </c>
      <c r="N1209">
        <v>68</v>
      </c>
      <c r="O1209">
        <v>61</v>
      </c>
      <c r="P1209">
        <v>60</v>
      </c>
      <c r="Q1209">
        <v>68</v>
      </c>
      <c r="R1209">
        <f t="shared" si="108"/>
        <v>487</v>
      </c>
      <c r="S1209" t="str">
        <f t="shared" si="109"/>
        <v>physics_score</v>
      </c>
      <c r="T1209" t="str">
        <f t="shared" si="110"/>
        <v>Sean Erickson</v>
      </c>
      <c r="U1209" t="str">
        <f t="shared" si="111"/>
        <v>Good</v>
      </c>
      <c r="V1209" t="str">
        <f t="shared" si="112"/>
        <v>1</v>
      </c>
      <c r="W1209" t="str">
        <f t="shared" si="113"/>
        <v>Grade C</v>
      </c>
    </row>
    <row r="1210" spans="1:23" x14ac:dyDescent="0.25">
      <c r="A1210">
        <v>1209</v>
      </c>
      <c r="B1210" t="s">
        <v>765</v>
      </c>
      <c r="C1210" t="s">
        <v>198</v>
      </c>
      <c r="D1210" t="s">
        <v>2172</v>
      </c>
      <c r="E1210" t="s">
        <v>59</v>
      </c>
      <c r="F1210" t="b">
        <v>0</v>
      </c>
      <c r="G1210">
        <v>2</v>
      </c>
      <c r="H1210" t="b">
        <v>1</v>
      </c>
      <c r="I1210">
        <v>9</v>
      </c>
      <c r="J1210" t="s">
        <v>258</v>
      </c>
      <c r="K1210">
        <v>68</v>
      </c>
      <c r="L1210">
        <v>94</v>
      </c>
      <c r="M1210">
        <v>92</v>
      </c>
      <c r="N1210">
        <v>77</v>
      </c>
      <c r="O1210">
        <v>79</v>
      </c>
      <c r="P1210">
        <v>88</v>
      </c>
      <c r="Q1210">
        <v>74</v>
      </c>
      <c r="R1210">
        <f t="shared" si="108"/>
        <v>572</v>
      </c>
      <c r="S1210" t="str">
        <f t="shared" si="109"/>
        <v>history_score</v>
      </c>
      <c r="T1210" t="str">
        <f t="shared" si="110"/>
        <v>Heather Davis</v>
      </c>
      <c r="U1210" t="str">
        <f t="shared" si="111"/>
        <v>Good</v>
      </c>
      <c r="V1210" t="str">
        <f t="shared" si="112"/>
        <v>1</v>
      </c>
      <c r="W1210" t="str">
        <f t="shared" si="113"/>
        <v>Grade B</v>
      </c>
    </row>
    <row r="1211" spans="1:23" x14ac:dyDescent="0.25">
      <c r="A1211">
        <v>1210</v>
      </c>
      <c r="B1211" t="s">
        <v>207</v>
      </c>
      <c r="C1211" t="s">
        <v>2136</v>
      </c>
      <c r="D1211" t="s">
        <v>2173</v>
      </c>
      <c r="E1211" t="s">
        <v>59</v>
      </c>
      <c r="F1211" t="b">
        <v>0</v>
      </c>
      <c r="G1211">
        <v>2</v>
      </c>
      <c r="H1211" t="b">
        <v>0</v>
      </c>
      <c r="I1211">
        <v>3</v>
      </c>
      <c r="J1211" t="s">
        <v>258</v>
      </c>
      <c r="K1211">
        <v>58</v>
      </c>
      <c r="L1211">
        <v>66</v>
      </c>
      <c r="M1211">
        <v>99</v>
      </c>
      <c r="N1211">
        <v>98</v>
      </c>
      <c r="O1211">
        <v>69</v>
      </c>
      <c r="P1211">
        <v>65</v>
      </c>
      <c r="Q1211">
        <v>78</v>
      </c>
      <c r="R1211">
        <f t="shared" si="108"/>
        <v>533</v>
      </c>
      <c r="S1211" t="str">
        <f t="shared" si="109"/>
        <v>physics_score</v>
      </c>
      <c r="T1211" t="str">
        <f t="shared" si="110"/>
        <v>Kimberly Bailey</v>
      </c>
      <c r="U1211" t="str">
        <f t="shared" si="111"/>
        <v>Average</v>
      </c>
      <c r="V1211" t="str">
        <f t="shared" si="112"/>
        <v>1</v>
      </c>
      <c r="W1211" t="str">
        <f t="shared" si="113"/>
        <v>Grade C</v>
      </c>
    </row>
    <row r="1212" spans="1:23" x14ac:dyDescent="0.25">
      <c r="A1212">
        <v>1211</v>
      </c>
      <c r="B1212" t="s">
        <v>756</v>
      </c>
      <c r="C1212" t="s">
        <v>280</v>
      </c>
      <c r="D1212" t="s">
        <v>2174</v>
      </c>
      <c r="E1212" t="s">
        <v>59</v>
      </c>
      <c r="F1212" t="b">
        <v>0</v>
      </c>
      <c r="G1212">
        <v>5</v>
      </c>
      <c r="H1212" t="b">
        <v>0</v>
      </c>
      <c r="I1212">
        <v>28</v>
      </c>
      <c r="J1212" t="s">
        <v>139</v>
      </c>
      <c r="K1212">
        <v>92</v>
      </c>
      <c r="L1212">
        <v>77</v>
      </c>
      <c r="M1212">
        <v>75</v>
      </c>
      <c r="N1212">
        <v>84</v>
      </c>
      <c r="O1212">
        <v>74</v>
      </c>
      <c r="P1212">
        <v>82</v>
      </c>
      <c r="Q1212">
        <v>78</v>
      </c>
      <c r="R1212">
        <f t="shared" si="108"/>
        <v>562</v>
      </c>
      <c r="S1212" t="str">
        <f t="shared" si="109"/>
        <v>math_score</v>
      </c>
      <c r="T1212" t="str">
        <f t="shared" si="110"/>
        <v>Tracy Garcia</v>
      </c>
      <c r="U1212" t="str">
        <f t="shared" si="111"/>
        <v>Very Good</v>
      </c>
      <c r="V1212" t="str">
        <f t="shared" si="112"/>
        <v>1</v>
      </c>
      <c r="W1212" t="str">
        <f t="shared" si="113"/>
        <v>Grade B</v>
      </c>
    </row>
    <row r="1213" spans="1:23" x14ac:dyDescent="0.25">
      <c r="A1213">
        <v>1212</v>
      </c>
      <c r="B1213" t="s">
        <v>749</v>
      </c>
      <c r="C1213" t="s">
        <v>2175</v>
      </c>
      <c r="D1213" t="s">
        <v>2176</v>
      </c>
      <c r="E1213" t="s">
        <v>59</v>
      </c>
      <c r="F1213" t="b">
        <v>0</v>
      </c>
      <c r="G1213">
        <v>5</v>
      </c>
      <c r="H1213" t="b">
        <v>0</v>
      </c>
      <c r="I1213">
        <v>28</v>
      </c>
      <c r="J1213" t="s">
        <v>206</v>
      </c>
      <c r="K1213">
        <v>90</v>
      </c>
      <c r="L1213">
        <v>78</v>
      </c>
      <c r="M1213">
        <v>86</v>
      </c>
      <c r="N1213">
        <v>83</v>
      </c>
      <c r="O1213">
        <v>98</v>
      </c>
      <c r="P1213">
        <v>71</v>
      </c>
      <c r="Q1213">
        <v>84</v>
      </c>
      <c r="R1213">
        <f t="shared" si="108"/>
        <v>590</v>
      </c>
      <c r="S1213" t="str">
        <f t="shared" si="109"/>
        <v>biology_score</v>
      </c>
      <c r="T1213" t="str">
        <f t="shared" si="110"/>
        <v>Brenda Rhodes</v>
      </c>
      <c r="U1213" t="str">
        <f t="shared" si="111"/>
        <v>Good</v>
      </c>
      <c r="V1213" t="str">
        <f t="shared" si="112"/>
        <v>1</v>
      </c>
      <c r="W1213" t="str">
        <f t="shared" si="113"/>
        <v>Grade B</v>
      </c>
    </row>
    <row r="1214" spans="1:23" x14ac:dyDescent="0.25">
      <c r="A1214">
        <v>1213</v>
      </c>
      <c r="B1214" t="s">
        <v>689</v>
      </c>
      <c r="C1214" t="s">
        <v>1556</v>
      </c>
      <c r="D1214" t="s">
        <v>2177</v>
      </c>
      <c r="E1214" t="s">
        <v>59</v>
      </c>
      <c r="F1214" t="b">
        <v>0</v>
      </c>
      <c r="G1214">
        <v>2</v>
      </c>
      <c r="H1214" t="b">
        <v>0</v>
      </c>
      <c r="I1214">
        <v>26</v>
      </c>
      <c r="J1214" t="s">
        <v>60</v>
      </c>
      <c r="K1214">
        <v>84</v>
      </c>
      <c r="L1214">
        <v>67</v>
      </c>
      <c r="M1214">
        <v>89</v>
      </c>
      <c r="N1214">
        <v>96</v>
      </c>
      <c r="O1214">
        <v>88</v>
      </c>
      <c r="P1214">
        <v>60</v>
      </c>
      <c r="Q1214">
        <v>88</v>
      </c>
      <c r="R1214">
        <f t="shared" si="108"/>
        <v>572</v>
      </c>
      <c r="S1214" t="str">
        <f t="shared" si="109"/>
        <v>chemistry_score</v>
      </c>
      <c r="T1214" t="str">
        <f t="shared" si="110"/>
        <v>Sarah Brooks</v>
      </c>
      <c r="U1214" t="str">
        <f t="shared" si="111"/>
        <v>Good</v>
      </c>
      <c r="V1214" t="str">
        <f t="shared" si="112"/>
        <v>1</v>
      </c>
      <c r="W1214" t="str">
        <f t="shared" si="113"/>
        <v>Grade B</v>
      </c>
    </row>
    <row r="1215" spans="1:23" x14ac:dyDescent="0.25">
      <c r="A1215">
        <v>1214</v>
      </c>
      <c r="B1215" t="s">
        <v>224</v>
      </c>
      <c r="C1215" t="s">
        <v>2178</v>
      </c>
      <c r="D1215" t="s">
        <v>2179</v>
      </c>
      <c r="E1215" t="s">
        <v>59</v>
      </c>
      <c r="F1215" t="b">
        <v>1</v>
      </c>
      <c r="G1215">
        <v>10</v>
      </c>
      <c r="H1215" t="b">
        <v>1</v>
      </c>
      <c r="I1215">
        <v>4</v>
      </c>
      <c r="J1215" t="s">
        <v>98</v>
      </c>
      <c r="K1215">
        <v>81</v>
      </c>
      <c r="L1215">
        <v>85</v>
      </c>
      <c r="M1215">
        <v>50</v>
      </c>
      <c r="N1215">
        <v>53</v>
      </c>
      <c r="O1215">
        <v>55</v>
      </c>
      <c r="P1215">
        <v>91</v>
      </c>
      <c r="Q1215">
        <v>78</v>
      </c>
      <c r="R1215">
        <f t="shared" si="108"/>
        <v>493</v>
      </c>
      <c r="S1215" t="str">
        <f t="shared" si="109"/>
        <v>english_score</v>
      </c>
      <c r="T1215" t="str">
        <f t="shared" si="110"/>
        <v>Jennifer Beck</v>
      </c>
      <c r="U1215" t="str">
        <f t="shared" si="111"/>
        <v>Average</v>
      </c>
      <c r="V1215" t="str">
        <f t="shared" si="112"/>
        <v>1</v>
      </c>
      <c r="W1215" t="str">
        <f t="shared" si="113"/>
        <v>Grade C</v>
      </c>
    </row>
    <row r="1216" spans="1:23" x14ac:dyDescent="0.25">
      <c r="A1216">
        <v>1215</v>
      </c>
      <c r="B1216" t="s">
        <v>1417</v>
      </c>
      <c r="C1216" t="s">
        <v>2180</v>
      </c>
      <c r="D1216" t="s">
        <v>2181</v>
      </c>
      <c r="E1216" t="s">
        <v>59</v>
      </c>
      <c r="F1216" t="b">
        <v>0</v>
      </c>
      <c r="G1216">
        <v>3</v>
      </c>
      <c r="H1216" t="b">
        <v>0</v>
      </c>
      <c r="I1216">
        <v>15</v>
      </c>
      <c r="J1216" t="s">
        <v>88</v>
      </c>
      <c r="K1216">
        <v>87</v>
      </c>
      <c r="L1216">
        <v>89</v>
      </c>
      <c r="M1216">
        <v>94</v>
      </c>
      <c r="N1216">
        <v>82</v>
      </c>
      <c r="O1216">
        <v>81</v>
      </c>
      <c r="P1216">
        <v>98</v>
      </c>
      <c r="Q1216">
        <v>88</v>
      </c>
      <c r="R1216">
        <f t="shared" si="108"/>
        <v>619</v>
      </c>
      <c r="S1216" t="str">
        <f t="shared" si="109"/>
        <v>english_score</v>
      </c>
      <c r="T1216" t="str">
        <f t="shared" si="110"/>
        <v>Allison Bond</v>
      </c>
      <c r="U1216" t="str">
        <f t="shared" si="111"/>
        <v>Very Good</v>
      </c>
      <c r="V1216" t="str">
        <f t="shared" si="112"/>
        <v>1</v>
      </c>
      <c r="W1216" t="str">
        <f t="shared" si="113"/>
        <v>Grade B</v>
      </c>
    </row>
    <row r="1217" spans="1:23" x14ac:dyDescent="0.25">
      <c r="A1217">
        <v>1216</v>
      </c>
      <c r="B1217" t="s">
        <v>422</v>
      </c>
      <c r="C1217" t="s">
        <v>76</v>
      </c>
      <c r="D1217" t="s">
        <v>2182</v>
      </c>
      <c r="E1217" t="s">
        <v>59</v>
      </c>
      <c r="F1217" t="b">
        <v>0</v>
      </c>
      <c r="G1217">
        <v>3</v>
      </c>
      <c r="H1217" t="b">
        <v>0</v>
      </c>
      <c r="I1217">
        <v>33</v>
      </c>
      <c r="J1217" t="s">
        <v>72</v>
      </c>
      <c r="K1217">
        <v>88</v>
      </c>
      <c r="L1217">
        <v>75</v>
      </c>
      <c r="M1217">
        <v>83</v>
      </c>
      <c r="N1217">
        <v>74</v>
      </c>
      <c r="O1217">
        <v>76</v>
      </c>
      <c r="P1217">
        <v>72</v>
      </c>
      <c r="Q1217">
        <v>61</v>
      </c>
      <c r="R1217">
        <f t="shared" si="108"/>
        <v>529</v>
      </c>
      <c r="S1217" t="str">
        <f t="shared" si="109"/>
        <v>math_score</v>
      </c>
      <c r="T1217" t="str">
        <f t="shared" si="110"/>
        <v>Jessica Smith</v>
      </c>
      <c r="U1217" t="str">
        <f t="shared" si="111"/>
        <v>Good</v>
      </c>
      <c r="V1217" t="str">
        <f t="shared" si="112"/>
        <v>1</v>
      </c>
      <c r="W1217" t="str">
        <f t="shared" si="113"/>
        <v>Grade C</v>
      </c>
    </row>
    <row r="1218" spans="1:23" x14ac:dyDescent="0.25">
      <c r="A1218">
        <v>1217</v>
      </c>
      <c r="B1218" t="s">
        <v>148</v>
      </c>
      <c r="C1218" t="s">
        <v>968</v>
      </c>
      <c r="D1218" t="s">
        <v>2183</v>
      </c>
      <c r="E1218" t="s">
        <v>59</v>
      </c>
      <c r="F1218" t="b">
        <v>0</v>
      </c>
      <c r="G1218">
        <v>3</v>
      </c>
      <c r="H1218" t="b">
        <v>1</v>
      </c>
      <c r="I1218">
        <v>31</v>
      </c>
      <c r="J1218" t="s">
        <v>143</v>
      </c>
      <c r="K1218">
        <v>76</v>
      </c>
      <c r="L1218">
        <v>83</v>
      </c>
      <c r="M1218">
        <v>100</v>
      </c>
      <c r="N1218">
        <v>96</v>
      </c>
      <c r="O1218">
        <v>65</v>
      </c>
      <c r="P1218">
        <v>98</v>
      </c>
      <c r="Q1218">
        <v>97</v>
      </c>
      <c r="R1218">
        <f t="shared" ref="R1218:R1281" si="114">SUM((K1218:Q1218))</f>
        <v>615</v>
      </c>
      <c r="S1218" t="str">
        <f t="shared" si="109"/>
        <v>physics_score</v>
      </c>
      <c r="T1218" t="str">
        <f t="shared" si="110"/>
        <v>Carol Nguyen</v>
      </c>
      <c r="U1218" t="str">
        <f t="shared" si="111"/>
        <v>Good</v>
      </c>
      <c r="V1218" t="str">
        <f t="shared" si="112"/>
        <v>1</v>
      </c>
      <c r="W1218" t="str">
        <f t="shared" si="113"/>
        <v>Grade B</v>
      </c>
    </row>
    <row r="1219" spans="1:23" x14ac:dyDescent="0.25">
      <c r="A1219">
        <v>1218</v>
      </c>
      <c r="B1219" t="s">
        <v>79</v>
      </c>
      <c r="C1219" t="s">
        <v>885</v>
      </c>
      <c r="D1219" t="s">
        <v>2184</v>
      </c>
      <c r="E1219" t="s">
        <v>54</v>
      </c>
      <c r="F1219" t="b">
        <v>0</v>
      </c>
      <c r="G1219">
        <v>5</v>
      </c>
      <c r="H1219" t="b">
        <v>1</v>
      </c>
      <c r="I1219">
        <v>7</v>
      </c>
      <c r="J1219" t="s">
        <v>64</v>
      </c>
      <c r="K1219">
        <v>60</v>
      </c>
      <c r="L1219">
        <v>66</v>
      </c>
      <c r="M1219">
        <v>65</v>
      </c>
      <c r="N1219">
        <v>90</v>
      </c>
      <c r="O1219">
        <v>61</v>
      </c>
      <c r="P1219">
        <v>96</v>
      </c>
      <c r="Q1219">
        <v>74</v>
      </c>
      <c r="R1219">
        <f t="shared" si="114"/>
        <v>512</v>
      </c>
      <c r="S1219" t="str">
        <f t="shared" ref="S1219:S1282" si="115">INDEX($K$1:$Q$1,MATCH(MAX(K1219:Q1219),K1219:Q1219,0))</f>
        <v>english_score</v>
      </c>
      <c r="T1219" t="str">
        <f t="shared" ref="T1219:T1282" si="116">_xlfn.CONCAT(B1219," ",C1219)</f>
        <v>George Francis</v>
      </c>
      <c r="U1219" t="str">
        <f t="shared" ref="U1219:U1282" si="117">IF((MAX(K1219:Q1219)-MIN(K1219:Q1219))&lt;20,"Very Good",IF(AND((MAX(K1219:Q1219)-MIN(K1219:Q1219))&gt;=20,(MAX(K1219:Q1219)-MIN(K1219:Q1219))&lt;40),"Good",IF(AND((MAX(K1219:Q1219)-MIN(K1219:Q1219))&gt;=40,(MAX(K1219:Q1219)-MIN(K1219:Q1219))&lt;50),"Average","Bad")))</f>
        <v>Good</v>
      </c>
      <c r="V1219" t="str">
        <f t="shared" ref="V1219:V1282" si="118">IF(AND(MAX(K1219:Q1219)&gt;85,MIN(K1219:Q1219)&lt;45),"0","1")</f>
        <v>1</v>
      </c>
      <c r="W1219" t="str">
        <f t="shared" ref="W1219:W1282" si="119">IF(R1219&gt;=650,"Grade A",IF(AND(R1219&gt;=550,R1219&lt;650),"Grade B",IF(AND(R1219&gt;=450,R1219&lt;550),"Grade C",IF(AND(R1219&gt;=350,R1219&lt;450),"Grade D","Fail"))))</f>
        <v>Grade C</v>
      </c>
    </row>
    <row r="1220" spans="1:23" x14ac:dyDescent="0.25">
      <c r="A1220">
        <v>1219</v>
      </c>
      <c r="B1220" t="s">
        <v>236</v>
      </c>
      <c r="C1220" t="s">
        <v>383</v>
      </c>
      <c r="D1220" t="s">
        <v>2185</v>
      </c>
      <c r="E1220" t="s">
        <v>59</v>
      </c>
      <c r="F1220" t="b">
        <v>0</v>
      </c>
      <c r="G1220">
        <v>1</v>
      </c>
      <c r="H1220" t="b">
        <v>0</v>
      </c>
      <c r="I1220">
        <v>26</v>
      </c>
      <c r="J1220" t="s">
        <v>72</v>
      </c>
      <c r="K1220">
        <v>85</v>
      </c>
      <c r="L1220">
        <v>64</v>
      </c>
      <c r="M1220">
        <v>98</v>
      </c>
      <c r="N1220">
        <v>68</v>
      </c>
      <c r="O1220">
        <v>70</v>
      </c>
      <c r="P1220">
        <v>63</v>
      </c>
      <c r="Q1220">
        <v>77</v>
      </c>
      <c r="R1220">
        <f t="shared" si="114"/>
        <v>525</v>
      </c>
      <c r="S1220" t="str">
        <f t="shared" si="115"/>
        <v>physics_score</v>
      </c>
      <c r="T1220" t="str">
        <f t="shared" si="116"/>
        <v>Michelle Dixon</v>
      </c>
      <c r="U1220" t="str">
        <f t="shared" si="117"/>
        <v>Good</v>
      </c>
      <c r="V1220" t="str">
        <f t="shared" si="118"/>
        <v>1</v>
      </c>
      <c r="W1220" t="str">
        <f t="shared" si="119"/>
        <v>Grade C</v>
      </c>
    </row>
    <row r="1221" spans="1:23" x14ac:dyDescent="0.25">
      <c r="A1221">
        <v>1220</v>
      </c>
      <c r="B1221" t="s">
        <v>633</v>
      </c>
      <c r="C1221" t="s">
        <v>79</v>
      </c>
      <c r="D1221" t="s">
        <v>2186</v>
      </c>
      <c r="E1221" t="s">
        <v>59</v>
      </c>
      <c r="F1221" t="b">
        <v>0</v>
      </c>
      <c r="G1221">
        <v>9</v>
      </c>
      <c r="H1221" t="b">
        <v>0</v>
      </c>
      <c r="I1221">
        <v>3</v>
      </c>
      <c r="J1221" t="s">
        <v>98</v>
      </c>
      <c r="K1221">
        <v>73</v>
      </c>
      <c r="L1221">
        <v>88</v>
      </c>
      <c r="M1221">
        <v>57</v>
      </c>
      <c r="N1221">
        <v>93</v>
      </c>
      <c r="O1221">
        <v>85</v>
      </c>
      <c r="P1221">
        <v>85</v>
      </c>
      <c r="Q1221">
        <v>77</v>
      </c>
      <c r="R1221">
        <f t="shared" si="114"/>
        <v>558</v>
      </c>
      <c r="S1221" t="str">
        <f t="shared" si="115"/>
        <v>chemistry_score</v>
      </c>
      <c r="T1221" t="str">
        <f t="shared" si="116"/>
        <v>Linda George</v>
      </c>
      <c r="U1221" t="str">
        <f t="shared" si="117"/>
        <v>Good</v>
      </c>
      <c r="V1221" t="str">
        <f t="shared" si="118"/>
        <v>1</v>
      </c>
      <c r="W1221" t="str">
        <f t="shared" si="119"/>
        <v>Grade B</v>
      </c>
    </row>
    <row r="1222" spans="1:23" x14ac:dyDescent="0.25">
      <c r="A1222">
        <v>1221</v>
      </c>
      <c r="B1222" t="s">
        <v>1489</v>
      </c>
      <c r="C1222" t="s">
        <v>1212</v>
      </c>
      <c r="D1222" t="s">
        <v>2187</v>
      </c>
      <c r="E1222" t="s">
        <v>54</v>
      </c>
      <c r="F1222" t="b">
        <v>0</v>
      </c>
      <c r="G1222">
        <v>5</v>
      </c>
      <c r="H1222" t="b">
        <v>0</v>
      </c>
      <c r="I1222">
        <v>31</v>
      </c>
      <c r="J1222" t="s">
        <v>55</v>
      </c>
      <c r="K1222">
        <v>99</v>
      </c>
      <c r="L1222">
        <v>81</v>
      </c>
      <c r="M1222">
        <v>80</v>
      </c>
      <c r="N1222">
        <v>89</v>
      </c>
      <c r="O1222">
        <v>75</v>
      </c>
      <c r="P1222">
        <v>83</v>
      </c>
      <c r="Q1222">
        <v>93</v>
      </c>
      <c r="R1222">
        <f t="shared" si="114"/>
        <v>600</v>
      </c>
      <c r="S1222" t="str">
        <f t="shared" si="115"/>
        <v>math_score</v>
      </c>
      <c r="T1222" t="str">
        <f t="shared" si="116"/>
        <v>Larry Bruce</v>
      </c>
      <c r="U1222" t="str">
        <f t="shared" si="117"/>
        <v>Good</v>
      </c>
      <c r="V1222" t="str">
        <f t="shared" si="118"/>
        <v>1</v>
      </c>
      <c r="W1222" t="str">
        <f t="shared" si="119"/>
        <v>Grade B</v>
      </c>
    </row>
    <row r="1223" spans="1:23" x14ac:dyDescent="0.25">
      <c r="A1223">
        <v>1222</v>
      </c>
      <c r="B1223" t="s">
        <v>297</v>
      </c>
      <c r="C1223" t="s">
        <v>554</v>
      </c>
      <c r="D1223" t="s">
        <v>2188</v>
      </c>
      <c r="E1223" t="s">
        <v>54</v>
      </c>
      <c r="F1223" t="b">
        <v>0</v>
      </c>
      <c r="G1223">
        <v>4</v>
      </c>
      <c r="H1223" t="b">
        <v>0</v>
      </c>
      <c r="I1223">
        <v>1</v>
      </c>
      <c r="J1223" t="s">
        <v>98</v>
      </c>
      <c r="K1223">
        <v>95</v>
      </c>
      <c r="L1223">
        <v>57</v>
      </c>
      <c r="M1223">
        <v>77</v>
      </c>
      <c r="N1223">
        <v>81</v>
      </c>
      <c r="O1223">
        <v>83</v>
      </c>
      <c r="P1223">
        <v>57</v>
      </c>
      <c r="Q1223">
        <v>70</v>
      </c>
      <c r="R1223">
        <f t="shared" si="114"/>
        <v>520</v>
      </c>
      <c r="S1223" t="str">
        <f t="shared" si="115"/>
        <v>math_score</v>
      </c>
      <c r="T1223" t="str">
        <f t="shared" si="116"/>
        <v>Charles Myers</v>
      </c>
      <c r="U1223" t="str">
        <f t="shared" si="117"/>
        <v>Good</v>
      </c>
      <c r="V1223" t="str">
        <f t="shared" si="118"/>
        <v>1</v>
      </c>
      <c r="W1223" t="str">
        <f t="shared" si="119"/>
        <v>Grade C</v>
      </c>
    </row>
    <row r="1224" spans="1:23" x14ac:dyDescent="0.25">
      <c r="A1224">
        <v>1223</v>
      </c>
      <c r="B1224" t="s">
        <v>447</v>
      </c>
      <c r="C1224" t="s">
        <v>423</v>
      </c>
      <c r="D1224" t="s">
        <v>2189</v>
      </c>
      <c r="E1224" t="s">
        <v>54</v>
      </c>
      <c r="F1224" t="b">
        <v>0</v>
      </c>
      <c r="G1224">
        <v>4</v>
      </c>
      <c r="H1224" t="b">
        <v>1</v>
      </c>
      <c r="I1224">
        <v>30</v>
      </c>
      <c r="J1224" t="s">
        <v>147</v>
      </c>
      <c r="K1224">
        <v>92</v>
      </c>
      <c r="L1224">
        <v>90</v>
      </c>
      <c r="M1224">
        <v>92</v>
      </c>
      <c r="N1224">
        <v>78</v>
      </c>
      <c r="O1224">
        <v>59</v>
      </c>
      <c r="P1224">
        <v>68</v>
      </c>
      <c r="Q1224">
        <v>96</v>
      </c>
      <c r="R1224">
        <f t="shared" si="114"/>
        <v>575</v>
      </c>
      <c r="S1224" t="str">
        <f t="shared" si="115"/>
        <v>geography_score</v>
      </c>
      <c r="T1224" t="str">
        <f t="shared" si="116"/>
        <v>Matthew Boyd</v>
      </c>
      <c r="U1224" t="str">
        <f t="shared" si="117"/>
        <v>Good</v>
      </c>
      <c r="V1224" t="str">
        <f t="shared" si="118"/>
        <v>1</v>
      </c>
      <c r="W1224" t="str">
        <f t="shared" si="119"/>
        <v>Grade B</v>
      </c>
    </row>
    <row r="1225" spans="1:23" x14ac:dyDescent="0.25">
      <c r="A1225">
        <v>1224</v>
      </c>
      <c r="B1225" t="s">
        <v>2166</v>
      </c>
      <c r="C1225" t="s">
        <v>2190</v>
      </c>
      <c r="D1225" t="s">
        <v>2191</v>
      </c>
      <c r="E1225" t="s">
        <v>54</v>
      </c>
      <c r="F1225" t="b">
        <v>0</v>
      </c>
      <c r="G1225">
        <v>2</v>
      </c>
      <c r="H1225" t="b">
        <v>1</v>
      </c>
      <c r="I1225">
        <v>28</v>
      </c>
      <c r="J1225" t="s">
        <v>55</v>
      </c>
      <c r="K1225">
        <v>100</v>
      </c>
      <c r="L1225">
        <v>94</v>
      </c>
      <c r="M1225">
        <v>76</v>
      </c>
      <c r="N1225">
        <v>60</v>
      </c>
      <c r="O1225">
        <v>95</v>
      </c>
      <c r="P1225">
        <v>90</v>
      </c>
      <c r="Q1225">
        <v>66</v>
      </c>
      <c r="R1225">
        <f t="shared" si="114"/>
        <v>581</v>
      </c>
      <c r="S1225" t="str">
        <f t="shared" si="115"/>
        <v>math_score</v>
      </c>
      <c r="T1225" t="str">
        <f t="shared" si="116"/>
        <v>Ronald Brewer</v>
      </c>
      <c r="U1225" t="str">
        <f t="shared" si="117"/>
        <v>Average</v>
      </c>
      <c r="V1225" t="str">
        <f t="shared" si="118"/>
        <v>1</v>
      </c>
      <c r="W1225" t="str">
        <f t="shared" si="119"/>
        <v>Grade B</v>
      </c>
    </row>
    <row r="1226" spans="1:23" x14ac:dyDescent="0.25">
      <c r="A1226">
        <v>1225</v>
      </c>
      <c r="B1226" t="s">
        <v>207</v>
      </c>
      <c r="C1226" t="s">
        <v>1440</v>
      </c>
      <c r="D1226" t="s">
        <v>2192</v>
      </c>
      <c r="E1226" t="s">
        <v>59</v>
      </c>
      <c r="F1226" t="b">
        <v>1</v>
      </c>
      <c r="G1226">
        <v>3</v>
      </c>
      <c r="H1226" t="b">
        <v>0</v>
      </c>
      <c r="I1226">
        <v>24</v>
      </c>
      <c r="J1226" t="s">
        <v>60</v>
      </c>
      <c r="K1226">
        <v>89</v>
      </c>
      <c r="L1226">
        <v>67</v>
      </c>
      <c r="M1226">
        <v>98</v>
      </c>
      <c r="N1226">
        <v>94</v>
      </c>
      <c r="O1226">
        <v>89</v>
      </c>
      <c r="P1226">
        <v>60</v>
      </c>
      <c r="Q1226">
        <v>95</v>
      </c>
      <c r="R1226">
        <f t="shared" si="114"/>
        <v>592</v>
      </c>
      <c r="S1226" t="str">
        <f t="shared" si="115"/>
        <v>physics_score</v>
      </c>
      <c r="T1226" t="str">
        <f t="shared" si="116"/>
        <v>Kimberly Mcgee</v>
      </c>
      <c r="U1226" t="str">
        <f t="shared" si="117"/>
        <v>Good</v>
      </c>
      <c r="V1226" t="str">
        <f t="shared" si="118"/>
        <v>1</v>
      </c>
      <c r="W1226" t="str">
        <f t="shared" si="119"/>
        <v>Grade B</v>
      </c>
    </row>
    <row r="1227" spans="1:23" x14ac:dyDescent="0.25">
      <c r="A1227">
        <v>1226</v>
      </c>
      <c r="B1227" t="s">
        <v>264</v>
      </c>
      <c r="C1227" t="s">
        <v>816</v>
      </c>
      <c r="D1227" t="s">
        <v>2193</v>
      </c>
      <c r="E1227" t="s">
        <v>59</v>
      </c>
      <c r="F1227" t="b">
        <v>0</v>
      </c>
      <c r="G1227">
        <v>1</v>
      </c>
      <c r="H1227" t="b">
        <v>1</v>
      </c>
      <c r="I1227">
        <v>28</v>
      </c>
      <c r="J1227" t="s">
        <v>139</v>
      </c>
      <c r="K1227">
        <v>94</v>
      </c>
      <c r="L1227">
        <v>66</v>
      </c>
      <c r="M1227">
        <v>68</v>
      </c>
      <c r="N1227">
        <v>94</v>
      </c>
      <c r="O1227">
        <v>62</v>
      </c>
      <c r="P1227">
        <v>76</v>
      </c>
      <c r="Q1227">
        <v>77</v>
      </c>
      <c r="R1227">
        <f t="shared" si="114"/>
        <v>537</v>
      </c>
      <c r="S1227" t="str">
        <f t="shared" si="115"/>
        <v>math_score</v>
      </c>
      <c r="T1227" t="str">
        <f t="shared" si="116"/>
        <v>Jill Anderson</v>
      </c>
      <c r="U1227" t="str">
        <f t="shared" si="117"/>
        <v>Good</v>
      </c>
      <c r="V1227" t="str">
        <f t="shared" si="118"/>
        <v>1</v>
      </c>
      <c r="W1227" t="str">
        <f t="shared" si="119"/>
        <v>Grade C</v>
      </c>
    </row>
    <row r="1228" spans="1:23" x14ac:dyDescent="0.25">
      <c r="A1228">
        <v>1227</v>
      </c>
      <c r="B1228" t="s">
        <v>194</v>
      </c>
      <c r="C1228" t="s">
        <v>2194</v>
      </c>
      <c r="D1228" t="s">
        <v>2195</v>
      </c>
      <c r="E1228" t="s">
        <v>54</v>
      </c>
      <c r="F1228" t="b">
        <v>0</v>
      </c>
      <c r="G1228">
        <v>6</v>
      </c>
      <c r="H1228" t="b">
        <v>0</v>
      </c>
      <c r="I1228">
        <v>6</v>
      </c>
      <c r="J1228" t="s">
        <v>258</v>
      </c>
      <c r="K1228">
        <v>89</v>
      </c>
      <c r="L1228">
        <v>64</v>
      </c>
      <c r="M1228">
        <v>78</v>
      </c>
      <c r="N1228">
        <v>85</v>
      </c>
      <c r="O1228">
        <v>68</v>
      </c>
      <c r="P1228">
        <v>84</v>
      </c>
      <c r="Q1228">
        <v>99</v>
      </c>
      <c r="R1228">
        <f t="shared" si="114"/>
        <v>567</v>
      </c>
      <c r="S1228" t="str">
        <f t="shared" si="115"/>
        <v>geography_score</v>
      </c>
      <c r="T1228" t="str">
        <f t="shared" si="116"/>
        <v>David Coffey</v>
      </c>
      <c r="U1228" t="str">
        <f t="shared" si="117"/>
        <v>Good</v>
      </c>
      <c r="V1228" t="str">
        <f t="shared" si="118"/>
        <v>1</v>
      </c>
      <c r="W1228" t="str">
        <f t="shared" si="119"/>
        <v>Grade B</v>
      </c>
    </row>
    <row r="1229" spans="1:23" x14ac:dyDescent="0.25">
      <c r="A1229">
        <v>1228</v>
      </c>
      <c r="B1229" t="s">
        <v>239</v>
      </c>
      <c r="C1229" t="s">
        <v>666</v>
      </c>
      <c r="D1229" t="s">
        <v>2196</v>
      </c>
      <c r="E1229" t="s">
        <v>59</v>
      </c>
      <c r="F1229" t="b">
        <v>1</v>
      </c>
      <c r="G1229">
        <v>9</v>
      </c>
      <c r="H1229" t="b">
        <v>1</v>
      </c>
      <c r="I1229">
        <v>5</v>
      </c>
      <c r="J1229" t="s">
        <v>98</v>
      </c>
      <c r="K1229">
        <v>74</v>
      </c>
      <c r="L1229">
        <v>79</v>
      </c>
      <c r="M1229">
        <v>82</v>
      </c>
      <c r="N1229">
        <v>51</v>
      </c>
      <c r="O1229">
        <v>67</v>
      </c>
      <c r="P1229">
        <v>65</v>
      </c>
      <c r="Q1229">
        <v>82</v>
      </c>
      <c r="R1229">
        <f t="shared" si="114"/>
        <v>500</v>
      </c>
      <c r="S1229" t="str">
        <f t="shared" si="115"/>
        <v>physics_score</v>
      </c>
      <c r="T1229" t="str">
        <f t="shared" si="116"/>
        <v>Brittany Henderson</v>
      </c>
      <c r="U1229" t="str">
        <f t="shared" si="117"/>
        <v>Good</v>
      </c>
      <c r="V1229" t="str">
        <f t="shared" si="118"/>
        <v>1</v>
      </c>
      <c r="W1229" t="str">
        <f t="shared" si="119"/>
        <v>Grade C</v>
      </c>
    </row>
    <row r="1230" spans="1:23" x14ac:dyDescent="0.25">
      <c r="A1230">
        <v>1229</v>
      </c>
      <c r="B1230" t="s">
        <v>665</v>
      </c>
      <c r="C1230" t="s">
        <v>1745</v>
      </c>
      <c r="D1230" t="s">
        <v>2197</v>
      </c>
      <c r="E1230" t="s">
        <v>59</v>
      </c>
      <c r="F1230" t="b">
        <v>0</v>
      </c>
      <c r="G1230">
        <v>2</v>
      </c>
      <c r="H1230" t="b">
        <v>0</v>
      </c>
      <c r="I1230">
        <v>12</v>
      </c>
      <c r="J1230" t="s">
        <v>88</v>
      </c>
      <c r="K1230">
        <v>95</v>
      </c>
      <c r="L1230">
        <v>82</v>
      </c>
      <c r="M1230">
        <v>70</v>
      </c>
      <c r="N1230">
        <v>81</v>
      </c>
      <c r="O1230">
        <v>94</v>
      </c>
      <c r="P1230">
        <v>93</v>
      </c>
      <c r="Q1230">
        <v>69</v>
      </c>
      <c r="R1230">
        <f t="shared" si="114"/>
        <v>584</v>
      </c>
      <c r="S1230" t="str">
        <f t="shared" si="115"/>
        <v>math_score</v>
      </c>
      <c r="T1230" t="str">
        <f t="shared" si="116"/>
        <v>Holly Richardson</v>
      </c>
      <c r="U1230" t="str">
        <f t="shared" si="117"/>
        <v>Good</v>
      </c>
      <c r="V1230" t="str">
        <f t="shared" si="118"/>
        <v>1</v>
      </c>
      <c r="W1230" t="str">
        <f t="shared" si="119"/>
        <v>Grade B</v>
      </c>
    </row>
    <row r="1231" spans="1:23" x14ac:dyDescent="0.25">
      <c r="A1231">
        <v>1230</v>
      </c>
      <c r="B1231" t="s">
        <v>1205</v>
      </c>
      <c r="C1231" t="s">
        <v>1556</v>
      </c>
      <c r="D1231" t="s">
        <v>2198</v>
      </c>
      <c r="E1231" t="s">
        <v>54</v>
      </c>
      <c r="F1231" t="b">
        <v>0</v>
      </c>
      <c r="G1231">
        <v>7</v>
      </c>
      <c r="H1231" t="b">
        <v>0</v>
      </c>
      <c r="I1231">
        <v>3</v>
      </c>
      <c r="J1231" t="s">
        <v>72</v>
      </c>
      <c r="K1231">
        <v>93</v>
      </c>
      <c r="L1231">
        <v>74</v>
      </c>
      <c r="M1231">
        <v>98</v>
      </c>
      <c r="N1231">
        <v>100</v>
      </c>
      <c r="O1231">
        <v>62</v>
      </c>
      <c r="P1231">
        <v>83</v>
      </c>
      <c r="Q1231">
        <v>87</v>
      </c>
      <c r="R1231">
        <f t="shared" si="114"/>
        <v>597</v>
      </c>
      <c r="S1231" t="str">
        <f t="shared" si="115"/>
        <v>chemistry_score</v>
      </c>
      <c r="T1231" t="str">
        <f t="shared" si="116"/>
        <v>Justin Brooks</v>
      </c>
      <c r="U1231" t="str">
        <f t="shared" si="117"/>
        <v>Good</v>
      </c>
      <c r="V1231" t="str">
        <f t="shared" si="118"/>
        <v>1</v>
      </c>
      <c r="W1231" t="str">
        <f t="shared" si="119"/>
        <v>Grade B</v>
      </c>
    </row>
    <row r="1232" spans="1:23" x14ac:dyDescent="0.25">
      <c r="A1232">
        <v>1231</v>
      </c>
      <c r="B1232" t="s">
        <v>532</v>
      </c>
      <c r="C1232" t="s">
        <v>2199</v>
      </c>
      <c r="D1232" t="s">
        <v>2200</v>
      </c>
      <c r="E1232" t="s">
        <v>59</v>
      </c>
      <c r="F1232" t="b">
        <v>0</v>
      </c>
      <c r="G1232">
        <v>4</v>
      </c>
      <c r="H1232" t="b">
        <v>0</v>
      </c>
      <c r="I1232">
        <v>26</v>
      </c>
      <c r="J1232" t="s">
        <v>55</v>
      </c>
      <c r="K1232">
        <v>94</v>
      </c>
      <c r="L1232">
        <v>91</v>
      </c>
      <c r="M1232">
        <v>98</v>
      </c>
      <c r="N1232">
        <v>94</v>
      </c>
      <c r="O1232">
        <v>88</v>
      </c>
      <c r="P1232">
        <v>97</v>
      </c>
      <c r="Q1232">
        <v>94</v>
      </c>
      <c r="R1232">
        <f t="shared" si="114"/>
        <v>656</v>
      </c>
      <c r="S1232" t="str">
        <f t="shared" si="115"/>
        <v>physics_score</v>
      </c>
      <c r="T1232" t="str">
        <f t="shared" si="116"/>
        <v>Joan Frederick</v>
      </c>
      <c r="U1232" t="str">
        <f t="shared" si="117"/>
        <v>Very Good</v>
      </c>
      <c r="V1232" t="str">
        <f t="shared" si="118"/>
        <v>1</v>
      </c>
      <c r="W1232" t="str">
        <f t="shared" si="119"/>
        <v>Grade A</v>
      </c>
    </row>
    <row r="1233" spans="1:23" x14ac:dyDescent="0.25">
      <c r="A1233">
        <v>1232</v>
      </c>
      <c r="B1233" t="s">
        <v>2201</v>
      </c>
      <c r="C1233" t="s">
        <v>2202</v>
      </c>
      <c r="D1233" t="s">
        <v>2203</v>
      </c>
      <c r="E1233" t="s">
        <v>59</v>
      </c>
      <c r="F1233" t="b">
        <v>0</v>
      </c>
      <c r="G1233">
        <v>4</v>
      </c>
      <c r="H1233" t="b">
        <v>0</v>
      </c>
      <c r="I1233">
        <v>18</v>
      </c>
      <c r="J1233" t="s">
        <v>147</v>
      </c>
      <c r="K1233">
        <v>85</v>
      </c>
      <c r="L1233">
        <v>80</v>
      </c>
      <c r="M1233">
        <v>84</v>
      </c>
      <c r="N1233">
        <v>96</v>
      </c>
      <c r="O1233">
        <v>45</v>
      </c>
      <c r="P1233">
        <v>84</v>
      </c>
      <c r="Q1233">
        <v>90</v>
      </c>
      <c r="R1233">
        <f t="shared" si="114"/>
        <v>564</v>
      </c>
      <c r="S1233" t="str">
        <f t="shared" si="115"/>
        <v>chemistry_score</v>
      </c>
      <c r="T1233" t="str">
        <f t="shared" si="116"/>
        <v>Loretta Webb</v>
      </c>
      <c r="U1233" t="str">
        <f t="shared" si="117"/>
        <v>Bad</v>
      </c>
      <c r="V1233" t="str">
        <f t="shared" si="118"/>
        <v>1</v>
      </c>
      <c r="W1233" t="str">
        <f t="shared" si="119"/>
        <v>Grade B</v>
      </c>
    </row>
    <row r="1234" spans="1:23" x14ac:dyDescent="0.25">
      <c r="A1234">
        <v>1233</v>
      </c>
      <c r="B1234" t="s">
        <v>2204</v>
      </c>
      <c r="C1234" t="s">
        <v>2205</v>
      </c>
      <c r="D1234" t="s">
        <v>2206</v>
      </c>
      <c r="E1234" t="s">
        <v>59</v>
      </c>
      <c r="F1234" t="b">
        <v>0</v>
      </c>
      <c r="G1234">
        <v>5</v>
      </c>
      <c r="H1234" t="b">
        <v>0</v>
      </c>
      <c r="I1234">
        <v>31</v>
      </c>
      <c r="J1234" t="s">
        <v>147</v>
      </c>
      <c r="K1234">
        <v>94</v>
      </c>
      <c r="L1234">
        <v>98</v>
      </c>
      <c r="M1234">
        <v>74</v>
      </c>
      <c r="N1234">
        <v>94</v>
      </c>
      <c r="O1234">
        <v>35</v>
      </c>
      <c r="P1234">
        <v>95</v>
      </c>
      <c r="Q1234">
        <v>80</v>
      </c>
      <c r="R1234">
        <f t="shared" si="114"/>
        <v>570</v>
      </c>
      <c r="S1234" t="str">
        <f t="shared" si="115"/>
        <v>history_score</v>
      </c>
      <c r="T1234" t="str">
        <f t="shared" si="116"/>
        <v>Toni Zimmerman</v>
      </c>
      <c r="U1234" t="str">
        <f t="shared" si="117"/>
        <v>Bad</v>
      </c>
      <c r="V1234" t="str">
        <f t="shared" si="118"/>
        <v>0</v>
      </c>
      <c r="W1234" t="str">
        <f t="shared" si="119"/>
        <v>Grade B</v>
      </c>
    </row>
    <row r="1235" spans="1:23" x14ac:dyDescent="0.25">
      <c r="A1235">
        <v>1234</v>
      </c>
      <c r="B1235" t="s">
        <v>1991</v>
      </c>
      <c r="C1235" t="s">
        <v>2207</v>
      </c>
      <c r="D1235" t="s">
        <v>2208</v>
      </c>
      <c r="E1235" t="s">
        <v>59</v>
      </c>
      <c r="F1235" t="b">
        <v>0</v>
      </c>
      <c r="G1235">
        <v>1</v>
      </c>
      <c r="H1235" t="b">
        <v>0</v>
      </c>
      <c r="I1235">
        <v>17</v>
      </c>
      <c r="J1235" t="s">
        <v>88</v>
      </c>
      <c r="K1235">
        <v>95</v>
      </c>
      <c r="L1235">
        <v>88</v>
      </c>
      <c r="M1235">
        <v>85</v>
      </c>
      <c r="N1235">
        <v>66</v>
      </c>
      <c r="O1235">
        <v>70</v>
      </c>
      <c r="P1235">
        <v>72</v>
      </c>
      <c r="Q1235">
        <v>97</v>
      </c>
      <c r="R1235">
        <f t="shared" si="114"/>
        <v>573</v>
      </c>
      <c r="S1235" t="str">
        <f t="shared" si="115"/>
        <v>geography_score</v>
      </c>
      <c r="T1235" t="str">
        <f t="shared" si="116"/>
        <v>Jaime Houston</v>
      </c>
      <c r="U1235" t="str">
        <f t="shared" si="117"/>
        <v>Good</v>
      </c>
      <c r="V1235" t="str">
        <f t="shared" si="118"/>
        <v>1</v>
      </c>
      <c r="W1235" t="str">
        <f t="shared" si="119"/>
        <v>Grade B</v>
      </c>
    </row>
    <row r="1236" spans="1:23" x14ac:dyDescent="0.25">
      <c r="A1236">
        <v>1235</v>
      </c>
      <c r="B1236" t="s">
        <v>1537</v>
      </c>
      <c r="C1236" t="s">
        <v>2209</v>
      </c>
      <c r="D1236" t="s">
        <v>2210</v>
      </c>
      <c r="E1236" t="s">
        <v>59</v>
      </c>
      <c r="F1236" t="b">
        <v>0</v>
      </c>
      <c r="G1236">
        <v>2</v>
      </c>
      <c r="H1236" t="b">
        <v>1</v>
      </c>
      <c r="I1236">
        <v>23</v>
      </c>
      <c r="J1236" t="s">
        <v>78</v>
      </c>
      <c r="K1236">
        <v>97</v>
      </c>
      <c r="L1236">
        <v>82</v>
      </c>
      <c r="M1236">
        <v>100</v>
      </c>
      <c r="N1236">
        <v>69</v>
      </c>
      <c r="O1236">
        <v>64</v>
      </c>
      <c r="P1236">
        <v>73</v>
      </c>
      <c r="Q1236">
        <v>88</v>
      </c>
      <c r="R1236">
        <f t="shared" si="114"/>
        <v>573</v>
      </c>
      <c r="S1236" t="str">
        <f t="shared" si="115"/>
        <v>physics_score</v>
      </c>
      <c r="T1236" t="str">
        <f t="shared" si="116"/>
        <v>Jacqueline Goodman</v>
      </c>
      <c r="U1236" t="str">
        <f t="shared" si="117"/>
        <v>Good</v>
      </c>
      <c r="V1236" t="str">
        <f t="shared" si="118"/>
        <v>1</v>
      </c>
      <c r="W1236" t="str">
        <f t="shared" si="119"/>
        <v>Grade B</v>
      </c>
    </row>
    <row r="1237" spans="1:23" x14ac:dyDescent="0.25">
      <c r="A1237">
        <v>1236</v>
      </c>
      <c r="B1237" t="s">
        <v>242</v>
      </c>
      <c r="C1237" t="s">
        <v>2211</v>
      </c>
      <c r="D1237" t="s">
        <v>2212</v>
      </c>
      <c r="E1237" t="s">
        <v>54</v>
      </c>
      <c r="F1237" t="b">
        <v>0</v>
      </c>
      <c r="G1237">
        <v>0</v>
      </c>
      <c r="H1237" t="b">
        <v>0</v>
      </c>
      <c r="I1237">
        <v>17</v>
      </c>
      <c r="J1237" t="s">
        <v>157</v>
      </c>
      <c r="K1237">
        <v>100</v>
      </c>
      <c r="L1237">
        <v>83</v>
      </c>
      <c r="M1237">
        <v>67</v>
      </c>
      <c r="N1237">
        <v>77</v>
      </c>
      <c r="O1237">
        <v>88</v>
      </c>
      <c r="P1237">
        <v>76</v>
      </c>
      <c r="Q1237">
        <v>84</v>
      </c>
      <c r="R1237">
        <f t="shared" si="114"/>
        <v>575</v>
      </c>
      <c r="S1237" t="str">
        <f t="shared" si="115"/>
        <v>math_score</v>
      </c>
      <c r="T1237" t="str">
        <f t="shared" si="116"/>
        <v>Brian Crawford</v>
      </c>
      <c r="U1237" t="str">
        <f t="shared" si="117"/>
        <v>Good</v>
      </c>
      <c r="V1237" t="str">
        <f t="shared" si="118"/>
        <v>1</v>
      </c>
      <c r="W1237" t="str">
        <f t="shared" si="119"/>
        <v>Grade B</v>
      </c>
    </row>
    <row r="1238" spans="1:23" x14ac:dyDescent="0.25">
      <c r="A1238">
        <v>1237</v>
      </c>
      <c r="B1238" t="s">
        <v>507</v>
      </c>
      <c r="C1238" t="s">
        <v>1635</v>
      </c>
      <c r="D1238" t="s">
        <v>2213</v>
      </c>
      <c r="E1238" t="s">
        <v>54</v>
      </c>
      <c r="F1238" t="b">
        <v>0</v>
      </c>
      <c r="G1238">
        <v>4</v>
      </c>
      <c r="H1238" t="b">
        <v>0</v>
      </c>
      <c r="I1238">
        <v>29</v>
      </c>
      <c r="J1238" t="s">
        <v>60</v>
      </c>
      <c r="K1238">
        <v>99</v>
      </c>
      <c r="L1238">
        <v>65</v>
      </c>
      <c r="M1238">
        <v>97</v>
      </c>
      <c r="N1238">
        <v>89</v>
      </c>
      <c r="O1238">
        <v>87</v>
      </c>
      <c r="P1238">
        <v>72</v>
      </c>
      <c r="Q1238">
        <v>86</v>
      </c>
      <c r="R1238">
        <f t="shared" si="114"/>
        <v>595</v>
      </c>
      <c r="S1238" t="str">
        <f t="shared" si="115"/>
        <v>math_score</v>
      </c>
      <c r="T1238" t="str">
        <f t="shared" si="116"/>
        <v>John Reynolds</v>
      </c>
      <c r="U1238" t="str">
        <f t="shared" si="117"/>
        <v>Good</v>
      </c>
      <c r="V1238" t="str">
        <f t="shared" si="118"/>
        <v>1</v>
      </c>
      <c r="W1238" t="str">
        <f t="shared" si="119"/>
        <v>Grade B</v>
      </c>
    </row>
    <row r="1239" spans="1:23" x14ac:dyDescent="0.25">
      <c r="A1239">
        <v>1238</v>
      </c>
      <c r="B1239" t="s">
        <v>765</v>
      </c>
      <c r="C1239" t="s">
        <v>2214</v>
      </c>
      <c r="D1239" t="s">
        <v>2215</v>
      </c>
      <c r="E1239" t="s">
        <v>59</v>
      </c>
      <c r="F1239" t="b">
        <v>0</v>
      </c>
      <c r="G1239">
        <v>0</v>
      </c>
      <c r="H1239" t="b">
        <v>0</v>
      </c>
      <c r="I1239">
        <v>13</v>
      </c>
      <c r="J1239" t="s">
        <v>157</v>
      </c>
      <c r="K1239">
        <v>97</v>
      </c>
      <c r="L1239">
        <v>67</v>
      </c>
      <c r="M1239">
        <v>79</v>
      </c>
      <c r="N1239">
        <v>76</v>
      </c>
      <c r="O1239">
        <v>76</v>
      </c>
      <c r="P1239">
        <v>66</v>
      </c>
      <c r="Q1239">
        <v>97</v>
      </c>
      <c r="R1239">
        <f t="shared" si="114"/>
        <v>558</v>
      </c>
      <c r="S1239" t="str">
        <f t="shared" si="115"/>
        <v>math_score</v>
      </c>
      <c r="T1239" t="str">
        <f t="shared" si="116"/>
        <v>Heather Marsh</v>
      </c>
      <c r="U1239" t="str">
        <f t="shared" si="117"/>
        <v>Good</v>
      </c>
      <c r="V1239" t="str">
        <f t="shared" si="118"/>
        <v>1</v>
      </c>
      <c r="W1239" t="str">
        <f t="shared" si="119"/>
        <v>Grade B</v>
      </c>
    </row>
    <row r="1240" spans="1:23" x14ac:dyDescent="0.25">
      <c r="A1240">
        <v>1239</v>
      </c>
      <c r="B1240" t="s">
        <v>850</v>
      </c>
      <c r="C1240" t="s">
        <v>718</v>
      </c>
      <c r="D1240" t="s">
        <v>2216</v>
      </c>
      <c r="E1240" t="s">
        <v>59</v>
      </c>
      <c r="F1240" t="b">
        <v>1</v>
      </c>
      <c r="G1240">
        <v>10</v>
      </c>
      <c r="H1240" t="b">
        <v>1</v>
      </c>
      <c r="I1240">
        <v>2</v>
      </c>
      <c r="J1240" t="s">
        <v>98</v>
      </c>
      <c r="K1240">
        <v>53</v>
      </c>
      <c r="L1240">
        <v>98</v>
      </c>
      <c r="M1240">
        <v>66</v>
      </c>
      <c r="N1240">
        <v>80</v>
      </c>
      <c r="O1240">
        <v>82</v>
      </c>
      <c r="P1240">
        <v>89</v>
      </c>
      <c r="Q1240">
        <v>85</v>
      </c>
      <c r="R1240">
        <f t="shared" si="114"/>
        <v>553</v>
      </c>
      <c r="S1240" t="str">
        <f t="shared" si="115"/>
        <v>history_score</v>
      </c>
      <c r="T1240" t="str">
        <f t="shared" si="116"/>
        <v>Dawn Flores</v>
      </c>
      <c r="U1240" t="str">
        <f t="shared" si="117"/>
        <v>Average</v>
      </c>
      <c r="V1240" t="str">
        <f t="shared" si="118"/>
        <v>1</v>
      </c>
      <c r="W1240" t="str">
        <f t="shared" si="119"/>
        <v>Grade B</v>
      </c>
    </row>
    <row r="1241" spans="1:23" x14ac:dyDescent="0.25">
      <c r="A1241">
        <v>1240</v>
      </c>
      <c r="B1241" t="s">
        <v>2217</v>
      </c>
      <c r="C1241" t="s">
        <v>843</v>
      </c>
      <c r="D1241" t="s">
        <v>2218</v>
      </c>
      <c r="E1241" t="s">
        <v>59</v>
      </c>
      <c r="F1241" t="b">
        <v>0</v>
      </c>
      <c r="G1241">
        <v>3</v>
      </c>
      <c r="H1241" t="b">
        <v>0</v>
      </c>
      <c r="I1241">
        <v>35</v>
      </c>
      <c r="J1241" t="s">
        <v>72</v>
      </c>
      <c r="K1241">
        <v>99</v>
      </c>
      <c r="L1241">
        <v>85</v>
      </c>
      <c r="M1241">
        <v>98</v>
      </c>
      <c r="N1241">
        <v>91</v>
      </c>
      <c r="O1241">
        <v>86</v>
      </c>
      <c r="P1241">
        <v>97</v>
      </c>
      <c r="Q1241">
        <v>85</v>
      </c>
      <c r="R1241">
        <f t="shared" si="114"/>
        <v>641</v>
      </c>
      <c r="S1241" t="str">
        <f t="shared" si="115"/>
        <v>math_score</v>
      </c>
      <c r="T1241" t="str">
        <f t="shared" si="116"/>
        <v>Christie Lane</v>
      </c>
      <c r="U1241" t="str">
        <f t="shared" si="117"/>
        <v>Very Good</v>
      </c>
      <c r="V1241" t="str">
        <f t="shared" si="118"/>
        <v>1</v>
      </c>
      <c r="W1241" t="str">
        <f t="shared" si="119"/>
        <v>Grade B</v>
      </c>
    </row>
    <row r="1242" spans="1:23" x14ac:dyDescent="0.25">
      <c r="A1242">
        <v>1241</v>
      </c>
      <c r="B1242" t="s">
        <v>514</v>
      </c>
      <c r="C1242" t="s">
        <v>549</v>
      </c>
      <c r="D1242" t="s">
        <v>2219</v>
      </c>
      <c r="E1242" t="s">
        <v>59</v>
      </c>
      <c r="F1242" t="b">
        <v>0</v>
      </c>
      <c r="G1242">
        <v>5</v>
      </c>
      <c r="H1242" t="b">
        <v>0</v>
      </c>
      <c r="I1242">
        <v>35</v>
      </c>
      <c r="J1242" t="s">
        <v>157</v>
      </c>
      <c r="K1242">
        <v>99</v>
      </c>
      <c r="L1242">
        <v>89</v>
      </c>
      <c r="M1242">
        <v>88</v>
      </c>
      <c r="N1242">
        <v>94</v>
      </c>
      <c r="O1242">
        <v>99</v>
      </c>
      <c r="P1242">
        <v>89</v>
      </c>
      <c r="Q1242">
        <v>92</v>
      </c>
      <c r="R1242">
        <f t="shared" si="114"/>
        <v>650</v>
      </c>
      <c r="S1242" t="str">
        <f t="shared" si="115"/>
        <v>math_score</v>
      </c>
      <c r="T1242" t="str">
        <f t="shared" si="116"/>
        <v>Traci Johnson</v>
      </c>
      <c r="U1242" t="str">
        <f t="shared" si="117"/>
        <v>Very Good</v>
      </c>
      <c r="V1242" t="str">
        <f t="shared" si="118"/>
        <v>1</v>
      </c>
      <c r="W1242" t="str">
        <f t="shared" si="119"/>
        <v>Grade A</v>
      </c>
    </row>
    <row r="1243" spans="1:23" x14ac:dyDescent="0.25">
      <c r="A1243">
        <v>1242</v>
      </c>
      <c r="B1243" t="s">
        <v>311</v>
      </c>
      <c r="C1243" t="s">
        <v>2056</v>
      </c>
      <c r="D1243" t="s">
        <v>2220</v>
      </c>
      <c r="E1243" t="s">
        <v>54</v>
      </c>
      <c r="F1243" t="b">
        <v>0</v>
      </c>
      <c r="G1243">
        <v>3</v>
      </c>
      <c r="H1243" t="b">
        <v>0</v>
      </c>
      <c r="I1243">
        <v>28</v>
      </c>
      <c r="J1243" t="s">
        <v>147</v>
      </c>
      <c r="K1243">
        <v>79</v>
      </c>
      <c r="L1243">
        <v>83</v>
      </c>
      <c r="M1243">
        <v>78</v>
      </c>
      <c r="N1243">
        <v>89</v>
      </c>
      <c r="O1243">
        <v>83</v>
      </c>
      <c r="P1243">
        <v>79</v>
      </c>
      <c r="Q1243">
        <v>76</v>
      </c>
      <c r="R1243">
        <f t="shared" si="114"/>
        <v>567</v>
      </c>
      <c r="S1243" t="str">
        <f t="shared" si="115"/>
        <v>chemistry_score</v>
      </c>
      <c r="T1243" t="str">
        <f t="shared" si="116"/>
        <v>Robert Hartman</v>
      </c>
      <c r="U1243" t="str">
        <f t="shared" si="117"/>
        <v>Very Good</v>
      </c>
      <c r="V1243" t="str">
        <f t="shared" si="118"/>
        <v>1</v>
      </c>
      <c r="W1243" t="str">
        <f t="shared" si="119"/>
        <v>Grade B</v>
      </c>
    </row>
    <row r="1244" spans="1:23" x14ac:dyDescent="0.25">
      <c r="A1244">
        <v>1243</v>
      </c>
      <c r="B1244" t="s">
        <v>179</v>
      </c>
      <c r="C1244" t="s">
        <v>2221</v>
      </c>
      <c r="D1244" t="s">
        <v>2222</v>
      </c>
      <c r="E1244" t="s">
        <v>54</v>
      </c>
      <c r="F1244" t="b">
        <v>1</v>
      </c>
      <c r="G1244">
        <v>6</v>
      </c>
      <c r="H1244" t="b">
        <v>1</v>
      </c>
      <c r="I1244">
        <v>2</v>
      </c>
      <c r="J1244" t="s">
        <v>98</v>
      </c>
      <c r="K1244">
        <v>94</v>
      </c>
      <c r="L1244">
        <v>95</v>
      </c>
      <c r="M1244">
        <v>75</v>
      </c>
      <c r="N1244">
        <v>73</v>
      </c>
      <c r="O1244">
        <v>51</v>
      </c>
      <c r="P1244">
        <v>89</v>
      </c>
      <c r="Q1244">
        <v>77</v>
      </c>
      <c r="R1244">
        <f t="shared" si="114"/>
        <v>554</v>
      </c>
      <c r="S1244" t="str">
        <f t="shared" si="115"/>
        <v>history_score</v>
      </c>
      <c r="T1244" t="str">
        <f t="shared" si="116"/>
        <v>Christopher Porter</v>
      </c>
      <c r="U1244" t="str">
        <f t="shared" si="117"/>
        <v>Average</v>
      </c>
      <c r="V1244" t="str">
        <f t="shared" si="118"/>
        <v>1</v>
      </c>
      <c r="W1244" t="str">
        <f t="shared" si="119"/>
        <v>Grade B</v>
      </c>
    </row>
    <row r="1245" spans="1:23" x14ac:dyDescent="0.25">
      <c r="A1245">
        <v>1244</v>
      </c>
      <c r="B1245" t="s">
        <v>362</v>
      </c>
      <c r="C1245" t="s">
        <v>1283</v>
      </c>
      <c r="D1245" t="s">
        <v>2223</v>
      </c>
      <c r="E1245" t="s">
        <v>54</v>
      </c>
      <c r="F1245" t="b">
        <v>0</v>
      </c>
      <c r="G1245">
        <v>6</v>
      </c>
      <c r="H1245" t="b">
        <v>1</v>
      </c>
      <c r="I1245">
        <v>28</v>
      </c>
      <c r="J1245" t="s">
        <v>78</v>
      </c>
      <c r="K1245">
        <v>97</v>
      </c>
      <c r="L1245">
        <v>73</v>
      </c>
      <c r="M1245">
        <v>92</v>
      </c>
      <c r="N1245">
        <v>64</v>
      </c>
      <c r="O1245">
        <v>66</v>
      </c>
      <c r="P1245">
        <v>96</v>
      </c>
      <c r="Q1245">
        <v>65</v>
      </c>
      <c r="R1245">
        <f t="shared" si="114"/>
        <v>553</v>
      </c>
      <c r="S1245" t="str">
        <f t="shared" si="115"/>
        <v>math_score</v>
      </c>
      <c r="T1245" t="str">
        <f t="shared" si="116"/>
        <v>Phillip Lynch</v>
      </c>
      <c r="U1245" t="str">
        <f t="shared" si="117"/>
        <v>Good</v>
      </c>
      <c r="V1245" t="str">
        <f t="shared" si="118"/>
        <v>1</v>
      </c>
      <c r="W1245" t="str">
        <f t="shared" si="119"/>
        <v>Grade B</v>
      </c>
    </row>
    <row r="1246" spans="1:23" x14ac:dyDescent="0.25">
      <c r="A1246">
        <v>1245</v>
      </c>
      <c r="B1246" t="s">
        <v>447</v>
      </c>
      <c r="C1246" t="s">
        <v>1011</v>
      </c>
      <c r="D1246" t="s">
        <v>2224</v>
      </c>
      <c r="E1246" t="s">
        <v>54</v>
      </c>
      <c r="F1246" t="b">
        <v>0</v>
      </c>
      <c r="G1246">
        <v>3</v>
      </c>
      <c r="H1246" t="b">
        <v>1</v>
      </c>
      <c r="I1246">
        <v>26</v>
      </c>
      <c r="J1246" t="s">
        <v>147</v>
      </c>
      <c r="K1246">
        <v>87</v>
      </c>
      <c r="L1246">
        <v>70</v>
      </c>
      <c r="M1246">
        <v>65</v>
      </c>
      <c r="N1246">
        <v>64</v>
      </c>
      <c r="O1246">
        <v>30</v>
      </c>
      <c r="P1246">
        <v>72</v>
      </c>
      <c r="Q1246">
        <v>68</v>
      </c>
      <c r="R1246">
        <f t="shared" si="114"/>
        <v>456</v>
      </c>
      <c r="S1246" t="str">
        <f t="shared" si="115"/>
        <v>math_score</v>
      </c>
      <c r="T1246" t="str">
        <f t="shared" si="116"/>
        <v>Matthew Green</v>
      </c>
      <c r="U1246" t="str">
        <f t="shared" si="117"/>
        <v>Bad</v>
      </c>
      <c r="V1246" t="str">
        <f t="shared" si="118"/>
        <v>0</v>
      </c>
      <c r="W1246" t="str">
        <f t="shared" si="119"/>
        <v>Grade C</v>
      </c>
    </row>
    <row r="1247" spans="1:23" x14ac:dyDescent="0.25">
      <c r="A1247">
        <v>1246</v>
      </c>
      <c r="B1247" t="s">
        <v>1539</v>
      </c>
      <c r="C1247" t="s">
        <v>549</v>
      </c>
      <c r="D1247" t="s">
        <v>2225</v>
      </c>
      <c r="E1247" t="s">
        <v>54</v>
      </c>
      <c r="F1247" t="b">
        <v>0</v>
      </c>
      <c r="G1247">
        <v>7</v>
      </c>
      <c r="H1247" t="b">
        <v>0</v>
      </c>
      <c r="I1247">
        <v>26</v>
      </c>
      <c r="J1247" t="s">
        <v>206</v>
      </c>
      <c r="K1247">
        <v>82</v>
      </c>
      <c r="L1247">
        <v>82</v>
      </c>
      <c r="M1247">
        <v>87</v>
      </c>
      <c r="N1247">
        <v>92</v>
      </c>
      <c r="O1247">
        <v>64</v>
      </c>
      <c r="P1247">
        <v>70</v>
      </c>
      <c r="Q1247">
        <v>72</v>
      </c>
      <c r="R1247">
        <f t="shared" si="114"/>
        <v>549</v>
      </c>
      <c r="S1247" t="str">
        <f t="shared" si="115"/>
        <v>chemistry_score</v>
      </c>
      <c r="T1247" t="str">
        <f t="shared" si="116"/>
        <v>Jesse Johnson</v>
      </c>
      <c r="U1247" t="str">
        <f t="shared" si="117"/>
        <v>Good</v>
      </c>
      <c r="V1247" t="str">
        <f t="shared" si="118"/>
        <v>1</v>
      </c>
      <c r="W1247" t="str">
        <f t="shared" si="119"/>
        <v>Grade C</v>
      </c>
    </row>
    <row r="1248" spans="1:23" x14ac:dyDescent="0.25">
      <c r="A1248">
        <v>1247</v>
      </c>
      <c r="B1248" t="s">
        <v>1936</v>
      </c>
      <c r="C1248" t="s">
        <v>62</v>
      </c>
      <c r="D1248" t="s">
        <v>2226</v>
      </c>
      <c r="E1248" t="s">
        <v>59</v>
      </c>
      <c r="F1248" t="b">
        <v>0</v>
      </c>
      <c r="G1248">
        <v>1</v>
      </c>
      <c r="H1248" t="b">
        <v>0</v>
      </c>
      <c r="I1248">
        <v>22</v>
      </c>
      <c r="J1248" t="s">
        <v>60</v>
      </c>
      <c r="K1248">
        <v>94</v>
      </c>
      <c r="L1248">
        <v>98</v>
      </c>
      <c r="M1248">
        <v>96</v>
      </c>
      <c r="N1248">
        <v>88</v>
      </c>
      <c r="O1248">
        <v>96</v>
      </c>
      <c r="P1248">
        <v>61</v>
      </c>
      <c r="Q1248">
        <v>80</v>
      </c>
      <c r="R1248">
        <f t="shared" si="114"/>
        <v>613</v>
      </c>
      <c r="S1248" t="str">
        <f t="shared" si="115"/>
        <v>history_score</v>
      </c>
      <c r="T1248" t="str">
        <f t="shared" si="116"/>
        <v>Donna Andrews</v>
      </c>
      <c r="U1248" t="str">
        <f t="shared" si="117"/>
        <v>Good</v>
      </c>
      <c r="V1248" t="str">
        <f t="shared" si="118"/>
        <v>1</v>
      </c>
      <c r="W1248" t="str">
        <f t="shared" si="119"/>
        <v>Grade B</v>
      </c>
    </row>
    <row r="1249" spans="1:23" x14ac:dyDescent="0.25">
      <c r="A1249">
        <v>1248</v>
      </c>
      <c r="B1249" t="s">
        <v>158</v>
      </c>
      <c r="C1249" t="s">
        <v>776</v>
      </c>
      <c r="D1249" t="s">
        <v>2227</v>
      </c>
      <c r="E1249" t="s">
        <v>54</v>
      </c>
      <c r="F1249" t="b">
        <v>1</v>
      </c>
      <c r="G1249">
        <v>1</v>
      </c>
      <c r="H1249" t="b">
        <v>0</v>
      </c>
      <c r="I1249">
        <v>26</v>
      </c>
      <c r="J1249" t="s">
        <v>78</v>
      </c>
      <c r="K1249">
        <v>99</v>
      </c>
      <c r="L1249">
        <v>85</v>
      </c>
      <c r="M1249">
        <v>97</v>
      </c>
      <c r="N1249">
        <v>72</v>
      </c>
      <c r="O1249">
        <v>79</v>
      </c>
      <c r="P1249">
        <v>92</v>
      </c>
      <c r="Q1249">
        <v>82</v>
      </c>
      <c r="R1249">
        <f t="shared" si="114"/>
        <v>606</v>
      </c>
      <c r="S1249" t="str">
        <f t="shared" si="115"/>
        <v>math_score</v>
      </c>
      <c r="T1249" t="str">
        <f t="shared" si="116"/>
        <v>Timothy Hall</v>
      </c>
      <c r="U1249" t="str">
        <f t="shared" si="117"/>
        <v>Good</v>
      </c>
      <c r="V1249" t="str">
        <f t="shared" si="118"/>
        <v>1</v>
      </c>
      <c r="W1249" t="str">
        <f t="shared" si="119"/>
        <v>Grade B</v>
      </c>
    </row>
    <row r="1250" spans="1:23" x14ac:dyDescent="0.25">
      <c r="A1250">
        <v>1249</v>
      </c>
      <c r="B1250" t="s">
        <v>490</v>
      </c>
      <c r="C1250" t="s">
        <v>793</v>
      </c>
      <c r="D1250" t="s">
        <v>2228</v>
      </c>
      <c r="E1250" t="s">
        <v>59</v>
      </c>
      <c r="F1250" t="b">
        <v>0</v>
      </c>
      <c r="G1250">
        <v>1</v>
      </c>
      <c r="H1250" t="b">
        <v>0</v>
      </c>
      <c r="I1250">
        <v>16</v>
      </c>
      <c r="J1250" t="s">
        <v>88</v>
      </c>
      <c r="K1250">
        <v>68</v>
      </c>
      <c r="L1250">
        <v>83</v>
      </c>
      <c r="M1250">
        <v>74</v>
      </c>
      <c r="N1250">
        <v>87</v>
      </c>
      <c r="O1250">
        <v>71</v>
      </c>
      <c r="P1250">
        <v>86</v>
      </c>
      <c r="Q1250">
        <v>82</v>
      </c>
      <c r="R1250">
        <f t="shared" si="114"/>
        <v>551</v>
      </c>
      <c r="S1250" t="str">
        <f t="shared" si="115"/>
        <v>chemistry_score</v>
      </c>
      <c r="T1250" t="str">
        <f t="shared" si="116"/>
        <v>Amy Hicks</v>
      </c>
      <c r="U1250" t="str">
        <f t="shared" si="117"/>
        <v>Very Good</v>
      </c>
      <c r="V1250" t="str">
        <f t="shared" si="118"/>
        <v>1</v>
      </c>
      <c r="W1250" t="str">
        <f t="shared" si="119"/>
        <v>Grade B</v>
      </c>
    </row>
    <row r="1251" spans="1:23" x14ac:dyDescent="0.25">
      <c r="A1251">
        <v>1250</v>
      </c>
      <c r="B1251" t="s">
        <v>1033</v>
      </c>
      <c r="C1251" t="s">
        <v>2229</v>
      </c>
      <c r="D1251" t="s">
        <v>2230</v>
      </c>
      <c r="E1251" t="s">
        <v>59</v>
      </c>
      <c r="F1251" t="b">
        <v>0</v>
      </c>
      <c r="G1251">
        <v>10</v>
      </c>
      <c r="H1251" t="b">
        <v>0</v>
      </c>
      <c r="I1251">
        <v>2</v>
      </c>
      <c r="J1251" t="s">
        <v>98</v>
      </c>
      <c r="K1251">
        <v>67</v>
      </c>
      <c r="L1251">
        <v>82</v>
      </c>
      <c r="M1251">
        <v>81</v>
      </c>
      <c r="N1251">
        <v>83</v>
      </c>
      <c r="O1251">
        <v>57</v>
      </c>
      <c r="P1251">
        <v>59</v>
      </c>
      <c r="Q1251">
        <v>91</v>
      </c>
      <c r="R1251">
        <f t="shared" si="114"/>
        <v>520</v>
      </c>
      <c r="S1251" t="str">
        <f t="shared" si="115"/>
        <v>geography_score</v>
      </c>
      <c r="T1251" t="str">
        <f t="shared" si="116"/>
        <v>Susan Wall</v>
      </c>
      <c r="U1251" t="str">
        <f t="shared" si="117"/>
        <v>Good</v>
      </c>
      <c r="V1251" t="str">
        <f t="shared" si="118"/>
        <v>1</v>
      </c>
      <c r="W1251" t="str">
        <f t="shared" si="119"/>
        <v>Grade C</v>
      </c>
    </row>
    <row r="1252" spans="1:23" x14ac:dyDescent="0.25">
      <c r="A1252">
        <v>1251</v>
      </c>
      <c r="B1252" t="s">
        <v>194</v>
      </c>
      <c r="C1252" t="s">
        <v>1102</v>
      </c>
      <c r="D1252" t="s">
        <v>2231</v>
      </c>
      <c r="E1252" t="s">
        <v>54</v>
      </c>
      <c r="F1252" t="b">
        <v>0</v>
      </c>
      <c r="G1252">
        <v>4</v>
      </c>
      <c r="H1252" t="b">
        <v>1</v>
      </c>
      <c r="I1252">
        <v>10</v>
      </c>
      <c r="J1252" t="s">
        <v>139</v>
      </c>
      <c r="K1252">
        <v>92</v>
      </c>
      <c r="L1252">
        <v>65</v>
      </c>
      <c r="M1252">
        <v>81</v>
      </c>
      <c r="N1252">
        <v>79</v>
      </c>
      <c r="O1252">
        <v>84</v>
      </c>
      <c r="P1252">
        <v>85</v>
      </c>
      <c r="Q1252">
        <v>74</v>
      </c>
      <c r="R1252">
        <f t="shared" si="114"/>
        <v>560</v>
      </c>
      <c r="S1252" t="str">
        <f t="shared" si="115"/>
        <v>math_score</v>
      </c>
      <c r="T1252" t="str">
        <f t="shared" si="116"/>
        <v>David Fields</v>
      </c>
      <c r="U1252" t="str">
        <f t="shared" si="117"/>
        <v>Good</v>
      </c>
      <c r="V1252" t="str">
        <f t="shared" si="118"/>
        <v>1</v>
      </c>
      <c r="W1252" t="str">
        <f t="shared" si="119"/>
        <v>Grade B</v>
      </c>
    </row>
    <row r="1253" spans="1:23" x14ac:dyDescent="0.25">
      <c r="A1253">
        <v>1252</v>
      </c>
      <c r="B1253" t="s">
        <v>2232</v>
      </c>
      <c r="C1253" t="s">
        <v>2233</v>
      </c>
      <c r="D1253" t="s">
        <v>2234</v>
      </c>
      <c r="E1253" t="s">
        <v>59</v>
      </c>
      <c r="F1253" t="b">
        <v>0</v>
      </c>
      <c r="G1253">
        <v>3</v>
      </c>
      <c r="H1253" t="b">
        <v>1</v>
      </c>
      <c r="I1253">
        <v>21</v>
      </c>
      <c r="J1253" t="s">
        <v>143</v>
      </c>
      <c r="K1253">
        <v>69</v>
      </c>
      <c r="L1253">
        <v>77</v>
      </c>
      <c r="M1253">
        <v>82</v>
      </c>
      <c r="N1253">
        <v>93</v>
      </c>
      <c r="O1253">
        <v>92</v>
      </c>
      <c r="P1253">
        <v>90</v>
      </c>
      <c r="Q1253">
        <v>71</v>
      </c>
      <c r="R1253">
        <f t="shared" si="114"/>
        <v>574</v>
      </c>
      <c r="S1253" t="str">
        <f t="shared" si="115"/>
        <v>chemistry_score</v>
      </c>
      <c r="T1253" t="str">
        <f t="shared" si="116"/>
        <v>Terri Lyons</v>
      </c>
      <c r="U1253" t="str">
        <f t="shared" si="117"/>
        <v>Good</v>
      </c>
      <c r="V1253" t="str">
        <f t="shared" si="118"/>
        <v>1</v>
      </c>
      <c r="W1253" t="str">
        <f t="shared" si="119"/>
        <v>Grade B</v>
      </c>
    </row>
    <row r="1254" spans="1:23" x14ac:dyDescent="0.25">
      <c r="A1254">
        <v>1253</v>
      </c>
      <c r="B1254" t="s">
        <v>248</v>
      </c>
      <c r="C1254" t="s">
        <v>329</v>
      </c>
      <c r="D1254" t="s">
        <v>2235</v>
      </c>
      <c r="E1254" t="s">
        <v>54</v>
      </c>
      <c r="F1254" t="b">
        <v>1</v>
      </c>
      <c r="G1254">
        <v>1</v>
      </c>
      <c r="H1254" t="b">
        <v>0</v>
      </c>
      <c r="I1254">
        <v>30</v>
      </c>
      <c r="J1254" t="s">
        <v>78</v>
      </c>
      <c r="K1254">
        <v>92</v>
      </c>
      <c r="L1254">
        <v>98</v>
      </c>
      <c r="M1254">
        <v>61</v>
      </c>
      <c r="N1254">
        <v>99</v>
      </c>
      <c r="O1254">
        <v>77</v>
      </c>
      <c r="P1254">
        <v>72</v>
      </c>
      <c r="Q1254">
        <v>75</v>
      </c>
      <c r="R1254">
        <f t="shared" si="114"/>
        <v>574</v>
      </c>
      <c r="S1254" t="str">
        <f t="shared" si="115"/>
        <v>chemistry_score</v>
      </c>
      <c r="T1254" t="str">
        <f t="shared" si="116"/>
        <v>Eric Jones</v>
      </c>
      <c r="U1254" t="str">
        <f t="shared" si="117"/>
        <v>Good</v>
      </c>
      <c r="V1254" t="str">
        <f t="shared" si="118"/>
        <v>1</v>
      </c>
      <c r="W1254" t="str">
        <f t="shared" si="119"/>
        <v>Grade B</v>
      </c>
    </row>
    <row r="1255" spans="1:23" x14ac:dyDescent="0.25">
      <c r="A1255">
        <v>1254</v>
      </c>
      <c r="B1255" t="s">
        <v>1560</v>
      </c>
      <c r="C1255" t="s">
        <v>968</v>
      </c>
      <c r="D1255" t="s">
        <v>2236</v>
      </c>
      <c r="E1255" t="s">
        <v>59</v>
      </c>
      <c r="F1255" t="b">
        <v>0</v>
      </c>
      <c r="G1255">
        <v>6</v>
      </c>
      <c r="H1255" t="b">
        <v>0</v>
      </c>
      <c r="I1255">
        <v>24</v>
      </c>
      <c r="J1255" t="s">
        <v>147</v>
      </c>
      <c r="K1255">
        <v>90</v>
      </c>
      <c r="L1255">
        <v>64</v>
      </c>
      <c r="M1255">
        <v>90</v>
      </c>
      <c r="N1255">
        <v>75</v>
      </c>
      <c r="O1255">
        <v>64</v>
      </c>
      <c r="P1255">
        <v>96</v>
      </c>
      <c r="Q1255">
        <v>71</v>
      </c>
      <c r="R1255">
        <f t="shared" si="114"/>
        <v>550</v>
      </c>
      <c r="S1255" t="str">
        <f t="shared" si="115"/>
        <v>english_score</v>
      </c>
      <c r="T1255" t="str">
        <f t="shared" si="116"/>
        <v>Betty Nguyen</v>
      </c>
      <c r="U1255" t="str">
        <f t="shared" si="117"/>
        <v>Good</v>
      </c>
      <c r="V1255" t="str">
        <f t="shared" si="118"/>
        <v>1</v>
      </c>
      <c r="W1255" t="str">
        <f t="shared" si="119"/>
        <v>Grade B</v>
      </c>
    </row>
    <row r="1256" spans="1:23" x14ac:dyDescent="0.25">
      <c r="A1256">
        <v>1255</v>
      </c>
      <c r="B1256" t="s">
        <v>2237</v>
      </c>
      <c r="C1256" t="s">
        <v>816</v>
      </c>
      <c r="D1256" t="s">
        <v>2238</v>
      </c>
      <c r="E1256" t="s">
        <v>54</v>
      </c>
      <c r="F1256" t="b">
        <v>1</v>
      </c>
      <c r="G1256">
        <v>1</v>
      </c>
      <c r="H1256" t="b">
        <v>0</v>
      </c>
      <c r="I1256">
        <v>33</v>
      </c>
      <c r="J1256" t="s">
        <v>206</v>
      </c>
      <c r="K1256">
        <v>91</v>
      </c>
      <c r="L1256">
        <v>92</v>
      </c>
      <c r="M1256">
        <v>73</v>
      </c>
      <c r="N1256">
        <v>97</v>
      </c>
      <c r="O1256">
        <v>61</v>
      </c>
      <c r="P1256">
        <v>63</v>
      </c>
      <c r="Q1256">
        <v>71</v>
      </c>
      <c r="R1256">
        <f t="shared" si="114"/>
        <v>548</v>
      </c>
      <c r="S1256" t="str">
        <f t="shared" si="115"/>
        <v>chemistry_score</v>
      </c>
      <c r="T1256" t="str">
        <f t="shared" si="116"/>
        <v>Albert Anderson</v>
      </c>
      <c r="U1256" t="str">
        <f t="shared" si="117"/>
        <v>Good</v>
      </c>
      <c r="V1256" t="str">
        <f t="shared" si="118"/>
        <v>1</v>
      </c>
      <c r="W1256" t="str">
        <f t="shared" si="119"/>
        <v>Grade C</v>
      </c>
    </row>
    <row r="1257" spans="1:23" x14ac:dyDescent="0.25">
      <c r="A1257">
        <v>1256</v>
      </c>
      <c r="B1257" t="s">
        <v>2239</v>
      </c>
      <c r="C1257" t="s">
        <v>2105</v>
      </c>
      <c r="D1257" t="s">
        <v>2240</v>
      </c>
      <c r="E1257" t="s">
        <v>59</v>
      </c>
      <c r="F1257" t="b">
        <v>0</v>
      </c>
      <c r="G1257">
        <v>5</v>
      </c>
      <c r="H1257" t="b">
        <v>0</v>
      </c>
      <c r="I1257">
        <v>3</v>
      </c>
      <c r="J1257" t="s">
        <v>68</v>
      </c>
      <c r="K1257">
        <v>65</v>
      </c>
      <c r="L1257">
        <v>67</v>
      </c>
      <c r="M1257">
        <v>91</v>
      </c>
      <c r="N1257">
        <v>81</v>
      </c>
      <c r="O1257">
        <v>97</v>
      </c>
      <c r="P1257">
        <v>99</v>
      </c>
      <c r="Q1257">
        <v>75</v>
      </c>
      <c r="R1257">
        <f t="shared" si="114"/>
        <v>575</v>
      </c>
      <c r="S1257" t="str">
        <f t="shared" si="115"/>
        <v>english_score</v>
      </c>
      <c r="T1257" t="str">
        <f t="shared" si="116"/>
        <v>Katrina Montgomery</v>
      </c>
      <c r="U1257" t="str">
        <f t="shared" si="117"/>
        <v>Good</v>
      </c>
      <c r="V1257" t="str">
        <f t="shared" si="118"/>
        <v>1</v>
      </c>
      <c r="W1257" t="str">
        <f t="shared" si="119"/>
        <v>Grade B</v>
      </c>
    </row>
    <row r="1258" spans="1:23" x14ac:dyDescent="0.25">
      <c r="A1258">
        <v>1257</v>
      </c>
      <c r="B1258" t="s">
        <v>594</v>
      </c>
      <c r="C1258" t="s">
        <v>191</v>
      </c>
      <c r="D1258" t="s">
        <v>2241</v>
      </c>
      <c r="E1258" t="s">
        <v>59</v>
      </c>
      <c r="F1258" t="b">
        <v>0</v>
      </c>
      <c r="G1258">
        <v>2</v>
      </c>
      <c r="H1258" t="b">
        <v>0</v>
      </c>
      <c r="I1258">
        <v>34</v>
      </c>
      <c r="J1258" t="s">
        <v>78</v>
      </c>
      <c r="K1258">
        <v>98</v>
      </c>
      <c r="L1258">
        <v>80</v>
      </c>
      <c r="M1258">
        <v>70</v>
      </c>
      <c r="N1258">
        <v>60</v>
      </c>
      <c r="O1258">
        <v>88</v>
      </c>
      <c r="P1258">
        <v>65</v>
      </c>
      <c r="Q1258">
        <v>92</v>
      </c>
      <c r="R1258">
        <f t="shared" si="114"/>
        <v>553</v>
      </c>
      <c r="S1258" t="str">
        <f t="shared" si="115"/>
        <v>math_score</v>
      </c>
      <c r="T1258" t="str">
        <f t="shared" si="116"/>
        <v>Samantha Cole</v>
      </c>
      <c r="U1258" t="str">
        <f t="shared" si="117"/>
        <v>Good</v>
      </c>
      <c r="V1258" t="str">
        <f t="shared" si="118"/>
        <v>1</v>
      </c>
      <c r="W1258" t="str">
        <f t="shared" si="119"/>
        <v>Grade B</v>
      </c>
    </row>
    <row r="1259" spans="1:23" x14ac:dyDescent="0.25">
      <c r="A1259">
        <v>1258</v>
      </c>
      <c r="B1259" t="s">
        <v>2242</v>
      </c>
      <c r="C1259" t="s">
        <v>2243</v>
      </c>
      <c r="D1259" t="s">
        <v>2244</v>
      </c>
      <c r="E1259" t="s">
        <v>59</v>
      </c>
      <c r="F1259" t="b">
        <v>0</v>
      </c>
      <c r="G1259">
        <v>6</v>
      </c>
      <c r="H1259" t="b">
        <v>1</v>
      </c>
      <c r="I1259">
        <v>2</v>
      </c>
      <c r="J1259" t="s">
        <v>98</v>
      </c>
      <c r="K1259">
        <v>70</v>
      </c>
      <c r="L1259">
        <v>89</v>
      </c>
      <c r="M1259">
        <v>78</v>
      </c>
      <c r="N1259">
        <v>87</v>
      </c>
      <c r="O1259">
        <v>87</v>
      </c>
      <c r="P1259">
        <v>62</v>
      </c>
      <c r="Q1259">
        <v>85</v>
      </c>
      <c r="R1259">
        <f t="shared" si="114"/>
        <v>558</v>
      </c>
      <c r="S1259" t="str">
        <f t="shared" si="115"/>
        <v>history_score</v>
      </c>
      <c r="T1259" t="str">
        <f t="shared" si="116"/>
        <v>Kathleen Potts</v>
      </c>
      <c r="U1259" t="str">
        <f t="shared" si="117"/>
        <v>Good</v>
      </c>
      <c r="V1259" t="str">
        <f t="shared" si="118"/>
        <v>1</v>
      </c>
      <c r="W1259" t="str">
        <f t="shared" si="119"/>
        <v>Grade B</v>
      </c>
    </row>
    <row r="1260" spans="1:23" x14ac:dyDescent="0.25">
      <c r="A1260">
        <v>1259</v>
      </c>
      <c r="B1260" t="s">
        <v>227</v>
      </c>
      <c r="C1260" t="s">
        <v>270</v>
      </c>
      <c r="D1260" t="s">
        <v>2245</v>
      </c>
      <c r="E1260" t="s">
        <v>59</v>
      </c>
      <c r="F1260" t="b">
        <v>0</v>
      </c>
      <c r="G1260">
        <v>2</v>
      </c>
      <c r="H1260" t="b">
        <v>0</v>
      </c>
      <c r="I1260">
        <v>17</v>
      </c>
      <c r="J1260" t="s">
        <v>78</v>
      </c>
      <c r="K1260">
        <v>97</v>
      </c>
      <c r="L1260">
        <v>97</v>
      </c>
      <c r="M1260">
        <v>90</v>
      </c>
      <c r="N1260">
        <v>69</v>
      </c>
      <c r="O1260">
        <v>75</v>
      </c>
      <c r="P1260">
        <v>68</v>
      </c>
      <c r="Q1260">
        <v>70</v>
      </c>
      <c r="R1260">
        <f t="shared" si="114"/>
        <v>566</v>
      </c>
      <c r="S1260" t="str">
        <f t="shared" si="115"/>
        <v>math_score</v>
      </c>
      <c r="T1260" t="str">
        <f t="shared" si="116"/>
        <v>Melissa Edwards</v>
      </c>
      <c r="U1260" t="str">
        <f t="shared" si="117"/>
        <v>Good</v>
      </c>
      <c r="V1260" t="str">
        <f t="shared" si="118"/>
        <v>1</v>
      </c>
      <c r="W1260" t="str">
        <f t="shared" si="119"/>
        <v>Grade B</v>
      </c>
    </row>
    <row r="1261" spans="1:23" x14ac:dyDescent="0.25">
      <c r="A1261">
        <v>1260</v>
      </c>
      <c r="B1261" t="s">
        <v>444</v>
      </c>
      <c r="C1261" t="s">
        <v>1544</v>
      </c>
      <c r="D1261" t="s">
        <v>2246</v>
      </c>
      <c r="E1261" t="s">
        <v>54</v>
      </c>
      <c r="F1261" t="b">
        <v>0</v>
      </c>
      <c r="G1261">
        <v>1</v>
      </c>
      <c r="H1261" t="b">
        <v>0</v>
      </c>
      <c r="I1261">
        <v>18</v>
      </c>
      <c r="J1261" t="s">
        <v>147</v>
      </c>
      <c r="K1261">
        <v>80</v>
      </c>
      <c r="L1261">
        <v>71</v>
      </c>
      <c r="M1261">
        <v>89</v>
      </c>
      <c r="N1261">
        <v>81</v>
      </c>
      <c r="O1261">
        <v>75</v>
      </c>
      <c r="P1261">
        <v>81</v>
      </c>
      <c r="Q1261">
        <v>63</v>
      </c>
      <c r="R1261">
        <f t="shared" si="114"/>
        <v>540</v>
      </c>
      <c r="S1261" t="str">
        <f t="shared" si="115"/>
        <v>physics_score</v>
      </c>
      <c r="T1261" t="str">
        <f t="shared" si="116"/>
        <v>Mark Delgado</v>
      </c>
      <c r="U1261" t="str">
        <f t="shared" si="117"/>
        <v>Good</v>
      </c>
      <c r="V1261" t="str">
        <f t="shared" si="118"/>
        <v>1</v>
      </c>
      <c r="W1261" t="str">
        <f t="shared" si="119"/>
        <v>Grade C</v>
      </c>
    </row>
    <row r="1262" spans="1:23" x14ac:dyDescent="0.25">
      <c r="A1262">
        <v>1261</v>
      </c>
      <c r="B1262" t="s">
        <v>2247</v>
      </c>
      <c r="C1262" t="s">
        <v>2248</v>
      </c>
      <c r="D1262" t="s">
        <v>2249</v>
      </c>
      <c r="E1262" t="s">
        <v>54</v>
      </c>
      <c r="F1262" t="b">
        <v>0</v>
      </c>
      <c r="G1262">
        <v>2</v>
      </c>
      <c r="H1262" t="b">
        <v>0</v>
      </c>
      <c r="I1262">
        <v>16</v>
      </c>
      <c r="J1262" t="s">
        <v>143</v>
      </c>
      <c r="K1262">
        <v>70</v>
      </c>
      <c r="L1262">
        <v>75</v>
      </c>
      <c r="M1262">
        <v>79</v>
      </c>
      <c r="N1262">
        <v>77</v>
      </c>
      <c r="O1262">
        <v>65</v>
      </c>
      <c r="P1262">
        <v>92</v>
      </c>
      <c r="Q1262">
        <v>78</v>
      </c>
      <c r="R1262">
        <f t="shared" si="114"/>
        <v>536</v>
      </c>
      <c r="S1262" t="str">
        <f t="shared" si="115"/>
        <v>english_score</v>
      </c>
      <c r="T1262" t="str">
        <f t="shared" si="116"/>
        <v>Derek Bates</v>
      </c>
      <c r="U1262" t="str">
        <f t="shared" si="117"/>
        <v>Good</v>
      </c>
      <c r="V1262" t="str">
        <f t="shared" si="118"/>
        <v>1</v>
      </c>
      <c r="W1262" t="str">
        <f t="shared" si="119"/>
        <v>Grade C</v>
      </c>
    </row>
    <row r="1263" spans="1:23" x14ac:dyDescent="0.25">
      <c r="A1263">
        <v>1262</v>
      </c>
      <c r="B1263" t="s">
        <v>169</v>
      </c>
      <c r="C1263" t="s">
        <v>814</v>
      </c>
      <c r="D1263" t="s">
        <v>2250</v>
      </c>
      <c r="E1263" t="s">
        <v>54</v>
      </c>
      <c r="F1263" t="b">
        <v>0</v>
      </c>
      <c r="G1263">
        <v>3</v>
      </c>
      <c r="H1263" t="b">
        <v>1</v>
      </c>
      <c r="I1263">
        <v>21</v>
      </c>
      <c r="J1263" t="s">
        <v>60</v>
      </c>
      <c r="K1263">
        <v>96</v>
      </c>
      <c r="L1263">
        <v>79</v>
      </c>
      <c r="M1263">
        <v>92</v>
      </c>
      <c r="N1263">
        <v>85</v>
      </c>
      <c r="O1263">
        <v>95</v>
      </c>
      <c r="P1263">
        <v>69</v>
      </c>
      <c r="Q1263">
        <v>65</v>
      </c>
      <c r="R1263">
        <f t="shared" si="114"/>
        <v>581</v>
      </c>
      <c r="S1263" t="str">
        <f t="shared" si="115"/>
        <v>math_score</v>
      </c>
      <c r="T1263" t="str">
        <f t="shared" si="116"/>
        <v>Ryan Ruiz</v>
      </c>
      <c r="U1263" t="str">
        <f t="shared" si="117"/>
        <v>Good</v>
      </c>
      <c r="V1263" t="str">
        <f t="shared" si="118"/>
        <v>1</v>
      </c>
      <c r="W1263" t="str">
        <f t="shared" si="119"/>
        <v>Grade B</v>
      </c>
    </row>
    <row r="1264" spans="1:23" x14ac:dyDescent="0.25">
      <c r="A1264">
        <v>1263</v>
      </c>
      <c r="B1264" t="s">
        <v>297</v>
      </c>
      <c r="C1264" t="s">
        <v>2251</v>
      </c>
      <c r="D1264" t="s">
        <v>2252</v>
      </c>
      <c r="E1264" t="s">
        <v>54</v>
      </c>
      <c r="F1264" t="b">
        <v>0</v>
      </c>
      <c r="G1264">
        <v>1</v>
      </c>
      <c r="H1264" t="b">
        <v>0</v>
      </c>
      <c r="I1264">
        <v>24</v>
      </c>
      <c r="J1264" t="s">
        <v>78</v>
      </c>
      <c r="K1264">
        <v>99</v>
      </c>
      <c r="L1264">
        <v>62</v>
      </c>
      <c r="M1264">
        <v>65</v>
      </c>
      <c r="N1264">
        <v>67</v>
      </c>
      <c r="O1264">
        <v>97</v>
      </c>
      <c r="P1264">
        <v>73</v>
      </c>
      <c r="Q1264">
        <v>96</v>
      </c>
      <c r="R1264">
        <f t="shared" si="114"/>
        <v>559</v>
      </c>
      <c r="S1264" t="str">
        <f t="shared" si="115"/>
        <v>math_score</v>
      </c>
      <c r="T1264" t="str">
        <f t="shared" si="116"/>
        <v>Charles Gill</v>
      </c>
      <c r="U1264" t="str">
        <f t="shared" si="117"/>
        <v>Good</v>
      </c>
      <c r="V1264" t="str">
        <f t="shared" si="118"/>
        <v>1</v>
      </c>
      <c r="W1264" t="str">
        <f t="shared" si="119"/>
        <v>Grade B</v>
      </c>
    </row>
    <row r="1265" spans="1:23" x14ac:dyDescent="0.25">
      <c r="A1265">
        <v>1264</v>
      </c>
      <c r="B1265" t="s">
        <v>403</v>
      </c>
      <c r="C1265" t="s">
        <v>270</v>
      </c>
      <c r="D1265" t="s">
        <v>2253</v>
      </c>
      <c r="E1265" t="s">
        <v>59</v>
      </c>
      <c r="F1265" t="b">
        <v>0</v>
      </c>
      <c r="G1265">
        <v>3</v>
      </c>
      <c r="H1265" t="b">
        <v>1</v>
      </c>
      <c r="I1265">
        <v>27</v>
      </c>
      <c r="J1265" t="s">
        <v>72</v>
      </c>
      <c r="K1265">
        <v>76</v>
      </c>
      <c r="L1265">
        <v>72</v>
      </c>
      <c r="M1265">
        <v>97</v>
      </c>
      <c r="N1265">
        <v>65</v>
      </c>
      <c r="O1265">
        <v>87</v>
      </c>
      <c r="P1265">
        <v>93</v>
      </c>
      <c r="Q1265">
        <v>84</v>
      </c>
      <c r="R1265">
        <f t="shared" si="114"/>
        <v>574</v>
      </c>
      <c r="S1265" t="str">
        <f t="shared" si="115"/>
        <v>physics_score</v>
      </c>
      <c r="T1265" t="str">
        <f t="shared" si="116"/>
        <v>Amanda Edwards</v>
      </c>
      <c r="U1265" t="str">
        <f t="shared" si="117"/>
        <v>Good</v>
      </c>
      <c r="V1265" t="str">
        <f t="shared" si="118"/>
        <v>1</v>
      </c>
      <c r="W1265" t="str">
        <f t="shared" si="119"/>
        <v>Grade B</v>
      </c>
    </row>
    <row r="1266" spans="1:23" x14ac:dyDescent="0.25">
      <c r="A1266">
        <v>1265</v>
      </c>
      <c r="B1266" t="s">
        <v>182</v>
      </c>
      <c r="C1266" t="s">
        <v>694</v>
      </c>
      <c r="D1266" t="s">
        <v>2254</v>
      </c>
      <c r="E1266" t="s">
        <v>59</v>
      </c>
      <c r="F1266" t="b">
        <v>1</v>
      </c>
      <c r="G1266">
        <v>4</v>
      </c>
      <c r="H1266" t="b">
        <v>1</v>
      </c>
      <c r="I1266">
        <v>24</v>
      </c>
      <c r="J1266" t="s">
        <v>206</v>
      </c>
      <c r="K1266">
        <v>86</v>
      </c>
      <c r="L1266">
        <v>68</v>
      </c>
      <c r="M1266">
        <v>98</v>
      </c>
      <c r="N1266">
        <v>87</v>
      </c>
      <c r="O1266">
        <v>61</v>
      </c>
      <c r="P1266">
        <v>78</v>
      </c>
      <c r="Q1266">
        <v>96</v>
      </c>
      <c r="R1266">
        <f t="shared" si="114"/>
        <v>574</v>
      </c>
      <c r="S1266" t="str">
        <f t="shared" si="115"/>
        <v>physics_score</v>
      </c>
      <c r="T1266" t="str">
        <f t="shared" si="116"/>
        <v>Emily Waters</v>
      </c>
      <c r="U1266" t="str">
        <f t="shared" si="117"/>
        <v>Good</v>
      </c>
      <c r="V1266" t="str">
        <f t="shared" si="118"/>
        <v>1</v>
      </c>
      <c r="W1266" t="str">
        <f t="shared" si="119"/>
        <v>Grade B</v>
      </c>
    </row>
    <row r="1267" spans="1:23" x14ac:dyDescent="0.25">
      <c r="A1267">
        <v>1266</v>
      </c>
      <c r="B1267" t="s">
        <v>507</v>
      </c>
      <c r="C1267" t="s">
        <v>867</v>
      </c>
      <c r="D1267" t="s">
        <v>2255</v>
      </c>
      <c r="E1267" t="s">
        <v>54</v>
      </c>
      <c r="F1267" t="b">
        <v>0</v>
      </c>
      <c r="G1267">
        <v>5</v>
      </c>
      <c r="H1267" t="b">
        <v>0</v>
      </c>
      <c r="I1267">
        <v>27</v>
      </c>
      <c r="J1267" t="s">
        <v>172</v>
      </c>
      <c r="K1267">
        <v>98</v>
      </c>
      <c r="L1267">
        <v>100</v>
      </c>
      <c r="M1267">
        <v>100</v>
      </c>
      <c r="N1267">
        <v>81</v>
      </c>
      <c r="O1267">
        <v>73</v>
      </c>
      <c r="P1267">
        <v>75</v>
      </c>
      <c r="Q1267">
        <v>99</v>
      </c>
      <c r="R1267">
        <f t="shared" si="114"/>
        <v>626</v>
      </c>
      <c r="S1267" t="str">
        <f t="shared" si="115"/>
        <v>history_score</v>
      </c>
      <c r="T1267" t="str">
        <f t="shared" si="116"/>
        <v>John Stevenson</v>
      </c>
      <c r="U1267" t="str">
        <f t="shared" si="117"/>
        <v>Good</v>
      </c>
      <c r="V1267" t="str">
        <f t="shared" si="118"/>
        <v>1</v>
      </c>
      <c r="W1267" t="str">
        <f t="shared" si="119"/>
        <v>Grade B</v>
      </c>
    </row>
    <row r="1268" spans="1:23" x14ac:dyDescent="0.25">
      <c r="A1268">
        <v>1267</v>
      </c>
      <c r="B1268" t="s">
        <v>710</v>
      </c>
      <c r="C1268" t="s">
        <v>1698</v>
      </c>
      <c r="D1268" t="s">
        <v>2256</v>
      </c>
      <c r="E1268" t="s">
        <v>54</v>
      </c>
      <c r="F1268" t="b">
        <v>0</v>
      </c>
      <c r="G1268">
        <v>3</v>
      </c>
      <c r="H1268" t="b">
        <v>0</v>
      </c>
      <c r="I1268">
        <v>14</v>
      </c>
      <c r="J1268" t="s">
        <v>64</v>
      </c>
      <c r="K1268">
        <v>88</v>
      </c>
      <c r="L1268">
        <v>74</v>
      </c>
      <c r="M1268">
        <v>88</v>
      </c>
      <c r="N1268">
        <v>92</v>
      </c>
      <c r="O1268">
        <v>83</v>
      </c>
      <c r="P1268">
        <v>71</v>
      </c>
      <c r="Q1268">
        <v>89</v>
      </c>
      <c r="R1268">
        <f t="shared" si="114"/>
        <v>585</v>
      </c>
      <c r="S1268" t="str">
        <f t="shared" si="115"/>
        <v>chemistry_score</v>
      </c>
      <c r="T1268" t="str">
        <f t="shared" si="116"/>
        <v>Kevin Hoffman</v>
      </c>
      <c r="U1268" t="str">
        <f t="shared" si="117"/>
        <v>Good</v>
      </c>
      <c r="V1268" t="str">
        <f t="shared" si="118"/>
        <v>1</v>
      </c>
      <c r="W1268" t="str">
        <f t="shared" si="119"/>
        <v>Grade B</v>
      </c>
    </row>
    <row r="1269" spans="1:23" x14ac:dyDescent="0.25">
      <c r="A1269">
        <v>1268</v>
      </c>
      <c r="B1269" t="s">
        <v>602</v>
      </c>
      <c r="C1269" t="s">
        <v>2257</v>
      </c>
      <c r="D1269" t="s">
        <v>2258</v>
      </c>
      <c r="E1269" t="s">
        <v>54</v>
      </c>
      <c r="F1269" t="b">
        <v>0</v>
      </c>
      <c r="G1269">
        <v>8</v>
      </c>
      <c r="H1269" t="b">
        <v>0</v>
      </c>
      <c r="I1269">
        <v>30</v>
      </c>
      <c r="J1269" t="s">
        <v>78</v>
      </c>
      <c r="K1269">
        <v>89</v>
      </c>
      <c r="L1269">
        <v>65</v>
      </c>
      <c r="M1269">
        <v>71</v>
      </c>
      <c r="N1269">
        <v>96</v>
      </c>
      <c r="O1269">
        <v>65</v>
      </c>
      <c r="P1269">
        <v>63</v>
      </c>
      <c r="Q1269">
        <v>100</v>
      </c>
      <c r="R1269">
        <f t="shared" si="114"/>
        <v>549</v>
      </c>
      <c r="S1269" t="str">
        <f t="shared" si="115"/>
        <v>geography_score</v>
      </c>
      <c r="T1269" t="str">
        <f t="shared" si="116"/>
        <v>Joseph Mcconnell</v>
      </c>
      <c r="U1269" t="str">
        <f t="shared" si="117"/>
        <v>Good</v>
      </c>
      <c r="V1269" t="str">
        <f t="shared" si="118"/>
        <v>1</v>
      </c>
      <c r="W1269" t="str">
        <f t="shared" si="119"/>
        <v>Grade C</v>
      </c>
    </row>
    <row r="1270" spans="1:23" x14ac:dyDescent="0.25">
      <c r="A1270">
        <v>1269</v>
      </c>
      <c r="B1270" t="s">
        <v>422</v>
      </c>
      <c r="C1270" t="s">
        <v>76</v>
      </c>
      <c r="D1270" t="s">
        <v>2259</v>
      </c>
      <c r="E1270" t="s">
        <v>59</v>
      </c>
      <c r="F1270" t="b">
        <v>0</v>
      </c>
      <c r="G1270">
        <v>1</v>
      </c>
      <c r="H1270" t="b">
        <v>0</v>
      </c>
      <c r="I1270">
        <v>24</v>
      </c>
      <c r="J1270" t="s">
        <v>55</v>
      </c>
      <c r="K1270">
        <v>88</v>
      </c>
      <c r="L1270">
        <v>100</v>
      </c>
      <c r="M1270">
        <v>89</v>
      </c>
      <c r="N1270">
        <v>87</v>
      </c>
      <c r="O1270">
        <v>76</v>
      </c>
      <c r="P1270">
        <v>89</v>
      </c>
      <c r="Q1270">
        <v>85</v>
      </c>
      <c r="R1270">
        <f t="shared" si="114"/>
        <v>614</v>
      </c>
      <c r="S1270" t="str">
        <f t="shared" si="115"/>
        <v>history_score</v>
      </c>
      <c r="T1270" t="str">
        <f t="shared" si="116"/>
        <v>Jessica Smith</v>
      </c>
      <c r="U1270" t="str">
        <f t="shared" si="117"/>
        <v>Good</v>
      </c>
      <c r="V1270" t="str">
        <f t="shared" si="118"/>
        <v>1</v>
      </c>
      <c r="W1270" t="str">
        <f t="shared" si="119"/>
        <v>Grade B</v>
      </c>
    </row>
    <row r="1271" spans="1:23" x14ac:dyDescent="0.25">
      <c r="A1271">
        <v>1270</v>
      </c>
      <c r="B1271" t="s">
        <v>126</v>
      </c>
      <c r="C1271" t="s">
        <v>177</v>
      </c>
      <c r="D1271" t="s">
        <v>2260</v>
      </c>
      <c r="E1271" t="s">
        <v>59</v>
      </c>
      <c r="F1271" t="b">
        <v>0</v>
      </c>
      <c r="G1271">
        <v>4</v>
      </c>
      <c r="H1271" t="b">
        <v>0</v>
      </c>
      <c r="I1271">
        <v>0</v>
      </c>
      <c r="J1271" t="s">
        <v>98</v>
      </c>
      <c r="K1271">
        <v>78</v>
      </c>
      <c r="L1271">
        <v>73</v>
      </c>
      <c r="M1271">
        <v>89</v>
      </c>
      <c r="N1271">
        <v>86</v>
      </c>
      <c r="O1271">
        <v>69</v>
      </c>
      <c r="P1271">
        <v>84</v>
      </c>
      <c r="Q1271">
        <v>97</v>
      </c>
      <c r="R1271">
        <f t="shared" si="114"/>
        <v>576</v>
      </c>
      <c r="S1271" t="str">
        <f t="shared" si="115"/>
        <v>geography_score</v>
      </c>
      <c r="T1271" t="str">
        <f t="shared" si="116"/>
        <v>Shannon Martinez</v>
      </c>
      <c r="U1271" t="str">
        <f t="shared" si="117"/>
        <v>Good</v>
      </c>
      <c r="V1271" t="str">
        <f t="shared" si="118"/>
        <v>1</v>
      </c>
      <c r="W1271" t="str">
        <f t="shared" si="119"/>
        <v>Grade B</v>
      </c>
    </row>
    <row r="1272" spans="1:23" x14ac:dyDescent="0.25">
      <c r="A1272">
        <v>1271</v>
      </c>
      <c r="B1272" t="s">
        <v>197</v>
      </c>
      <c r="C1272" t="s">
        <v>961</v>
      </c>
      <c r="D1272" t="s">
        <v>2261</v>
      </c>
      <c r="E1272" t="s">
        <v>54</v>
      </c>
      <c r="F1272" t="b">
        <v>0</v>
      </c>
      <c r="G1272">
        <v>3</v>
      </c>
      <c r="H1272" t="b">
        <v>0</v>
      </c>
      <c r="I1272">
        <v>35</v>
      </c>
      <c r="J1272" t="s">
        <v>60</v>
      </c>
      <c r="K1272">
        <v>87</v>
      </c>
      <c r="L1272">
        <v>85</v>
      </c>
      <c r="M1272">
        <v>96</v>
      </c>
      <c r="N1272">
        <v>98</v>
      </c>
      <c r="O1272">
        <v>88</v>
      </c>
      <c r="P1272">
        <v>99</v>
      </c>
      <c r="Q1272">
        <v>92</v>
      </c>
      <c r="R1272">
        <f t="shared" si="114"/>
        <v>645</v>
      </c>
      <c r="S1272" t="str">
        <f t="shared" si="115"/>
        <v>english_score</v>
      </c>
      <c r="T1272" t="str">
        <f t="shared" si="116"/>
        <v>Kenneth Baker</v>
      </c>
      <c r="U1272" t="str">
        <f t="shared" si="117"/>
        <v>Very Good</v>
      </c>
      <c r="V1272" t="str">
        <f t="shared" si="118"/>
        <v>1</v>
      </c>
      <c r="W1272" t="str">
        <f t="shared" si="119"/>
        <v>Grade B</v>
      </c>
    </row>
    <row r="1273" spans="1:23" x14ac:dyDescent="0.25">
      <c r="A1273">
        <v>1272</v>
      </c>
      <c r="B1273" t="s">
        <v>1061</v>
      </c>
      <c r="C1273" t="s">
        <v>469</v>
      </c>
      <c r="D1273" t="s">
        <v>2262</v>
      </c>
      <c r="E1273" t="s">
        <v>59</v>
      </c>
      <c r="F1273" t="b">
        <v>0</v>
      </c>
      <c r="G1273">
        <v>2</v>
      </c>
      <c r="H1273" t="b">
        <v>0</v>
      </c>
      <c r="I1273">
        <v>21</v>
      </c>
      <c r="J1273" t="s">
        <v>78</v>
      </c>
      <c r="K1273">
        <v>90</v>
      </c>
      <c r="L1273">
        <v>76</v>
      </c>
      <c r="M1273">
        <v>64</v>
      </c>
      <c r="N1273">
        <v>88</v>
      </c>
      <c r="O1273">
        <v>80</v>
      </c>
      <c r="P1273">
        <v>75</v>
      </c>
      <c r="Q1273">
        <v>70</v>
      </c>
      <c r="R1273">
        <f t="shared" si="114"/>
        <v>543</v>
      </c>
      <c r="S1273" t="str">
        <f t="shared" si="115"/>
        <v>math_score</v>
      </c>
      <c r="T1273" t="str">
        <f t="shared" si="116"/>
        <v>Margaret Sanchez</v>
      </c>
      <c r="U1273" t="str">
        <f t="shared" si="117"/>
        <v>Good</v>
      </c>
      <c r="V1273" t="str">
        <f t="shared" si="118"/>
        <v>1</v>
      </c>
      <c r="W1273" t="str">
        <f t="shared" si="119"/>
        <v>Grade C</v>
      </c>
    </row>
    <row r="1274" spans="1:23" x14ac:dyDescent="0.25">
      <c r="A1274">
        <v>1273</v>
      </c>
      <c r="B1274" t="s">
        <v>169</v>
      </c>
      <c r="C1274" t="s">
        <v>2263</v>
      </c>
      <c r="D1274" t="s">
        <v>2264</v>
      </c>
      <c r="E1274" t="s">
        <v>54</v>
      </c>
      <c r="F1274" t="b">
        <v>1</v>
      </c>
      <c r="G1274">
        <v>1</v>
      </c>
      <c r="H1274" t="b">
        <v>0</v>
      </c>
      <c r="I1274">
        <v>15</v>
      </c>
      <c r="J1274" t="s">
        <v>147</v>
      </c>
      <c r="K1274">
        <v>88</v>
      </c>
      <c r="L1274">
        <v>67</v>
      </c>
      <c r="M1274">
        <v>90</v>
      </c>
      <c r="N1274">
        <v>89</v>
      </c>
      <c r="O1274">
        <v>49</v>
      </c>
      <c r="P1274">
        <v>85</v>
      </c>
      <c r="Q1274">
        <v>63</v>
      </c>
      <c r="R1274">
        <f t="shared" si="114"/>
        <v>531</v>
      </c>
      <c r="S1274" t="str">
        <f t="shared" si="115"/>
        <v>physics_score</v>
      </c>
      <c r="T1274" t="str">
        <f t="shared" si="116"/>
        <v>Ryan Hensley</v>
      </c>
      <c r="U1274" t="str">
        <f t="shared" si="117"/>
        <v>Average</v>
      </c>
      <c r="V1274" t="str">
        <f t="shared" si="118"/>
        <v>1</v>
      </c>
      <c r="W1274" t="str">
        <f t="shared" si="119"/>
        <v>Grade C</v>
      </c>
    </row>
    <row r="1275" spans="1:23" x14ac:dyDescent="0.25">
      <c r="A1275">
        <v>1274</v>
      </c>
      <c r="B1275" t="s">
        <v>1070</v>
      </c>
      <c r="C1275" t="s">
        <v>2265</v>
      </c>
      <c r="D1275" t="s">
        <v>2266</v>
      </c>
      <c r="E1275" t="s">
        <v>59</v>
      </c>
      <c r="F1275" t="b">
        <v>0</v>
      </c>
      <c r="G1275">
        <v>1</v>
      </c>
      <c r="H1275" t="b">
        <v>0</v>
      </c>
      <c r="I1275">
        <v>5</v>
      </c>
      <c r="J1275" t="s">
        <v>193</v>
      </c>
      <c r="K1275">
        <v>99</v>
      </c>
      <c r="L1275">
        <v>72</v>
      </c>
      <c r="M1275">
        <v>90</v>
      </c>
      <c r="N1275">
        <v>83</v>
      </c>
      <c r="O1275">
        <v>90</v>
      </c>
      <c r="P1275">
        <v>99</v>
      </c>
      <c r="Q1275">
        <v>97</v>
      </c>
      <c r="R1275">
        <f t="shared" si="114"/>
        <v>630</v>
      </c>
      <c r="S1275" t="str">
        <f t="shared" si="115"/>
        <v>math_score</v>
      </c>
      <c r="T1275" t="str">
        <f t="shared" si="116"/>
        <v>Sharon Stephenson</v>
      </c>
      <c r="U1275" t="str">
        <f t="shared" si="117"/>
        <v>Good</v>
      </c>
      <c r="V1275" t="str">
        <f t="shared" si="118"/>
        <v>1</v>
      </c>
      <c r="W1275" t="str">
        <f t="shared" si="119"/>
        <v>Grade B</v>
      </c>
    </row>
    <row r="1276" spans="1:23" x14ac:dyDescent="0.25">
      <c r="A1276">
        <v>1275</v>
      </c>
      <c r="B1276" t="s">
        <v>288</v>
      </c>
      <c r="C1276" t="s">
        <v>246</v>
      </c>
      <c r="D1276" t="s">
        <v>2267</v>
      </c>
      <c r="E1276" t="s">
        <v>54</v>
      </c>
      <c r="F1276" t="b">
        <v>1</v>
      </c>
      <c r="G1276">
        <v>10</v>
      </c>
      <c r="H1276" t="b">
        <v>0</v>
      </c>
      <c r="I1276">
        <v>3</v>
      </c>
      <c r="J1276" t="s">
        <v>98</v>
      </c>
      <c r="K1276">
        <v>41</v>
      </c>
      <c r="L1276">
        <v>99</v>
      </c>
      <c r="M1276">
        <v>84</v>
      </c>
      <c r="N1276">
        <v>63</v>
      </c>
      <c r="O1276">
        <v>92</v>
      </c>
      <c r="P1276">
        <v>72</v>
      </c>
      <c r="Q1276">
        <v>81</v>
      </c>
      <c r="R1276">
        <f t="shared" si="114"/>
        <v>532</v>
      </c>
      <c r="S1276" t="str">
        <f t="shared" si="115"/>
        <v>history_score</v>
      </c>
      <c r="T1276" t="str">
        <f t="shared" si="116"/>
        <v>Shawn Cameron</v>
      </c>
      <c r="U1276" t="str">
        <f t="shared" si="117"/>
        <v>Bad</v>
      </c>
      <c r="V1276" t="str">
        <f t="shared" si="118"/>
        <v>0</v>
      </c>
      <c r="W1276" t="str">
        <f t="shared" si="119"/>
        <v>Grade C</v>
      </c>
    </row>
    <row r="1277" spans="1:23" x14ac:dyDescent="0.25">
      <c r="A1277">
        <v>1276</v>
      </c>
      <c r="B1277" t="s">
        <v>1068</v>
      </c>
      <c r="C1277" t="s">
        <v>1408</v>
      </c>
      <c r="D1277" t="s">
        <v>2268</v>
      </c>
      <c r="E1277" t="s">
        <v>59</v>
      </c>
      <c r="F1277" t="b">
        <v>0</v>
      </c>
      <c r="G1277">
        <v>4</v>
      </c>
      <c r="H1277" t="b">
        <v>0</v>
      </c>
      <c r="I1277">
        <v>8</v>
      </c>
      <c r="J1277" t="s">
        <v>64</v>
      </c>
      <c r="K1277">
        <v>98</v>
      </c>
      <c r="L1277">
        <v>90</v>
      </c>
      <c r="M1277">
        <v>70</v>
      </c>
      <c r="N1277">
        <v>97</v>
      </c>
      <c r="O1277">
        <v>69</v>
      </c>
      <c r="P1277">
        <v>79</v>
      </c>
      <c r="Q1277">
        <v>74</v>
      </c>
      <c r="R1277">
        <f t="shared" si="114"/>
        <v>577</v>
      </c>
      <c r="S1277" t="str">
        <f t="shared" si="115"/>
        <v>math_score</v>
      </c>
      <c r="T1277" t="str">
        <f t="shared" si="116"/>
        <v>Stephanie Kennedy</v>
      </c>
      <c r="U1277" t="str">
        <f t="shared" si="117"/>
        <v>Good</v>
      </c>
      <c r="V1277" t="str">
        <f t="shared" si="118"/>
        <v>1</v>
      </c>
      <c r="W1277" t="str">
        <f t="shared" si="119"/>
        <v>Grade B</v>
      </c>
    </row>
    <row r="1278" spans="1:23" x14ac:dyDescent="0.25">
      <c r="A1278">
        <v>1277</v>
      </c>
      <c r="B1278" t="s">
        <v>1421</v>
      </c>
      <c r="C1278" t="s">
        <v>2269</v>
      </c>
      <c r="D1278" t="s">
        <v>2270</v>
      </c>
      <c r="E1278" t="s">
        <v>59</v>
      </c>
      <c r="F1278" t="b">
        <v>0</v>
      </c>
      <c r="G1278">
        <v>0</v>
      </c>
      <c r="H1278" t="b">
        <v>0</v>
      </c>
      <c r="I1278">
        <v>1</v>
      </c>
      <c r="J1278" t="s">
        <v>193</v>
      </c>
      <c r="K1278">
        <v>91</v>
      </c>
      <c r="L1278">
        <v>66</v>
      </c>
      <c r="M1278">
        <v>91</v>
      </c>
      <c r="N1278">
        <v>62</v>
      </c>
      <c r="O1278">
        <v>82</v>
      </c>
      <c r="P1278">
        <v>69</v>
      </c>
      <c r="Q1278">
        <v>62</v>
      </c>
      <c r="R1278">
        <f t="shared" si="114"/>
        <v>523</v>
      </c>
      <c r="S1278" t="str">
        <f t="shared" si="115"/>
        <v>math_score</v>
      </c>
      <c r="T1278" t="str">
        <f t="shared" si="116"/>
        <v>Hayley Abbott</v>
      </c>
      <c r="U1278" t="str">
        <f t="shared" si="117"/>
        <v>Good</v>
      </c>
      <c r="V1278" t="str">
        <f t="shared" si="118"/>
        <v>1</v>
      </c>
      <c r="W1278" t="str">
        <f t="shared" si="119"/>
        <v>Grade C</v>
      </c>
    </row>
    <row r="1279" spans="1:23" x14ac:dyDescent="0.25">
      <c r="A1279">
        <v>1278</v>
      </c>
      <c r="B1279" t="s">
        <v>527</v>
      </c>
      <c r="C1279" t="s">
        <v>984</v>
      </c>
      <c r="D1279" t="s">
        <v>2271</v>
      </c>
      <c r="E1279" t="s">
        <v>59</v>
      </c>
      <c r="F1279" t="b">
        <v>1</v>
      </c>
      <c r="G1279">
        <v>9</v>
      </c>
      <c r="H1279" t="b">
        <v>1</v>
      </c>
      <c r="I1279">
        <v>5</v>
      </c>
      <c r="J1279" t="s">
        <v>98</v>
      </c>
      <c r="K1279">
        <v>68</v>
      </c>
      <c r="L1279">
        <v>72</v>
      </c>
      <c r="M1279">
        <v>92</v>
      </c>
      <c r="N1279">
        <v>51</v>
      </c>
      <c r="O1279">
        <v>96</v>
      </c>
      <c r="P1279">
        <v>88</v>
      </c>
      <c r="Q1279">
        <v>81</v>
      </c>
      <c r="R1279">
        <f t="shared" si="114"/>
        <v>548</v>
      </c>
      <c r="S1279" t="str">
        <f t="shared" si="115"/>
        <v>biology_score</v>
      </c>
      <c r="T1279" t="str">
        <f t="shared" si="116"/>
        <v>Rachel Jacobs</v>
      </c>
      <c r="U1279" t="str">
        <f t="shared" si="117"/>
        <v>Average</v>
      </c>
      <c r="V1279" t="str">
        <f t="shared" si="118"/>
        <v>1</v>
      </c>
      <c r="W1279" t="str">
        <f t="shared" si="119"/>
        <v>Grade C</v>
      </c>
    </row>
    <row r="1280" spans="1:23" x14ac:dyDescent="0.25">
      <c r="A1280">
        <v>1279</v>
      </c>
      <c r="B1280" t="s">
        <v>56</v>
      </c>
      <c r="C1280" t="s">
        <v>2272</v>
      </c>
      <c r="D1280" t="s">
        <v>2273</v>
      </c>
      <c r="E1280" t="s">
        <v>59</v>
      </c>
      <c r="F1280" t="b">
        <v>1</v>
      </c>
      <c r="G1280">
        <v>1</v>
      </c>
      <c r="H1280" t="b">
        <v>1</v>
      </c>
      <c r="I1280">
        <v>26</v>
      </c>
      <c r="J1280" t="s">
        <v>139</v>
      </c>
      <c r="K1280">
        <v>79</v>
      </c>
      <c r="L1280">
        <v>100</v>
      </c>
      <c r="M1280">
        <v>79</v>
      </c>
      <c r="N1280">
        <v>60</v>
      </c>
      <c r="O1280">
        <v>100</v>
      </c>
      <c r="P1280">
        <v>84</v>
      </c>
      <c r="Q1280">
        <v>93</v>
      </c>
      <c r="R1280">
        <f t="shared" si="114"/>
        <v>595</v>
      </c>
      <c r="S1280" t="str">
        <f t="shared" si="115"/>
        <v>history_score</v>
      </c>
      <c r="T1280" t="str">
        <f t="shared" si="116"/>
        <v>Danielle Tran</v>
      </c>
      <c r="U1280" t="str">
        <f t="shared" si="117"/>
        <v>Average</v>
      </c>
      <c r="V1280" t="str">
        <f t="shared" si="118"/>
        <v>1</v>
      </c>
      <c r="W1280" t="str">
        <f t="shared" si="119"/>
        <v>Grade B</v>
      </c>
    </row>
    <row r="1281" spans="1:23" x14ac:dyDescent="0.25">
      <c r="A1281">
        <v>1280</v>
      </c>
      <c r="B1281" t="s">
        <v>955</v>
      </c>
      <c r="C1281" t="s">
        <v>812</v>
      </c>
      <c r="D1281" t="s">
        <v>2274</v>
      </c>
      <c r="E1281" t="s">
        <v>59</v>
      </c>
      <c r="F1281" t="b">
        <v>0</v>
      </c>
      <c r="G1281">
        <v>2</v>
      </c>
      <c r="H1281" t="b">
        <v>0</v>
      </c>
      <c r="I1281">
        <v>24</v>
      </c>
      <c r="J1281" t="s">
        <v>139</v>
      </c>
      <c r="K1281">
        <v>77</v>
      </c>
      <c r="L1281">
        <v>66</v>
      </c>
      <c r="M1281">
        <v>61</v>
      </c>
      <c r="N1281">
        <v>98</v>
      </c>
      <c r="O1281">
        <v>90</v>
      </c>
      <c r="P1281">
        <v>95</v>
      </c>
      <c r="Q1281">
        <v>73</v>
      </c>
      <c r="R1281">
        <f t="shared" si="114"/>
        <v>560</v>
      </c>
      <c r="S1281" t="str">
        <f t="shared" si="115"/>
        <v>chemistry_score</v>
      </c>
      <c r="T1281" t="str">
        <f t="shared" si="116"/>
        <v>Autumn Barrett</v>
      </c>
      <c r="U1281" t="str">
        <f t="shared" si="117"/>
        <v>Good</v>
      </c>
      <c r="V1281" t="str">
        <f t="shared" si="118"/>
        <v>1</v>
      </c>
      <c r="W1281" t="str">
        <f t="shared" si="119"/>
        <v>Grade B</v>
      </c>
    </row>
    <row r="1282" spans="1:23" x14ac:dyDescent="0.25">
      <c r="A1282">
        <v>1281</v>
      </c>
      <c r="B1282" t="s">
        <v>224</v>
      </c>
      <c r="C1282" t="s">
        <v>760</v>
      </c>
      <c r="D1282" t="s">
        <v>2275</v>
      </c>
      <c r="E1282" t="s">
        <v>59</v>
      </c>
      <c r="F1282" t="b">
        <v>0</v>
      </c>
      <c r="G1282">
        <v>5</v>
      </c>
      <c r="H1282" t="b">
        <v>0</v>
      </c>
      <c r="I1282">
        <v>24</v>
      </c>
      <c r="J1282" t="s">
        <v>139</v>
      </c>
      <c r="K1282">
        <v>89</v>
      </c>
      <c r="L1282">
        <v>100</v>
      </c>
      <c r="M1282">
        <v>90</v>
      </c>
      <c r="N1282">
        <v>81</v>
      </c>
      <c r="O1282">
        <v>86</v>
      </c>
      <c r="P1282">
        <v>80</v>
      </c>
      <c r="Q1282">
        <v>92</v>
      </c>
      <c r="R1282">
        <f t="shared" ref="R1282:R1345" si="120">SUM((K1282:Q1282))</f>
        <v>618</v>
      </c>
      <c r="S1282" t="str">
        <f t="shared" si="115"/>
        <v>history_score</v>
      </c>
      <c r="T1282" t="str">
        <f t="shared" si="116"/>
        <v>Jennifer Landry</v>
      </c>
      <c r="U1282" t="str">
        <f t="shared" si="117"/>
        <v>Good</v>
      </c>
      <c r="V1282" t="str">
        <f t="shared" si="118"/>
        <v>1</v>
      </c>
      <c r="W1282" t="str">
        <f t="shared" si="119"/>
        <v>Grade B</v>
      </c>
    </row>
    <row r="1283" spans="1:23" x14ac:dyDescent="0.25">
      <c r="A1283">
        <v>1282</v>
      </c>
      <c r="B1283" t="s">
        <v>128</v>
      </c>
      <c r="C1283" t="s">
        <v>457</v>
      </c>
      <c r="D1283" t="s">
        <v>2276</v>
      </c>
      <c r="E1283" t="s">
        <v>54</v>
      </c>
      <c r="F1283" t="b">
        <v>1</v>
      </c>
      <c r="G1283">
        <v>0</v>
      </c>
      <c r="H1283" t="b">
        <v>1</v>
      </c>
      <c r="I1283">
        <v>9</v>
      </c>
      <c r="J1283" t="s">
        <v>258</v>
      </c>
      <c r="K1283">
        <v>94</v>
      </c>
      <c r="L1283">
        <v>69</v>
      </c>
      <c r="M1283">
        <v>80</v>
      </c>
      <c r="N1283">
        <v>66</v>
      </c>
      <c r="O1283">
        <v>62</v>
      </c>
      <c r="P1283">
        <v>61</v>
      </c>
      <c r="Q1283">
        <v>88</v>
      </c>
      <c r="R1283">
        <f t="shared" si="120"/>
        <v>520</v>
      </c>
      <c r="S1283" t="str">
        <f t="shared" ref="S1283:S1346" si="121">INDEX($K$1:$Q$1,MATCH(MAX(K1283:Q1283),K1283:Q1283,0))</f>
        <v>math_score</v>
      </c>
      <c r="T1283" t="str">
        <f t="shared" ref="T1283:T1346" si="122">_xlfn.CONCAT(B1283," ",C1283)</f>
        <v>Sean Rodriguez</v>
      </c>
      <c r="U1283" t="str">
        <f t="shared" ref="U1283:U1346" si="123">IF((MAX(K1283:Q1283)-MIN(K1283:Q1283))&lt;20,"Very Good",IF(AND((MAX(K1283:Q1283)-MIN(K1283:Q1283))&gt;=20,(MAX(K1283:Q1283)-MIN(K1283:Q1283))&lt;40),"Good",IF(AND((MAX(K1283:Q1283)-MIN(K1283:Q1283))&gt;=40,(MAX(K1283:Q1283)-MIN(K1283:Q1283))&lt;50),"Average","Bad")))</f>
        <v>Good</v>
      </c>
      <c r="V1283" t="str">
        <f t="shared" ref="V1283:V1346" si="124">IF(AND(MAX(K1283:Q1283)&gt;85,MIN(K1283:Q1283)&lt;45),"0","1")</f>
        <v>1</v>
      </c>
      <c r="W1283" t="str">
        <f t="shared" ref="W1283:W1346" si="125">IF(R1283&gt;=650,"Grade A",IF(AND(R1283&gt;=550,R1283&lt;650),"Grade B",IF(AND(R1283&gt;=450,R1283&lt;550),"Grade C",IF(AND(R1283&gt;=350,R1283&lt;450),"Grade D","Fail"))))</f>
        <v>Grade C</v>
      </c>
    </row>
    <row r="1284" spans="1:23" x14ac:dyDescent="0.25">
      <c r="A1284">
        <v>1283</v>
      </c>
      <c r="B1284" t="s">
        <v>169</v>
      </c>
      <c r="C1284" t="s">
        <v>1458</v>
      </c>
      <c r="D1284" t="s">
        <v>2277</v>
      </c>
      <c r="E1284" t="s">
        <v>54</v>
      </c>
      <c r="F1284" t="b">
        <v>0</v>
      </c>
      <c r="G1284">
        <v>2</v>
      </c>
      <c r="H1284" t="b">
        <v>0</v>
      </c>
      <c r="I1284">
        <v>3</v>
      </c>
      <c r="J1284" t="s">
        <v>68</v>
      </c>
      <c r="K1284">
        <v>80</v>
      </c>
      <c r="L1284">
        <v>85</v>
      </c>
      <c r="M1284">
        <v>85</v>
      </c>
      <c r="N1284">
        <v>60</v>
      </c>
      <c r="O1284">
        <v>77</v>
      </c>
      <c r="P1284">
        <v>90</v>
      </c>
      <c r="Q1284">
        <v>81</v>
      </c>
      <c r="R1284">
        <f t="shared" si="120"/>
        <v>558</v>
      </c>
      <c r="S1284" t="str">
        <f t="shared" si="121"/>
        <v>english_score</v>
      </c>
      <c r="T1284" t="str">
        <f t="shared" si="122"/>
        <v>Ryan Long</v>
      </c>
      <c r="U1284" t="str">
        <f t="shared" si="123"/>
        <v>Good</v>
      </c>
      <c r="V1284" t="str">
        <f t="shared" si="124"/>
        <v>1</v>
      </c>
      <c r="W1284" t="str">
        <f t="shared" si="125"/>
        <v>Grade B</v>
      </c>
    </row>
    <row r="1285" spans="1:23" x14ac:dyDescent="0.25">
      <c r="A1285">
        <v>1284</v>
      </c>
      <c r="B1285" t="s">
        <v>311</v>
      </c>
      <c r="C1285" t="s">
        <v>1363</v>
      </c>
      <c r="D1285" t="s">
        <v>2278</v>
      </c>
      <c r="E1285" t="s">
        <v>54</v>
      </c>
      <c r="F1285" t="b">
        <v>0</v>
      </c>
      <c r="G1285">
        <v>2</v>
      </c>
      <c r="H1285" t="b">
        <v>0</v>
      </c>
      <c r="I1285">
        <v>1</v>
      </c>
      <c r="J1285" t="s">
        <v>68</v>
      </c>
      <c r="K1285">
        <v>79</v>
      </c>
      <c r="L1285">
        <v>88</v>
      </c>
      <c r="M1285">
        <v>97</v>
      </c>
      <c r="N1285">
        <v>94</v>
      </c>
      <c r="O1285">
        <v>89</v>
      </c>
      <c r="P1285">
        <v>82</v>
      </c>
      <c r="Q1285">
        <v>97</v>
      </c>
      <c r="R1285">
        <f t="shared" si="120"/>
        <v>626</v>
      </c>
      <c r="S1285" t="str">
        <f t="shared" si="121"/>
        <v>physics_score</v>
      </c>
      <c r="T1285" t="str">
        <f t="shared" si="122"/>
        <v>Robert Hancock</v>
      </c>
      <c r="U1285" t="str">
        <f t="shared" si="123"/>
        <v>Very Good</v>
      </c>
      <c r="V1285" t="str">
        <f t="shared" si="124"/>
        <v>1</v>
      </c>
      <c r="W1285" t="str">
        <f t="shared" si="125"/>
        <v>Grade B</v>
      </c>
    </row>
    <row r="1286" spans="1:23" x14ac:dyDescent="0.25">
      <c r="A1286">
        <v>1285</v>
      </c>
      <c r="B1286" t="s">
        <v>1068</v>
      </c>
      <c r="C1286" t="s">
        <v>457</v>
      </c>
      <c r="D1286" t="s">
        <v>2279</v>
      </c>
      <c r="E1286" t="s">
        <v>59</v>
      </c>
      <c r="F1286" t="b">
        <v>0</v>
      </c>
      <c r="G1286">
        <v>2</v>
      </c>
      <c r="H1286" t="b">
        <v>0</v>
      </c>
      <c r="I1286">
        <v>15</v>
      </c>
      <c r="J1286" t="s">
        <v>139</v>
      </c>
      <c r="K1286">
        <v>92</v>
      </c>
      <c r="L1286">
        <v>65</v>
      </c>
      <c r="M1286">
        <v>88</v>
      </c>
      <c r="N1286">
        <v>78</v>
      </c>
      <c r="O1286">
        <v>67</v>
      </c>
      <c r="P1286">
        <v>95</v>
      </c>
      <c r="Q1286">
        <v>96</v>
      </c>
      <c r="R1286">
        <f t="shared" si="120"/>
        <v>581</v>
      </c>
      <c r="S1286" t="str">
        <f t="shared" si="121"/>
        <v>geography_score</v>
      </c>
      <c r="T1286" t="str">
        <f t="shared" si="122"/>
        <v>Stephanie Rodriguez</v>
      </c>
      <c r="U1286" t="str">
        <f t="shared" si="123"/>
        <v>Good</v>
      </c>
      <c r="V1286" t="str">
        <f t="shared" si="124"/>
        <v>1</v>
      </c>
      <c r="W1286" t="str">
        <f t="shared" si="125"/>
        <v>Grade B</v>
      </c>
    </row>
    <row r="1287" spans="1:23" x14ac:dyDescent="0.25">
      <c r="A1287">
        <v>1286</v>
      </c>
      <c r="B1287" t="s">
        <v>902</v>
      </c>
      <c r="C1287" t="s">
        <v>620</v>
      </c>
      <c r="D1287" t="s">
        <v>2280</v>
      </c>
      <c r="E1287" t="s">
        <v>59</v>
      </c>
      <c r="F1287" t="b">
        <v>0</v>
      </c>
      <c r="G1287">
        <v>5</v>
      </c>
      <c r="H1287" t="b">
        <v>0</v>
      </c>
      <c r="I1287">
        <v>32</v>
      </c>
      <c r="J1287" t="s">
        <v>139</v>
      </c>
      <c r="K1287">
        <v>85</v>
      </c>
      <c r="L1287">
        <v>62</v>
      </c>
      <c r="M1287">
        <v>92</v>
      </c>
      <c r="N1287">
        <v>89</v>
      </c>
      <c r="O1287">
        <v>92</v>
      </c>
      <c r="P1287">
        <v>75</v>
      </c>
      <c r="Q1287">
        <v>78</v>
      </c>
      <c r="R1287">
        <f t="shared" si="120"/>
        <v>573</v>
      </c>
      <c r="S1287" t="str">
        <f t="shared" si="121"/>
        <v>physics_score</v>
      </c>
      <c r="T1287" t="str">
        <f t="shared" si="122"/>
        <v>Kristen Evans</v>
      </c>
      <c r="U1287" t="str">
        <f t="shared" si="123"/>
        <v>Good</v>
      </c>
      <c r="V1287" t="str">
        <f t="shared" si="124"/>
        <v>1</v>
      </c>
      <c r="W1287" t="str">
        <f t="shared" si="125"/>
        <v>Grade B</v>
      </c>
    </row>
    <row r="1288" spans="1:23" x14ac:dyDescent="0.25">
      <c r="A1288">
        <v>1287</v>
      </c>
      <c r="B1288" t="s">
        <v>1991</v>
      </c>
      <c r="C1288" t="s">
        <v>90</v>
      </c>
      <c r="D1288" t="s">
        <v>2281</v>
      </c>
      <c r="E1288" t="s">
        <v>59</v>
      </c>
      <c r="F1288" t="b">
        <v>0</v>
      </c>
      <c r="G1288">
        <v>3</v>
      </c>
      <c r="H1288" t="b">
        <v>0</v>
      </c>
      <c r="I1288">
        <v>26</v>
      </c>
      <c r="J1288" t="s">
        <v>147</v>
      </c>
      <c r="K1288">
        <v>75</v>
      </c>
      <c r="L1288">
        <v>83</v>
      </c>
      <c r="M1288">
        <v>66</v>
      </c>
      <c r="N1288">
        <v>70</v>
      </c>
      <c r="O1288">
        <v>57</v>
      </c>
      <c r="P1288">
        <v>77</v>
      </c>
      <c r="Q1288">
        <v>96</v>
      </c>
      <c r="R1288">
        <f t="shared" si="120"/>
        <v>524</v>
      </c>
      <c r="S1288" t="str">
        <f t="shared" si="121"/>
        <v>geography_score</v>
      </c>
      <c r="T1288" t="str">
        <f t="shared" si="122"/>
        <v>Jaime White</v>
      </c>
      <c r="U1288" t="str">
        <f t="shared" si="123"/>
        <v>Good</v>
      </c>
      <c r="V1288" t="str">
        <f t="shared" si="124"/>
        <v>1</v>
      </c>
      <c r="W1288" t="str">
        <f t="shared" si="125"/>
        <v>Grade C</v>
      </c>
    </row>
    <row r="1289" spans="1:23" x14ac:dyDescent="0.25">
      <c r="A1289">
        <v>1288</v>
      </c>
      <c r="B1289" t="s">
        <v>2282</v>
      </c>
      <c r="C1289" t="s">
        <v>1567</v>
      </c>
      <c r="D1289" t="s">
        <v>2283</v>
      </c>
      <c r="E1289" t="s">
        <v>54</v>
      </c>
      <c r="F1289" t="b">
        <v>0</v>
      </c>
      <c r="G1289">
        <v>5</v>
      </c>
      <c r="H1289" t="b">
        <v>1</v>
      </c>
      <c r="I1289">
        <v>32</v>
      </c>
      <c r="J1289" t="s">
        <v>78</v>
      </c>
      <c r="K1289">
        <v>88</v>
      </c>
      <c r="L1289">
        <v>65</v>
      </c>
      <c r="M1289">
        <v>75</v>
      </c>
      <c r="N1289">
        <v>73</v>
      </c>
      <c r="O1289">
        <v>66</v>
      </c>
      <c r="P1289">
        <v>98</v>
      </c>
      <c r="Q1289">
        <v>81</v>
      </c>
      <c r="R1289">
        <f t="shared" si="120"/>
        <v>546</v>
      </c>
      <c r="S1289" t="str">
        <f t="shared" si="121"/>
        <v>english_score</v>
      </c>
      <c r="T1289" t="str">
        <f t="shared" si="122"/>
        <v>Marcus Howard</v>
      </c>
      <c r="U1289" t="str">
        <f t="shared" si="123"/>
        <v>Good</v>
      </c>
      <c r="V1289" t="str">
        <f t="shared" si="124"/>
        <v>1</v>
      </c>
      <c r="W1289" t="str">
        <f t="shared" si="125"/>
        <v>Grade C</v>
      </c>
    </row>
    <row r="1290" spans="1:23" x14ac:dyDescent="0.25">
      <c r="A1290">
        <v>1289</v>
      </c>
      <c r="B1290" t="s">
        <v>2284</v>
      </c>
      <c r="C1290" t="s">
        <v>415</v>
      </c>
      <c r="D1290" t="s">
        <v>2285</v>
      </c>
      <c r="E1290" t="s">
        <v>54</v>
      </c>
      <c r="F1290" t="b">
        <v>0</v>
      </c>
      <c r="G1290">
        <v>0</v>
      </c>
      <c r="H1290" t="b">
        <v>0</v>
      </c>
      <c r="I1290">
        <v>35</v>
      </c>
      <c r="J1290" t="s">
        <v>139</v>
      </c>
      <c r="K1290">
        <v>93</v>
      </c>
      <c r="L1290">
        <v>89</v>
      </c>
      <c r="M1290">
        <v>88</v>
      </c>
      <c r="N1290">
        <v>86</v>
      </c>
      <c r="O1290">
        <v>85</v>
      </c>
      <c r="P1290">
        <v>89</v>
      </c>
      <c r="Q1290">
        <v>95</v>
      </c>
      <c r="R1290">
        <f t="shared" si="120"/>
        <v>625</v>
      </c>
      <c r="S1290" t="str">
        <f t="shared" si="121"/>
        <v>geography_score</v>
      </c>
      <c r="T1290" t="str">
        <f t="shared" si="122"/>
        <v>Lucas Jenkins</v>
      </c>
      <c r="U1290" t="str">
        <f t="shared" si="123"/>
        <v>Very Good</v>
      </c>
      <c r="V1290" t="str">
        <f t="shared" si="124"/>
        <v>1</v>
      </c>
      <c r="W1290" t="str">
        <f t="shared" si="125"/>
        <v>Grade B</v>
      </c>
    </row>
    <row r="1291" spans="1:23" x14ac:dyDescent="0.25">
      <c r="A1291">
        <v>1290</v>
      </c>
      <c r="B1291" t="s">
        <v>1425</v>
      </c>
      <c r="C1291" t="s">
        <v>1281</v>
      </c>
      <c r="D1291" t="s">
        <v>2286</v>
      </c>
      <c r="E1291" t="s">
        <v>54</v>
      </c>
      <c r="F1291" t="b">
        <v>0</v>
      </c>
      <c r="G1291">
        <v>3</v>
      </c>
      <c r="H1291" t="b">
        <v>0</v>
      </c>
      <c r="I1291">
        <v>2</v>
      </c>
      <c r="J1291" t="s">
        <v>193</v>
      </c>
      <c r="K1291">
        <v>86</v>
      </c>
      <c r="L1291">
        <v>93</v>
      </c>
      <c r="M1291">
        <v>91</v>
      </c>
      <c r="N1291">
        <v>64</v>
      </c>
      <c r="O1291">
        <v>69</v>
      </c>
      <c r="P1291">
        <v>71</v>
      </c>
      <c r="Q1291">
        <v>64</v>
      </c>
      <c r="R1291">
        <f t="shared" si="120"/>
        <v>538</v>
      </c>
      <c r="S1291" t="str">
        <f t="shared" si="121"/>
        <v>history_score</v>
      </c>
      <c r="T1291" t="str">
        <f t="shared" si="122"/>
        <v>Aaron Ortiz</v>
      </c>
      <c r="U1291" t="str">
        <f t="shared" si="123"/>
        <v>Good</v>
      </c>
      <c r="V1291" t="str">
        <f t="shared" si="124"/>
        <v>1</v>
      </c>
      <c r="W1291" t="str">
        <f t="shared" si="125"/>
        <v>Grade C</v>
      </c>
    </row>
    <row r="1292" spans="1:23" x14ac:dyDescent="0.25">
      <c r="A1292">
        <v>1291</v>
      </c>
      <c r="B1292" t="s">
        <v>1146</v>
      </c>
      <c r="C1292" t="s">
        <v>256</v>
      </c>
      <c r="D1292" t="s">
        <v>2287</v>
      </c>
      <c r="E1292" t="s">
        <v>54</v>
      </c>
      <c r="F1292" t="b">
        <v>0</v>
      </c>
      <c r="G1292">
        <v>1</v>
      </c>
      <c r="H1292" t="b">
        <v>0</v>
      </c>
      <c r="I1292">
        <v>13</v>
      </c>
      <c r="J1292" t="s">
        <v>64</v>
      </c>
      <c r="K1292">
        <v>62</v>
      </c>
      <c r="L1292">
        <v>91</v>
      </c>
      <c r="M1292">
        <v>92</v>
      </c>
      <c r="N1292">
        <v>61</v>
      </c>
      <c r="O1292">
        <v>85</v>
      </c>
      <c r="P1292">
        <v>98</v>
      </c>
      <c r="Q1292">
        <v>72</v>
      </c>
      <c r="R1292">
        <f t="shared" si="120"/>
        <v>561</v>
      </c>
      <c r="S1292" t="str">
        <f t="shared" si="121"/>
        <v>english_score</v>
      </c>
      <c r="T1292" t="str">
        <f t="shared" si="122"/>
        <v>Todd Stephens</v>
      </c>
      <c r="U1292" t="str">
        <f t="shared" si="123"/>
        <v>Good</v>
      </c>
      <c r="V1292" t="str">
        <f t="shared" si="124"/>
        <v>1</v>
      </c>
      <c r="W1292" t="str">
        <f t="shared" si="125"/>
        <v>Grade B</v>
      </c>
    </row>
    <row r="1293" spans="1:23" x14ac:dyDescent="0.25">
      <c r="A1293">
        <v>1292</v>
      </c>
      <c r="B1293" t="s">
        <v>483</v>
      </c>
      <c r="C1293" t="s">
        <v>2288</v>
      </c>
      <c r="D1293" t="s">
        <v>2289</v>
      </c>
      <c r="E1293" t="s">
        <v>59</v>
      </c>
      <c r="F1293" t="b">
        <v>1</v>
      </c>
      <c r="G1293">
        <v>2</v>
      </c>
      <c r="H1293" t="b">
        <v>1</v>
      </c>
      <c r="I1293">
        <v>20</v>
      </c>
      <c r="J1293" t="s">
        <v>206</v>
      </c>
      <c r="K1293">
        <v>82</v>
      </c>
      <c r="L1293">
        <v>74</v>
      </c>
      <c r="M1293">
        <v>80</v>
      </c>
      <c r="N1293">
        <v>60</v>
      </c>
      <c r="O1293">
        <v>96</v>
      </c>
      <c r="P1293">
        <v>76</v>
      </c>
      <c r="Q1293">
        <v>99</v>
      </c>
      <c r="R1293">
        <f t="shared" si="120"/>
        <v>567</v>
      </c>
      <c r="S1293" t="str">
        <f t="shared" si="121"/>
        <v>geography_score</v>
      </c>
      <c r="T1293" t="str">
        <f t="shared" si="122"/>
        <v>Denise Blackburn</v>
      </c>
      <c r="U1293" t="str">
        <f t="shared" si="123"/>
        <v>Good</v>
      </c>
      <c r="V1293" t="str">
        <f t="shared" si="124"/>
        <v>1</v>
      </c>
      <c r="W1293" t="str">
        <f t="shared" si="125"/>
        <v>Grade B</v>
      </c>
    </row>
    <row r="1294" spans="1:23" x14ac:dyDescent="0.25">
      <c r="A1294">
        <v>1293</v>
      </c>
      <c r="B1294" t="s">
        <v>1033</v>
      </c>
      <c r="C1294" t="s">
        <v>265</v>
      </c>
      <c r="D1294" t="s">
        <v>2290</v>
      </c>
      <c r="E1294" t="s">
        <v>59</v>
      </c>
      <c r="F1294" t="b">
        <v>0</v>
      </c>
      <c r="G1294">
        <v>5</v>
      </c>
      <c r="H1294" t="b">
        <v>0</v>
      </c>
      <c r="I1294">
        <v>5</v>
      </c>
      <c r="J1294" t="s">
        <v>68</v>
      </c>
      <c r="K1294">
        <v>83</v>
      </c>
      <c r="L1294">
        <v>94</v>
      </c>
      <c r="M1294">
        <v>77</v>
      </c>
      <c r="N1294">
        <v>97</v>
      </c>
      <c r="O1294">
        <v>78</v>
      </c>
      <c r="P1294">
        <v>60</v>
      </c>
      <c r="Q1294">
        <v>85</v>
      </c>
      <c r="R1294">
        <f t="shared" si="120"/>
        <v>574</v>
      </c>
      <c r="S1294" t="str">
        <f t="shared" si="121"/>
        <v>chemistry_score</v>
      </c>
      <c r="T1294" t="str">
        <f t="shared" si="122"/>
        <v>Susan Perez</v>
      </c>
      <c r="U1294" t="str">
        <f t="shared" si="123"/>
        <v>Good</v>
      </c>
      <c r="V1294" t="str">
        <f t="shared" si="124"/>
        <v>1</v>
      </c>
      <c r="W1294" t="str">
        <f t="shared" si="125"/>
        <v>Grade B</v>
      </c>
    </row>
    <row r="1295" spans="1:23" x14ac:dyDescent="0.25">
      <c r="A1295">
        <v>1294</v>
      </c>
      <c r="B1295" t="s">
        <v>1252</v>
      </c>
      <c r="C1295" t="s">
        <v>1011</v>
      </c>
      <c r="D1295" t="s">
        <v>2291</v>
      </c>
      <c r="E1295" t="s">
        <v>54</v>
      </c>
      <c r="F1295" t="b">
        <v>0</v>
      </c>
      <c r="G1295">
        <v>1</v>
      </c>
      <c r="H1295" t="b">
        <v>0</v>
      </c>
      <c r="I1295">
        <v>5</v>
      </c>
      <c r="J1295" t="s">
        <v>258</v>
      </c>
      <c r="K1295">
        <v>98</v>
      </c>
      <c r="L1295">
        <v>75</v>
      </c>
      <c r="M1295">
        <v>62</v>
      </c>
      <c r="N1295">
        <v>64</v>
      </c>
      <c r="O1295">
        <v>68</v>
      </c>
      <c r="P1295">
        <v>80</v>
      </c>
      <c r="Q1295">
        <v>79</v>
      </c>
      <c r="R1295">
        <f t="shared" si="120"/>
        <v>526</v>
      </c>
      <c r="S1295" t="str">
        <f t="shared" si="121"/>
        <v>math_score</v>
      </c>
      <c r="T1295" t="str">
        <f t="shared" si="122"/>
        <v>Tyler Green</v>
      </c>
      <c r="U1295" t="str">
        <f t="shared" si="123"/>
        <v>Good</v>
      </c>
      <c r="V1295" t="str">
        <f t="shared" si="124"/>
        <v>1</v>
      </c>
      <c r="W1295" t="str">
        <f t="shared" si="125"/>
        <v>Grade C</v>
      </c>
    </row>
    <row r="1296" spans="1:23" x14ac:dyDescent="0.25">
      <c r="A1296">
        <v>1295</v>
      </c>
      <c r="B1296" t="s">
        <v>499</v>
      </c>
      <c r="C1296" t="s">
        <v>1041</v>
      </c>
      <c r="D1296" t="s">
        <v>2292</v>
      </c>
      <c r="E1296" t="s">
        <v>59</v>
      </c>
      <c r="F1296" t="b">
        <v>0</v>
      </c>
      <c r="G1296">
        <v>2</v>
      </c>
      <c r="H1296" t="b">
        <v>0</v>
      </c>
      <c r="I1296">
        <v>34</v>
      </c>
      <c r="J1296" t="s">
        <v>139</v>
      </c>
      <c r="K1296">
        <v>84</v>
      </c>
      <c r="L1296">
        <v>74</v>
      </c>
      <c r="M1296">
        <v>90</v>
      </c>
      <c r="N1296">
        <v>99</v>
      </c>
      <c r="O1296">
        <v>90</v>
      </c>
      <c r="P1296">
        <v>92</v>
      </c>
      <c r="Q1296">
        <v>72</v>
      </c>
      <c r="R1296">
        <f t="shared" si="120"/>
        <v>601</v>
      </c>
      <c r="S1296" t="str">
        <f t="shared" si="121"/>
        <v>chemistry_score</v>
      </c>
      <c r="T1296" t="str">
        <f t="shared" si="122"/>
        <v>Rebecca Daniel</v>
      </c>
      <c r="U1296" t="str">
        <f t="shared" si="123"/>
        <v>Good</v>
      </c>
      <c r="V1296" t="str">
        <f t="shared" si="124"/>
        <v>1</v>
      </c>
      <c r="W1296" t="str">
        <f t="shared" si="125"/>
        <v>Grade B</v>
      </c>
    </row>
    <row r="1297" spans="1:23" x14ac:dyDescent="0.25">
      <c r="A1297">
        <v>1296</v>
      </c>
      <c r="B1297" t="s">
        <v>2293</v>
      </c>
      <c r="C1297" t="s">
        <v>293</v>
      </c>
      <c r="D1297" t="s">
        <v>2294</v>
      </c>
      <c r="E1297" t="s">
        <v>59</v>
      </c>
      <c r="F1297" t="b">
        <v>0</v>
      </c>
      <c r="G1297">
        <v>6</v>
      </c>
      <c r="H1297" t="b">
        <v>0</v>
      </c>
      <c r="I1297">
        <v>34</v>
      </c>
      <c r="J1297" t="s">
        <v>143</v>
      </c>
      <c r="K1297">
        <v>91</v>
      </c>
      <c r="L1297">
        <v>75</v>
      </c>
      <c r="M1297">
        <v>82</v>
      </c>
      <c r="N1297">
        <v>68</v>
      </c>
      <c r="O1297">
        <v>88</v>
      </c>
      <c r="P1297">
        <v>98</v>
      </c>
      <c r="Q1297">
        <v>88</v>
      </c>
      <c r="R1297">
        <f t="shared" si="120"/>
        <v>590</v>
      </c>
      <c r="S1297" t="str">
        <f t="shared" si="121"/>
        <v>english_score</v>
      </c>
      <c r="T1297" t="str">
        <f t="shared" si="122"/>
        <v>Alexandria Harris</v>
      </c>
      <c r="U1297" t="str">
        <f t="shared" si="123"/>
        <v>Good</v>
      </c>
      <c r="V1297" t="str">
        <f t="shared" si="124"/>
        <v>1</v>
      </c>
      <c r="W1297" t="str">
        <f t="shared" si="125"/>
        <v>Grade B</v>
      </c>
    </row>
    <row r="1298" spans="1:23" x14ac:dyDescent="0.25">
      <c r="A1298">
        <v>1297</v>
      </c>
      <c r="B1298" t="s">
        <v>2295</v>
      </c>
      <c r="C1298" t="s">
        <v>180</v>
      </c>
      <c r="D1298" t="s">
        <v>2296</v>
      </c>
      <c r="E1298" t="s">
        <v>54</v>
      </c>
      <c r="F1298" t="b">
        <v>0</v>
      </c>
      <c r="G1298">
        <v>2</v>
      </c>
      <c r="H1298" t="b">
        <v>0</v>
      </c>
      <c r="I1298">
        <v>21</v>
      </c>
      <c r="J1298" t="s">
        <v>172</v>
      </c>
      <c r="K1298">
        <v>83</v>
      </c>
      <c r="L1298">
        <v>81</v>
      </c>
      <c r="M1298">
        <v>96</v>
      </c>
      <c r="N1298">
        <v>62</v>
      </c>
      <c r="O1298">
        <v>66</v>
      </c>
      <c r="P1298">
        <v>90</v>
      </c>
      <c r="Q1298">
        <v>91</v>
      </c>
      <c r="R1298">
        <f t="shared" si="120"/>
        <v>569</v>
      </c>
      <c r="S1298" t="str">
        <f t="shared" si="121"/>
        <v>physics_score</v>
      </c>
      <c r="T1298" t="str">
        <f t="shared" si="122"/>
        <v>Danny Taylor</v>
      </c>
      <c r="U1298" t="str">
        <f t="shared" si="123"/>
        <v>Good</v>
      </c>
      <c r="V1298" t="str">
        <f t="shared" si="124"/>
        <v>1</v>
      </c>
      <c r="W1298" t="str">
        <f t="shared" si="125"/>
        <v>Grade B</v>
      </c>
    </row>
    <row r="1299" spans="1:23" x14ac:dyDescent="0.25">
      <c r="A1299">
        <v>1298</v>
      </c>
      <c r="B1299" t="s">
        <v>403</v>
      </c>
      <c r="C1299" t="s">
        <v>620</v>
      </c>
      <c r="D1299" t="s">
        <v>2297</v>
      </c>
      <c r="E1299" t="s">
        <v>59</v>
      </c>
      <c r="F1299" t="b">
        <v>0</v>
      </c>
      <c r="G1299">
        <v>4</v>
      </c>
      <c r="H1299" t="b">
        <v>0</v>
      </c>
      <c r="I1299">
        <v>27</v>
      </c>
      <c r="J1299" t="s">
        <v>147</v>
      </c>
      <c r="K1299">
        <v>83</v>
      </c>
      <c r="L1299">
        <v>63</v>
      </c>
      <c r="M1299">
        <v>84</v>
      </c>
      <c r="N1299">
        <v>82</v>
      </c>
      <c r="O1299">
        <v>78</v>
      </c>
      <c r="P1299">
        <v>60</v>
      </c>
      <c r="Q1299">
        <v>71</v>
      </c>
      <c r="R1299">
        <f t="shared" si="120"/>
        <v>521</v>
      </c>
      <c r="S1299" t="str">
        <f t="shared" si="121"/>
        <v>physics_score</v>
      </c>
      <c r="T1299" t="str">
        <f t="shared" si="122"/>
        <v>Amanda Evans</v>
      </c>
      <c r="U1299" t="str">
        <f t="shared" si="123"/>
        <v>Good</v>
      </c>
      <c r="V1299" t="str">
        <f t="shared" si="124"/>
        <v>1</v>
      </c>
      <c r="W1299" t="str">
        <f t="shared" si="125"/>
        <v>Grade C</v>
      </c>
    </row>
    <row r="1300" spans="1:23" x14ac:dyDescent="0.25">
      <c r="A1300">
        <v>1299</v>
      </c>
      <c r="B1300" t="s">
        <v>830</v>
      </c>
      <c r="C1300" t="s">
        <v>628</v>
      </c>
      <c r="D1300" t="s">
        <v>2298</v>
      </c>
      <c r="E1300" t="s">
        <v>54</v>
      </c>
      <c r="F1300" t="b">
        <v>0</v>
      </c>
      <c r="G1300">
        <v>0</v>
      </c>
      <c r="H1300" t="b">
        <v>0</v>
      </c>
      <c r="I1300">
        <v>31</v>
      </c>
      <c r="J1300" t="s">
        <v>78</v>
      </c>
      <c r="K1300">
        <v>90</v>
      </c>
      <c r="L1300">
        <v>72</v>
      </c>
      <c r="M1300">
        <v>62</v>
      </c>
      <c r="N1300">
        <v>84</v>
      </c>
      <c r="O1300">
        <v>74</v>
      </c>
      <c r="P1300">
        <v>75</v>
      </c>
      <c r="Q1300">
        <v>100</v>
      </c>
      <c r="R1300">
        <f t="shared" si="120"/>
        <v>557</v>
      </c>
      <c r="S1300" t="str">
        <f t="shared" si="121"/>
        <v>geography_score</v>
      </c>
      <c r="T1300" t="str">
        <f t="shared" si="122"/>
        <v>Scott Owens</v>
      </c>
      <c r="U1300" t="str">
        <f t="shared" si="123"/>
        <v>Good</v>
      </c>
      <c r="V1300" t="str">
        <f t="shared" si="124"/>
        <v>1</v>
      </c>
      <c r="W1300" t="str">
        <f t="shared" si="125"/>
        <v>Grade B</v>
      </c>
    </row>
    <row r="1301" spans="1:23" x14ac:dyDescent="0.25">
      <c r="A1301">
        <v>1300</v>
      </c>
      <c r="B1301" t="s">
        <v>185</v>
      </c>
      <c r="C1301" t="s">
        <v>329</v>
      </c>
      <c r="D1301" t="s">
        <v>2299</v>
      </c>
      <c r="E1301" t="s">
        <v>54</v>
      </c>
      <c r="F1301" t="b">
        <v>0</v>
      </c>
      <c r="G1301">
        <v>4</v>
      </c>
      <c r="H1301" t="b">
        <v>0</v>
      </c>
      <c r="I1301">
        <v>31</v>
      </c>
      <c r="J1301" t="s">
        <v>55</v>
      </c>
      <c r="K1301">
        <v>81</v>
      </c>
      <c r="L1301">
        <v>92</v>
      </c>
      <c r="M1301">
        <v>97</v>
      </c>
      <c r="N1301">
        <v>73</v>
      </c>
      <c r="O1301">
        <v>90</v>
      </c>
      <c r="P1301">
        <v>90</v>
      </c>
      <c r="Q1301">
        <v>60</v>
      </c>
      <c r="R1301">
        <f t="shared" si="120"/>
        <v>583</v>
      </c>
      <c r="S1301" t="str">
        <f t="shared" si="121"/>
        <v>physics_score</v>
      </c>
      <c r="T1301" t="str">
        <f t="shared" si="122"/>
        <v>Jesus Jones</v>
      </c>
      <c r="U1301" t="str">
        <f t="shared" si="123"/>
        <v>Good</v>
      </c>
      <c r="V1301" t="str">
        <f t="shared" si="124"/>
        <v>1</v>
      </c>
      <c r="W1301" t="str">
        <f t="shared" si="125"/>
        <v>Grade B</v>
      </c>
    </row>
    <row r="1302" spans="1:23" x14ac:dyDescent="0.25">
      <c r="A1302">
        <v>1301</v>
      </c>
      <c r="B1302" t="s">
        <v>570</v>
      </c>
      <c r="C1302" t="s">
        <v>2300</v>
      </c>
      <c r="D1302" t="s">
        <v>2301</v>
      </c>
      <c r="E1302" t="s">
        <v>59</v>
      </c>
      <c r="F1302" t="b">
        <v>1</v>
      </c>
      <c r="G1302">
        <v>3</v>
      </c>
      <c r="H1302" t="b">
        <v>0</v>
      </c>
      <c r="I1302">
        <v>12</v>
      </c>
      <c r="J1302" t="s">
        <v>88</v>
      </c>
      <c r="K1302">
        <v>89</v>
      </c>
      <c r="L1302">
        <v>67</v>
      </c>
      <c r="M1302">
        <v>87</v>
      </c>
      <c r="N1302">
        <v>61</v>
      </c>
      <c r="O1302">
        <v>91</v>
      </c>
      <c r="P1302">
        <v>80</v>
      </c>
      <c r="Q1302">
        <v>76</v>
      </c>
      <c r="R1302">
        <f t="shared" si="120"/>
        <v>551</v>
      </c>
      <c r="S1302" t="str">
        <f t="shared" si="121"/>
        <v>biology_score</v>
      </c>
      <c r="T1302" t="str">
        <f t="shared" si="122"/>
        <v>April Spence</v>
      </c>
      <c r="U1302" t="str">
        <f t="shared" si="123"/>
        <v>Good</v>
      </c>
      <c r="V1302" t="str">
        <f t="shared" si="124"/>
        <v>1</v>
      </c>
      <c r="W1302" t="str">
        <f t="shared" si="125"/>
        <v>Grade B</v>
      </c>
    </row>
    <row r="1303" spans="1:23" x14ac:dyDescent="0.25">
      <c r="A1303">
        <v>1302</v>
      </c>
      <c r="B1303" t="s">
        <v>179</v>
      </c>
      <c r="C1303" t="s">
        <v>535</v>
      </c>
      <c r="D1303" t="s">
        <v>2302</v>
      </c>
      <c r="E1303" t="s">
        <v>54</v>
      </c>
      <c r="F1303" t="b">
        <v>0</v>
      </c>
      <c r="G1303">
        <v>2</v>
      </c>
      <c r="H1303" t="b">
        <v>0</v>
      </c>
      <c r="I1303">
        <v>13</v>
      </c>
      <c r="J1303" t="s">
        <v>172</v>
      </c>
      <c r="K1303">
        <v>97</v>
      </c>
      <c r="L1303">
        <v>65</v>
      </c>
      <c r="M1303">
        <v>96</v>
      </c>
      <c r="N1303">
        <v>92</v>
      </c>
      <c r="O1303">
        <v>91</v>
      </c>
      <c r="P1303">
        <v>66</v>
      </c>
      <c r="Q1303">
        <v>74</v>
      </c>
      <c r="R1303">
        <f t="shared" si="120"/>
        <v>581</v>
      </c>
      <c r="S1303" t="str">
        <f t="shared" si="121"/>
        <v>math_score</v>
      </c>
      <c r="T1303" t="str">
        <f t="shared" si="122"/>
        <v>Christopher Lopez</v>
      </c>
      <c r="U1303" t="str">
        <f t="shared" si="123"/>
        <v>Good</v>
      </c>
      <c r="V1303" t="str">
        <f t="shared" si="124"/>
        <v>1</v>
      </c>
      <c r="W1303" t="str">
        <f t="shared" si="125"/>
        <v>Grade B</v>
      </c>
    </row>
    <row r="1304" spans="1:23" x14ac:dyDescent="0.25">
      <c r="A1304">
        <v>1303</v>
      </c>
      <c r="B1304" t="s">
        <v>401</v>
      </c>
      <c r="C1304" t="s">
        <v>2049</v>
      </c>
      <c r="D1304" t="s">
        <v>2303</v>
      </c>
      <c r="E1304" t="s">
        <v>54</v>
      </c>
      <c r="F1304" t="b">
        <v>0</v>
      </c>
      <c r="G1304">
        <v>3</v>
      </c>
      <c r="H1304" t="b">
        <v>0</v>
      </c>
      <c r="I1304">
        <v>28</v>
      </c>
      <c r="J1304" t="s">
        <v>147</v>
      </c>
      <c r="K1304">
        <v>97</v>
      </c>
      <c r="L1304">
        <v>88</v>
      </c>
      <c r="M1304">
        <v>88</v>
      </c>
      <c r="N1304">
        <v>79</v>
      </c>
      <c r="O1304">
        <v>100</v>
      </c>
      <c r="P1304">
        <v>74</v>
      </c>
      <c r="Q1304">
        <v>83</v>
      </c>
      <c r="R1304">
        <f t="shared" si="120"/>
        <v>609</v>
      </c>
      <c r="S1304" t="str">
        <f t="shared" si="121"/>
        <v>biology_score</v>
      </c>
      <c r="T1304" t="str">
        <f t="shared" si="122"/>
        <v>Mario Hopkins</v>
      </c>
      <c r="U1304" t="str">
        <f t="shared" si="123"/>
        <v>Good</v>
      </c>
      <c r="V1304" t="str">
        <f t="shared" si="124"/>
        <v>1</v>
      </c>
      <c r="W1304" t="str">
        <f t="shared" si="125"/>
        <v>Grade B</v>
      </c>
    </row>
    <row r="1305" spans="1:23" x14ac:dyDescent="0.25">
      <c r="A1305">
        <v>1304</v>
      </c>
      <c r="B1305" t="s">
        <v>833</v>
      </c>
      <c r="C1305" t="s">
        <v>1968</v>
      </c>
      <c r="D1305" t="s">
        <v>2304</v>
      </c>
      <c r="E1305" t="s">
        <v>54</v>
      </c>
      <c r="F1305" t="b">
        <v>0</v>
      </c>
      <c r="G1305">
        <v>5</v>
      </c>
      <c r="H1305" t="b">
        <v>0</v>
      </c>
      <c r="I1305">
        <v>27</v>
      </c>
      <c r="J1305" t="s">
        <v>78</v>
      </c>
      <c r="K1305">
        <v>100</v>
      </c>
      <c r="L1305">
        <v>89</v>
      </c>
      <c r="M1305">
        <v>98</v>
      </c>
      <c r="N1305">
        <v>81</v>
      </c>
      <c r="O1305">
        <v>78</v>
      </c>
      <c r="P1305">
        <v>91</v>
      </c>
      <c r="Q1305">
        <v>87</v>
      </c>
      <c r="R1305">
        <f t="shared" si="120"/>
        <v>624</v>
      </c>
      <c r="S1305" t="str">
        <f t="shared" si="121"/>
        <v>math_score</v>
      </c>
      <c r="T1305" t="str">
        <f t="shared" si="122"/>
        <v>Cody Burke</v>
      </c>
      <c r="U1305" t="str">
        <f t="shared" si="123"/>
        <v>Good</v>
      </c>
      <c r="V1305" t="str">
        <f t="shared" si="124"/>
        <v>1</v>
      </c>
      <c r="W1305" t="str">
        <f t="shared" si="125"/>
        <v>Grade B</v>
      </c>
    </row>
    <row r="1306" spans="1:23" x14ac:dyDescent="0.25">
      <c r="A1306">
        <v>1305</v>
      </c>
      <c r="B1306" t="s">
        <v>2305</v>
      </c>
      <c r="C1306" t="s">
        <v>90</v>
      </c>
      <c r="D1306" t="s">
        <v>2306</v>
      </c>
      <c r="E1306" t="s">
        <v>59</v>
      </c>
      <c r="F1306" t="b">
        <v>1</v>
      </c>
      <c r="G1306">
        <v>3</v>
      </c>
      <c r="H1306" t="b">
        <v>0</v>
      </c>
      <c r="I1306">
        <v>4</v>
      </c>
      <c r="J1306" t="s">
        <v>193</v>
      </c>
      <c r="K1306">
        <v>98</v>
      </c>
      <c r="L1306">
        <v>63</v>
      </c>
      <c r="M1306">
        <v>82</v>
      </c>
      <c r="N1306">
        <v>61</v>
      </c>
      <c r="O1306">
        <v>79</v>
      </c>
      <c r="P1306">
        <v>70</v>
      </c>
      <c r="Q1306">
        <v>86</v>
      </c>
      <c r="R1306">
        <f t="shared" si="120"/>
        <v>539</v>
      </c>
      <c r="S1306" t="str">
        <f t="shared" si="121"/>
        <v>math_score</v>
      </c>
      <c r="T1306" t="str">
        <f t="shared" si="122"/>
        <v>Candace White</v>
      </c>
      <c r="U1306" t="str">
        <f t="shared" si="123"/>
        <v>Good</v>
      </c>
      <c r="V1306" t="str">
        <f t="shared" si="124"/>
        <v>1</v>
      </c>
      <c r="W1306" t="str">
        <f t="shared" si="125"/>
        <v>Grade C</v>
      </c>
    </row>
    <row r="1307" spans="1:23" x14ac:dyDescent="0.25">
      <c r="A1307">
        <v>1306</v>
      </c>
      <c r="B1307" t="s">
        <v>311</v>
      </c>
      <c r="C1307" t="s">
        <v>315</v>
      </c>
      <c r="D1307" t="s">
        <v>2307</v>
      </c>
      <c r="E1307" t="s">
        <v>54</v>
      </c>
      <c r="F1307" t="b">
        <v>0</v>
      </c>
      <c r="G1307">
        <v>2</v>
      </c>
      <c r="H1307" t="b">
        <v>0</v>
      </c>
      <c r="I1307">
        <v>33</v>
      </c>
      <c r="J1307" t="s">
        <v>78</v>
      </c>
      <c r="K1307">
        <v>97</v>
      </c>
      <c r="L1307">
        <v>98</v>
      </c>
      <c r="M1307">
        <v>83</v>
      </c>
      <c r="N1307">
        <v>87</v>
      </c>
      <c r="O1307">
        <v>60</v>
      </c>
      <c r="P1307">
        <v>78</v>
      </c>
      <c r="Q1307">
        <v>70</v>
      </c>
      <c r="R1307">
        <f t="shared" si="120"/>
        <v>573</v>
      </c>
      <c r="S1307" t="str">
        <f t="shared" si="121"/>
        <v>history_score</v>
      </c>
      <c r="T1307" t="str">
        <f t="shared" si="122"/>
        <v>Robert Brown</v>
      </c>
      <c r="U1307" t="str">
        <f t="shared" si="123"/>
        <v>Good</v>
      </c>
      <c r="V1307" t="str">
        <f t="shared" si="124"/>
        <v>1</v>
      </c>
      <c r="W1307" t="str">
        <f t="shared" si="125"/>
        <v>Grade B</v>
      </c>
    </row>
    <row r="1308" spans="1:23" x14ac:dyDescent="0.25">
      <c r="A1308">
        <v>1307</v>
      </c>
      <c r="B1308" t="s">
        <v>502</v>
      </c>
      <c r="C1308" t="s">
        <v>922</v>
      </c>
      <c r="D1308" t="s">
        <v>2308</v>
      </c>
      <c r="E1308" t="s">
        <v>59</v>
      </c>
      <c r="F1308" t="b">
        <v>0</v>
      </c>
      <c r="G1308">
        <v>4</v>
      </c>
      <c r="H1308" t="b">
        <v>0</v>
      </c>
      <c r="I1308">
        <v>18</v>
      </c>
      <c r="J1308" t="s">
        <v>147</v>
      </c>
      <c r="K1308">
        <v>78</v>
      </c>
      <c r="L1308">
        <v>80</v>
      </c>
      <c r="M1308">
        <v>73</v>
      </c>
      <c r="N1308">
        <v>91</v>
      </c>
      <c r="O1308">
        <v>34</v>
      </c>
      <c r="P1308">
        <v>73</v>
      </c>
      <c r="Q1308">
        <v>60</v>
      </c>
      <c r="R1308">
        <f t="shared" si="120"/>
        <v>489</v>
      </c>
      <c r="S1308" t="str">
        <f t="shared" si="121"/>
        <v>chemistry_score</v>
      </c>
      <c r="T1308" t="str">
        <f t="shared" si="122"/>
        <v>Erica Woodward</v>
      </c>
      <c r="U1308" t="str">
        <f t="shared" si="123"/>
        <v>Bad</v>
      </c>
      <c r="V1308" t="str">
        <f t="shared" si="124"/>
        <v>0</v>
      </c>
      <c r="W1308" t="str">
        <f t="shared" si="125"/>
        <v>Grade C</v>
      </c>
    </row>
    <row r="1309" spans="1:23" x14ac:dyDescent="0.25">
      <c r="A1309">
        <v>1308</v>
      </c>
      <c r="B1309" t="s">
        <v>200</v>
      </c>
      <c r="C1309" t="s">
        <v>76</v>
      </c>
      <c r="D1309" t="s">
        <v>2309</v>
      </c>
      <c r="E1309" t="s">
        <v>59</v>
      </c>
      <c r="F1309" t="b">
        <v>0</v>
      </c>
      <c r="G1309">
        <v>0</v>
      </c>
      <c r="H1309" t="b">
        <v>0</v>
      </c>
      <c r="I1309">
        <v>29</v>
      </c>
      <c r="J1309" t="s">
        <v>55</v>
      </c>
      <c r="K1309">
        <v>100</v>
      </c>
      <c r="L1309">
        <v>92</v>
      </c>
      <c r="M1309">
        <v>67</v>
      </c>
      <c r="N1309">
        <v>89</v>
      </c>
      <c r="O1309">
        <v>90</v>
      </c>
      <c r="P1309">
        <v>83</v>
      </c>
      <c r="Q1309">
        <v>89</v>
      </c>
      <c r="R1309">
        <f t="shared" si="120"/>
        <v>610</v>
      </c>
      <c r="S1309" t="str">
        <f t="shared" si="121"/>
        <v>math_score</v>
      </c>
      <c r="T1309" t="str">
        <f t="shared" si="122"/>
        <v>Elizabeth Smith</v>
      </c>
      <c r="U1309" t="str">
        <f t="shared" si="123"/>
        <v>Good</v>
      </c>
      <c r="V1309" t="str">
        <f t="shared" si="124"/>
        <v>1</v>
      </c>
      <c r="W1309" t="str">
        <f t="shared" si="125"/>
        <v>Grade B</v>
      </c>
    </row>
    <row r="1310" spans="1:23" x14ac:dyDescent="0.25">
      <c r="A1310">
        <v>1309</v>
      </c>
      <c r="B1310" t="s">
        <v>224</v>
      </c>
      <c r="C1310" t="s">
        <v>201</v>
      </c>
      <c r="D1310" t="s">
        <v>2310</v>
      </c>
      <c r="E1310" t="s">
        <v>59</v>
      </c>
      <c r="F1310" t="b">
        <v>0</v>
      </c>
      <c r="G1310">
        <v>1</v>
      </c>
      <c r="H1310" t="b">
        <v>0</v>
      </c>
      <c r="I1310">
        <v>13</v>
      </c>
      <c r="J1310" t="s">
        <v>143</v>
      </c>
      <c r="K1310">
        <v>92</v>
      </c>
      <c r="L1310">
        <v>77</v>
      </c>
      <c r="M1310">
        <v>89</v>
      </c>
      <c r="N1310">
        <v>97</v>
      </c>
      <c r="O1310">
        <v>61</v>
      </c>
      <c r="P1310">
        <v>93</v>
      </c>
      <c r="Q1310">
        <v>82</v>
      </c>
      <c r="R1310">
        <f t="shared" si="120"/>
        <v>591</v>
      </c>
      <c r="S1310" t="str">
        <f t="shared" si="121"/>
        <v>chemistry_score</v>
      </c>
      <c r="T1310" t="str">
        <f t="shared" si="122"/>
        <v>Jennifer Martin</v>
      </c>
      <c r="U1310" t="str">
        <f t="shared" si="123"/>
        <v>Good</v>
      </c>
      <c r="V1310" t="str">
        <f t="shared" si="124"/>
        <v>1</v>
      </c>
      <c r="W1310" t="str">
        <f t="shared" si="125"/>
        <v>Grade B</v>
      </c>
    </row>
    <row r="1311" spans="1:23" x14ac:dyDescent="0.25">
      <c r="A1311">
        <v>1310</v>
      </c>
      <c r="B1311" t="s">
        <v>194</v>
      </c>
      <c r="C1311" t="s">
        <v>76</v>
      </c>
      <c r="D1311" t="s">
        <v>2311</v>
      </c>
      <c r="E1311" t="s">
        <v>54</v>
      </c>
      <c r="F1311" t="b">
        <v>0</v>
      </c>
      <c r="G1311">
        <v>4</v>
      </c>
      <c r="H1311" t="b">
        <v>0</v>
      </c>
      <c r="I1311">
        <v>5</v>
      </c>
      <c r="J1311" t="s">
        <v>193</v>
      </c>
      <c r="K1311">
        <v>81</v>
      </c>
      <c r="L1311">
        <v>95</v>
      </c>
      <c r="M1311">
        <v>84</v>
      </c>
      <c r="N1311">
        <v>85</v>
      </c>
      <c r="O1311">
        <v>82</v>
      </c>
      <c r="P1311">
        <v>62</v>
      </c>
      <c r="Q1311">
        <v>63</v>
      </c>
      <c r="R1311">
        <f t="shared" si="120"/>
        <v>552</v>
      </c>
      <c r="S1311" t="str">
        <f t="shared" si="121"/>
        <v>history_score</v>
      </c>
      <c r="T1311" t="str">
        <f t="shared" si="122"/>
        <v>David Smith</v>
      </c>
      <c r="U1311" t="str">
        <f t="shared" si="123"/>
        <v>Good</v>
      </c>
      <c r="V1311" t="str">
        <f t="shared" si="124"/>
        <v>1</v>
      </c>
      <c r="W1311" t="str">
        <f t="shared" si="125"/>
        <v>Grade B</v>
      </c>
    </row>
    <row r="1312" spans="1:23" x14ac:dyDescent="0.25">
      <c r="A1312">
        <v>1311</v>
      </c>
      <c r="B1312" t="s">
        <v>1035</v>
      </c>
      <c r="C1312" t="s">
        <v>549</v>
      </c>
      <c r="D1312" t="s">
        <v>2312</v>
      </c>
      <c r="E1312" t="s">
        <v>59</v>
      </c>
      <c r="F1312" t="b">
        <v>0</v>
      </c>
      <c r="G1312">
        <v>6</v>
      </c>
      <c r="H1312" t="b">
        <v>0</v>
      </c>
      <c r="I1312">
        <v>15</v>
      </c>
      <c r="J1312" t="s">
        <v>78</v>
      </c>
      <c r="K1312">
        <v>98</v>
      </c>
      <c r="L1312">
        <v>67</v>
      </c>
      <c r="M1312">
        <v>74</v>
      </c>
      <c r="N1312">
        <v>94</v>
      </c>
      <c r="O1312">
        <v>94</v>
      </c>
      <c r="P1312">
        <v>96</v>
      </c>
      <c r="Q1312">
        <v>85</v>
      </c>
      <c r="R1312">
        <f t="shared" si="120"/>
        <v>608</v>
      </c>
      <c r="S1312" t="str">
        <f t="shared" si="121"/>
        <v>math_score</v>
      </c>
      <c r="T1312" t="str">
        <f t="shared" si="122"/>
        <v>Lori Johnson</v>
      </c>
      <c r="U1312" t="str">
        <f t="shared" si="123"/>
        <v>Good</v>
      </c>
      <c r="V1312" t="str">
        <f t="shared" si="124"/>
        <v>1</v>
      </c>
      <c r="W1312" t="str">
        <f t="shared" si="125"/>
        <v>Grade B</v>
      </c>
    </row>
    <row r="1313" spans="1:23" x14ac:dyDescent="0.25">
      <c r="A1313">
        <v>1312</v>
      </c>
      <c r="B1313" t="s">
        <v>201</v>
      </c>
      <c r="C1313" t="s">
        <v>280</v>
      </c>
      <c r="D1313" t="s">
        <v>2313</v>
      </c>
      <c r="E1313" t="s">
        <v>54</v>
      </c>
      <c r="F1313" t="b">
        <v>0</v>
      </c>
      <c r="G1313">
        <v>2</v>
      </c>
      <c r="H1313" t="b">
        <v>0</v>
      </c>
      <c r="I1313">
        <v>2</v>
      </c>
      <c r="J1313" t="s">
        <v>72</v>
      </c>
      <c r="K1313">
        <v>62</v>
      </c>
      <c r="L1313">
        <v>74</v>
      </c>
      <c r="M1313">
        <v>98</v>
      </c>
      <c r="N1313">
        <v>97</v>
      </c>
      <c r="O1313">
        <v>72</v>
      </c>
      <c r="P1313">
        <v>72</v>
      </c>
      <c r="Q1313">
        <v>95</v>
      </c>
      <c r="R1313">
        <f t="shared" si="120"/>
        <v>570</v>
      </c>
      <c r="S1313" t="str">
        <f t="shared" si="121"/>
        <v>physics_score</v>
      </c>
      <c r="T1313" t="str">
        <f t="shared" si="122"/>
        <v>Martin Garcia</v>
      </c>
      <c r="U1313" t="str">
        <f t="shared" si="123"/>
        <v>Good</v>
      </c>
      <c r="V1313" t="str">
        <f t="shared" si="124"/>
        <v>1</v>
      </c>
      <c r="W1313" t="str">
        <f t="shared" si="125"/>
        <v>Grade B</v>
      </c>
    </row>
    <row r="1314" spans="1:23" x14ac:dyDescent="0.25">
      <c r="A1314">
        <v>1313</v>
      </c>
      <c r="B1314" t="s">
        <v>661</v>
      </c>
      <c r="C1314" t="s">
        <v>870</v>
      </c>
      <c r="D1314" t="s">
        <v>2314</v>
      </c>
      <c r="E1314" t="s">
        <v>59</v>
      </c>
      <c r="F1314" t="b">
        <v>0</v>
      </c>
      <c r="G1314">
        <v>3</v>
      </c>
      <c r="H1314" t="b">
        <v>0</v>
      </c>
      <c r="I1314">
        <v>27</v>
      </c>
      <c r="J1314" t="s">
        <v>147</v>
      </c>
      <c r="K1314">
        <v>95</v>
      </c>
      <c r="L1314">
        <v>88</v>
      </c>
      <c r="M1314">
        <v>85</v>
      </c>
      <c r="N1314">
        <v>86</v>
      </c>
      <c r="O1314">
        <v>76</v>
      </c>
      <c r="P1314">
        <v>78</v>
      </c>
      <c r="Q1314">
        <v>81</v>
      </c>
      <c r="R1314">
        <f t="shared" si="120"/>
        <v>589</v>
      </c>
      <c r="S1314" t="str">
        <f t="shared" si="121"/>
        <v>math_score</v>
      </c>
      <c r="T1314" t="str">
        <f t="shared" si="122"/>
        <v>Stacy Collins</v>
      </c>
      <c r="U1314" t="str">
        <f t="shared" si="123"/>
        <v>Very Good</v>
      </c>
      <c r="V1314" t="str">
        <f t="shared" si="124"/>
        <v>1</v>
      </c>
      <c r="W1314" t="str">
        <f t="shared" si="125"/>
        <v>Grade B</v>
      </c>
    </row>
    <row r="1315" spans="1:23" x14ac:dyDescent="0.25">
      <c r="A1315">
        <v>1314</v>
      </c>
      <c r="B1315" t="s">
        <v>158</v>
      </c>
      <c r="C1315" t="s">
        <v>2136</v>
      </c>
      <c r="D1315" t="s">
        <v>2315</v>
      </c>
      <c r="E1315" t="s">
        <v>54</v>
      </c>
      <c r="F1315" t="b">
        <v>0</v>
      </c>
      <c r="G1315">
        <v>1</v>
      </c>
      <c r="H1315" t="b">
        <v>0</v>
      </c>
      <c r="I1315">
        <v>22</v>
      </c>
      <c r="J1315" t="s">
        <v>139</v>
      </c>
      <c r="K1315">
        <v>87</v>
      </c>
      <c r="L1315">
        <v>90</v>
      </c>
      <c r="M1315">
        <v>80</v>
      </c>
      <c r="N1315">
        <v>88</v>
      </c>
      <c r="O1315">
        <v>71</v>
      </c>
      <c r="P1315">
        <v>95</v>
      </c>
      <c r="Q1315">
        <v>81</v>
      </c>
      <c r="R1315">
        <f t="shared" si="120"/>
        <v>592</v>
      </c>
      <c r="S1315" t="str">
        <f t="shared" si="121"/>
        <v>english_score</v>
      </c>
      <c r="T1315" t="str">
        <f t="shared" si="122"/>
        <v>Timothy Bailey</v>
      </c>
      <c r="U1315" t="str">
        <f t="shared" si="123"/>
        <v>Good</v>
      </c>
      <c r="V1315" t="str">
        <f t="shared" si="124"/>
        <v>1</v>
      </c>
      <c r="W1315" t="str">
        <f t="shared" si="125"/>
        <v>Grade B</v>
      </c>
    </row>
    <row r="1316" spans="1:23" x14ac:dyDescent="0.25">
      <c r="A1316">
        <v>1315</v>
      </c>
      <c r="B1316" t="s">
        <v>1033</v>
      </c>
      <c r="C1316" t="s">
        <v>366</v>
      </c>
      <c r="D1316" t="s">
        <v>2316</v>
      </c>
      <c r="E1316" t="s">
        <v>59</v>
      </c>
      <c r="F1316" t="b">
        <v>0</v>
      </c>
      <c r="G1316">
        <v>5</v>
      </c>
      <c r="H1316" t="b">
        <v>1</v>
      </c>
      <c r="I1316">
        <v>24</v>
      </c>
      <c r="J1316" t="s">
        <v>147</v>
      </c>
      <c r="K1316">
        <v>85</v>
      </c>
      <c r="L1316">
        <v>85</v>
      </c>
      <c r="M1316">
        <v>67</v>
      </c>
      <c r="N1316">
        <v>91</v>
      </c>
      <c r="O1316">
        <v>75</v>
      </c>
      <c r="P1316">
        <v>93</v>
      </c>
      <c r="Q1316">
        <v>81</v>
      </c>
      <c r="R1316">
        <f t="shared" si="120"/>
        <v>577</v>
      </c>
      <c r="S1316" t="str">
        <f t="shared" si="121"/>
        <v>english_score</v>
      </c>
      <c r="T1316" t="str">
        <f t="shared" si="122"/>
        <v>Susan Gonzalez</v>
      </c>
      <c r="U1316" t="str">
        <f t="shared" si="123"/>
        <v>Good</v>
      </c>
      <c r="V1316" t="str">
        <f t="shared" si="124"/>
        <v>1</v>
      </c>
      <c r="W1316" t="str">
        <f t="shared" si="125"/>
        <v>Grade B</v>
      </c>
    </row>
    <row r="1317" spans="1:23" x14ac:dyDescent="0.25">
      <c r="A1317">
        <v>1316</v>
      </c>
      <c r="B1317" t="s">
        <v>879</v>
      </c>
      <c r="C1317" t="s">
        <v>293</v>
      </c>
      <c r="D1317" t="s">
        <v>2317</v>
      </c>
      <c r="E1317" t="s">
        <v>59</v>
      </c>
      <c r="F1317" t="b">
        <v>0</v>
      </c>
      <c r="G1317">
        <v>6</v>
      </c>
      <c r="H1317" t="b">
        <v>0</v>
      </c>
      <c r="I1317">
        <v>27</v>
      </c>
      <c r="J1317" t="s">
        <v>139</v>
      </c>
      <c r="K1317">
        <v>96</v>
      </c>
      <c r="L1317">
        <v>72</v>
      </c>
      <c r="M1317">
        <v>66</v>
      </c>
      <c r="N1317">
        <v>80</v>
      </c>
      <c r="O1317">
        <v>72</v>
      </c>
      <c r="P1317">
        <v>83</v>
      </c>
      <c r="Q1317">
        <v>98</v>
      </c>
      <c r="R1317">
        <f t="shared" si="120"/>
        <v>567</v>
      </c>
      <c r="S1317" t="str">
        <f t="shared" si="121"/>
        <v>geography_score</v>
      </c>
      <c r="T1317" t="str">
        <f t="shared" si="122"/>
        <v>Nicole Harris</v>
      </c>
      <c r="U1317" t="str">
        <f t="shared" si="123"/>
        <v>Good</v>
      </c>
      <c r="V1317" t="str">
        <f t="shared" si="124"/>
        <v>1</v>
      </c>
      <c r="W1317" t="str">
        <f t="shared" si="125"/>
        <v>Grade B</v>
      </c>
    </row>
    <row r="1318" spans="1:23" x14ac:dyDescent="0.25">
      <c r="A1318">
        <v>1317</v>
      </c>
      <c r="B1318" t="s">
        <v>454</v>
      </c>
      <c r="C1318" t="s">
        <v>910</v>
      </c>
      <c r="D1318" t="s">
        <v>2318</v>
      </c>
      <c r="E1318" t="s">
        <v>59</v>
      </c>
      <c r="F1318" t="b">
        <v>0</v>
      </c>
      <c r="G1318">
        <v>2</v>
      </c>
      <c r="H1318" t="b">
        <v>0</v>
      </c>
      <c r="I1318">
        <v>25</v>
      </c>
      <c r="J1318" t="s">
        <v>147</v>
      </c>
      <c r="K1318">
        <v>83</v>
      </c>
      <c r="L1318">
        <v>63</v>
      </c>
      <c r="M1318">
        <v>66</v>
      </c>
      <c r="N1318">
        <v>67</v>
      </c>
      <c r="O1318">
        <v>60</v>
      </c>
      <c r="P1318">
        <v>60</v>
      </c>
      <c r="Q1318">
        <v>61</v>
      </c>
      <c r="R1318">
        <f t="shared" si="120"/>
        <v>460</v>
      </c>
      <c r="S1318" t="str">
        <f t="shared" si="121"/>
        <v>math_score</v>
      </c>
      <c r="T1318" t="str">
        <f t="shared" si="122"/>
        <v>Courtney Moran</v>
      </c>
      <c r="U1318" t="str">
        <f t="shared" si="123"/>
        <v>Good</v>
      </c>
      <c r="V1318" t="str">
        <f t="shared" si="124"/>
        <v>1</v>
      </c>
      <c r="W1318" t="str">
        <f t="shared" si="125"/>
        <v>Grade C</v>
      </c>
    </row>
    <row r="1319" spans="1:23" x14ac:dyDescent="0.25">
      <c r="A1319">
        <v>1318</v>
      </c>
      <c r="B1319" t="s">
        <v>1175</v>
      </c>
      <c r="C1319" t="s">
        <v>2319</v>
      </c>
      <c r="D1319" t="s">
        <v>2320</v>
      </c>
      <c r="E1319" t="s">
        <v>54</v>
      </c>
      <c r="F1319" t="b">
        <v>0</v>
      </c>
      <c r="G1319">
        <v>3</v>
      </c>
      <c r="H1319" t="b">
        <v>0</v>
      </c>
      <c r="I1319">
        <v>17</v>
      </c>
      <c r="J1319" t="s">
        <v>172</v>
      </c>
      <c r="K1319">
        <v>89</v>
      </c>
      <c r="L1319">
        <v>92</v>
      </c>
      <c r="M1319">
        <v>88</v>
      </c>
      <c r="N1319">
        <v>99</v>
      </c>
      <c r="O1319">
        <v>92</v>
      </c>
      <c r="P1319">
        <v>62</v>
      </c>
      <c r="Q1319">
        <v>71</v>
      </c>
      <c r="R1319">
        <f t="shared" si="120"/>
        <v>593</v>
      </c>
      <c r="S1319" t="str">
        <f t="shared" si="121"/>
        <v>chemistry_score</v>
      </c>
      <c r="T1319" t="str">
        <f t="shared" si="122"/>
        <v>Gregory Barton</v>
      </c>
      <c r="U1319" t="str">
        <f t="shared" si="123"/>
        <v>Good</v>
      </c>
      <c r="V1319" t="str">
        <f t="shared" si="124"/>
        <v>1</v>
      </c>
      <c r="W1319" t="str">
        <f t="shared" si="125"/>
        <v>Grade B</v>
      </c>
    </row>
    <row r="1320" spans="1:23" x14ac:dyDescent="0.25">
      <c r="A1320">
        <v>1319</v>
      </c>
      <c r="B1320" t="s">
        <v>2321</v>
      </c>
      <c r="C1320" t="s">
        <v>66</v>
      </c>
      <c r="D1320" t="s">
        <v>2322</v>
      </c>
      <c r="E1320" t="s">
        <v>54</v>
      </c>
      <c r="F1320" t="b">
        <v>0</v>
      </c>
      <c r="G1320">
        <v>1</v>
      </c>
      <c r="H1320" t="b">
        <v>0</v>
      </c>
      <c r="I1320">
        <v>14</v>
      </c>
      <c r="J1320" t="s">
        <v>172</v>
      </c>
      <c r="K1320">
        <v>90</v>
      </c>
      <c r="L1320">
        <v>73</v>
      </c>
      <c r="M1320">
        <v>98</v>
      </c>
      <c r="N1320">
        <v>72</v>
      </c>
      <c r="O1320">
        <v>69</v>
      </c>
      <c r="P1320">
        <v>84</v>
      </c>
      <c r="Q1320">
        <v>86</v>
      </c>
      <c r="R1320">
        <f t="shared" si="120"/>
        <v>572</v>
      </c>
      <c r="S1320" t="str">
        <f t="shared" si="121"/>
        <v>physics_score</v>
      </c>
      <c r="T1320" t="str">
        <f t="shared" si="122"/>
        <v>Dakota Clark</v>
      </c>
      <c r="U1320" t="str">
        <f t="shared" si="123"/>
        <v>Good</v>
      </c>
      <c r="V1320" t="str">
        <f t="shared" si="124"/>
        <v>1</v>
      </c>
      <c r="W1320" t="str">
        <f t="shared" si="125"/>
        <v>Grade B</v>
      </c>
    </row>
    <row r="1321" spans="1:23" x14ac:dyDescent="0.25">
      <c r="A1321">
        <v>1320</v>
      </c>
      <c r="B1321" t="s">
        <v>744</v>
      </c>
      <c r="C1321" t="s">
        <v>2323</v>
      </c>
      <c r="D1321" t="s">
        <v>2324</v>
      </c>
      <c r="E1321" t="s">
        <v>59</v>
      </c>
      <c r="F1321" t="b">
        <v>0</v>
      </c>
      <c r="G1321">
        <v>5</v>
      </c>
      <c r="H1321" t="b">
        <v>0</v>
      </c>
      <c r="I1321">
        <v>14</v>
      </c>
      <c r="J1321" t="s">
        <v>139</v>
      </c>
      <c r="K1321">
        <v>99</v>
      </c>
      <c r="L1321">
        <v>72</v>
      </c>
      <c r="M1321">
        <v>74</v>
      </c>
      <c r="N1321">
        <v>88</v>
      </c>
      <c r="O1321">
        <v>90</v>
      </c>
      <c r="P1321">
        <v>81</v>
      </c>
      <c r="Q1321">
        <v>95</v>
      </c>
      <c r="R1321">
        <f t="shared" si="120"/>
        <v>599</v>
      </c>
      <c r="S1321" t="str">
        <f t="shared" si="121"/>
        <v>math_score</v>
      </c>
      <c r="T1321" t="str">
        <f t="shared" si="122"/>
        <v>Robin Leonard</v>
      </c>
      <c r="U1321" t="str">
        <f t="shared" si="123"/>
        <v>Good</v>
      </c>
      <c r="V1321" t="str">
        <f t="shared" si="124"/>
        <v>1</v>
      </c>
      <c r="W1321" t="str">
        <f t="shared" si="125"/>
        <v>Grade B</v>
      </c>
    </row>
    <row r="1322" spans="1:23" x14ac:dyDescent="0.25">
      <c r="A1322">
        <v>1321</v>
      </c>
      <c r="B1322" t="s">
        <v>2325</v>
      </c>
      <c r="C1322" t="s">
        <v>76</v>
      </c>
      <c r="D1322" t="s">
        <v>2326</v>
      </c>
      <c r="E1322" t="s">
        <v>54</v>
      </c>
      <c r="F1322" t="b">
        <v>0</v>
      </c>
      <c r="G1322">
        <v>1</v>
      </c>
      <c r="H1322" t="b">
        <v>0</v>
      </c>
      <c r="I1322">
        <v>3</v>
      </c>
      <c r="J1322" t="s">
        <v>64</v>
      </c>
      <c r="K1322">
        <v>62</v>
      </c>
      <c r="L1322">
        <v>67</v>
      </c>
      <c r="M1322">
        <v>96</v>
      </c>
      <c r="N1322">
        <v>67</v>
      </c>
      <c r="O1322">
        <v>82</v>
      </c>
      <c r="P1322">
        <v>65</v>
      </c>
      <c r="Q1322">
        <v>73</v>
      </c>
      <c r="R1322">
        <f t="shared" si="120"/>
        <v>512</v>
      </c>
      <c r="S1322" t="str">
        <f t="shared" si="121"/>
        <v>physics_score</v>
      </c>
      <c r="T1322" t="str">
        <f t="shared" si="122"/>
        <v>Edward Smith</v>
      </c>
      <c r="U1322" t="str">
        <f t="shared" si="123"/>
        <v>Good</v>
      </c>
      <c r="V1322" t="str">
        <f t="shared" si="124"/>
        <v>1</v>
      </c>
      <c r="W1322" t="str">
        <f t="shared" si="125"/>
        <v>Grade C</v>
      </c>
    </row>
    <row r="1323" spans="1:23" x14ac:dyDescent="0.25">
      <c r="A1323">
        <v>1322</v>
      </c>
      <c r="B1323" t="s">
        <v>451</v>
      </c>
      <c r="C1323" t="s">
        <v>2327</v>
      </c>
      <c r="D1323" t="s">
        <v>2328</v>
      </c>
      <c r="E1323" t="s">
        <v>59</v>
      </c>
      <c r="F1323" t="b">
        <v>0</v>
      </c>
      <c r="G1323">
        <v>7</v>
      </c>
      <c r="H1323" t="b">
        <v>0</v>
      </c>
      <c r="I1323">
        <v>5</v>
      </c>
      <c r="J1323" t="s">
        <v>98</v>
      </c>
      <c r="K1323">
        <v>42</v>
      </c>
      <c r="L1323">
        <v>79</v>
      </c>
      <c r="M1323">
        <v>79</v>
      </c>
      <c r="N1323">
        <v>59</v>
      </c>
      <c r="O1323">
        <v>61</v>
      </c>
      <c r="P1323">
        <v>87</v>
      </c>
      <c r="Q1323">
        <v>65</v>
      </c>
      <c r="R1323">
        <f t="shared" si="120"/>
        <v>472</v>
      </c>
      <c r="S1323" t="str">
        <f t="shared" si="121"/>
        <v>english_score</v>
      </c>
      <c r="T1323" t="str">
        <f t="shared" si="122"/>
        <v>Julie Little</v>
      </c>
      <c r="U1323" t="str">
        <f t="shared" si="123"/>
        <v>Average</v>
      </c>
      <c r="V1323" t="str">
        <f t="shared" si="124"/>
        <v>0</v>
      </c>
      <c r="W1323" t="str">
        <f t="shared" si="125"/>
        <v>Grade C</v>
      </c>
    </row>
    <row r="1324" spans="1:23" x14ac:dyDescent="0.25">
      <c r="A1324">
        <v>1323</v>
      </c>
      <c r="B1324" t="s">
        <v>1886</v>
      </c>
      <c r="C1324" t="s">
        <v>2329</v>
      </c>
      <c r="D1324" t="s">
        <v>2330</v>
      </c>
      <c r="E1324" t="s">
        <v>59</v>
      </c>
      <c r="F1324" t="b">
        <v>0</v>
      </c>
      <c r="G1324">
        <v>10</v>
      </c>
      <c r="H1324" t="b">
        <v>1</v>
      </c>
      <c r="I1324">
        <v>2</v>
      </c>
      <c r="J1324" t="s">
        <v>98</v>
      </c>
      <c r="K1324">
        <v>46</v>
      </c>
      <c r="L1324">
        <v>52</v>
      </c>
      <c r="M1324">
        <v>87</v>
      </c>
      <c r="N1324">
        <v>80</v>
      </c>
      <c r="O1324">
        <v>76</v>
      </c>
      <c r="P1324">
        <v>73</v>
      </c>
      <c r="Q1324">
        <v>76</v>
      </c>
      <c r="R1324">
        <f t="shared" si="120"/>
        <v>490</v>
      </c>
      <c r="S1324" t="str">
        <f t="shared" si="121"/>
        <v>physics_score</v>
      </c>
      <c r="T1324" t="str">
        <f t="shared" si="122"/>
        <v>Maureen Norman</v>
      </c>
      <c r="U1324" t="str">
        <f t="shared" si="123"/>
        <v>Average</v>
      </c>
      <c r="V1324" t="str">
        <f t="shared" si="124"/>
        <v>1</v>
      </c>
      <c r="W1324" t="str">
        <f t="shared" si="125"/>
        <v>Grade C</v>
      </c>
    </row>
    <row r="1325" spans="1:23" x14ac:dyDescent="0.25">
      <c r="A1325">
        <v>1324</v>
      </c>
      <c r="B1325" t="s">
        <v>144</v>
      </c>
      <c r="C1325" t="s">
        <v>62</v>
      </c>
      <c r="D1325" t="s">
        <v>2331</v>
      </c>
      <c r="E1325" t="s">
        <v>54</v>
      </c>
      <c r="F1325" t="b">
        <v>0</v>
      </c>
      <c r="G1325">
        <v>3</v>
      </c>
      <c r="H1325" t="b">
        <v>0</v>
      </c>
      <c r="I1325">
        <v>4</v>
      </c>
      <c r="J1325" t="s">
        <v>193</v>
      </c>
      <c r="K1325">
        <v>92</v>
      </c>
      <c r="L1325">
        <v>63</v>
      </c>
      <c r="M1325">
        <v>100</v>
      </c>
      <c r="N1325">
        <v>97</v>
      </c>
      <c r="O1325">
        <v>91</v>
      </c>
      <c r="P1325">
        <v>87</v>
      </c>
      <c r="Q1325">
        <v>68</v>
      </c>
      <c r="R1325">
        <f t="shared" si="120"/>
        <v>598</v>
      </c>
      <c r="S1325" t="str">
        <f t="shared" si="121"/>
        <v>physics_score</v>
      </c>
      <c r="T1325" t="str">
        <f t="shared" si="122"/>
        <v>Jeffrey Andrews</v>
      </c>
      <c r="U1325" t="str">
        <f t="shared" si="123"/>
        <v>Good</v>
      </c>
      <c r="V1325" t="str">
        <f t="shared" si="124"/>
        <v>1</v>
      </c>
      <c r="W1325" t="str">
        <f t="shared" si="125"/>
        <v>Grade B</v>
      </c>
    </row>
    <row r="1326" spans="1:23" x14ac:dyDescent="0.25">
      <c r="A1326">
        <v>1325</v>
      </c>
      <c r="B1326" t="s">
        <v>568</v>
      </c>
      <c r="C1326" t="s">
        <v>177</v>
      </c>
      <c r="D1326" t="s">
        <v>2332</v>
      </c>
      <c r="E1326" t="s">
        <v>59</v>
      </c>
      <c r="F1326" t="b">
        <v>0</v>
      </c>
      <c r="G1326">
        <v>10</v>
      </c>
      <c r="H1326" t="b">
        <v>0</v>
      </c>
      <c r="I1326">
        <v>33</v>
      </c>
      <c r="J1326" t="s">
        <v>55</v>
      </c>
      <c r="K1326">
        <v>94</v>
      </c>
      <c r="L1326">
        <v>89</v>
      </c>
      <c r="M1326">
        <v>96</v>
      </c>
      <c r="N1326">
        <v>98</v>
      </c>
      <c r="O1326">
        <v>61</v>
      </c>
      <c r="P1326">
        <v>95</v>
      </c>
      <c r="Q1326">
        <v>67</v>
      </c>
      <c r="R1326">
        <f t="shared" si="120"/>
        <v>600</v>
      </c>
      <c r="S1326" t="str">
        <f t="shared" si="121"/>
        <v>chemistry_score</v>
      </c>
      <c r="T1326" t="str">
        <f t="shared" si="122"/>
        <v>Christina Martinez</v>
      </c>
      <c r="U1326" t="str">
        <f t="shared" si="123"/>
        <v>Good</v>
      </c>
      <c r="V1326" t="str">
        <f t="shared" si="124"/>
        <v>1</v>
      </c>
      <c r="W1326" t="str">
        <f t="shared" si="125"/>
        <v>Grade B</v>
      </c>
    </row>
    <row r="1327" spans="1:23" x14ac:dyDescent="0.25">
      <c r="A1327">
        <v>1326</v>
      </c>
      <c r="B1327" t="s">
        <v>864</v>
      </c>
      <c r="C1327" t="s">
        <v>2333</v>
      </c>
      <c r="D1327" t="s">
        <v>2334</v>
      </c>
      <c r="E1327" t="s">
        <v>54</v>
      </c>
      <c r="F1327" t="b">
        <v>0</v>
      </c>
      <c r="G1327">
        <v>2</v>
      </c>
      <c r="H1327" t="b">
        <v>0</v>
      </c>
      <c r="I1327">
        <v>31</v>
      </c>
      <c r="J1327" t="s">
        <v>139</v>
      </c>
      <c r="K1327">
        <v>89</v>
      </c>
      <c r="L1327">
        <v>99</v>
      </c>
      <c r="M1327">
        <v>89</v>
      </c>
      <c r="N1327">
        <v>71</v>
      </c>
      <c r="O1327">
        <v>74</v>
      </c>
      <c r="P1327">
        <v>94</v>
      </c>
      <c r="Q1327">
        <v>78</v>
      </c>
      <c r="R1327">
        <f t="shared" si="120"/>
        <v>594</v>
      </c>
      <c r="S1327" t="str">
        <f t="shared" si="121"/>
        <v>history_score</v>
      </c>
      <c r="T1327" t="str">
        <f t="shared" si="122"/>
        <v>Samuel Becker</v>
      </c>
      <c r="U1327" t="str">
        <f t="shared" si="123"/>
        <v>Good</v>
      </c>
      <c r="V1327" t="str">
        <f t="shared" si="124"/>
        <v>1</v>
      </c>
      <c r="W1327" t="str">
        <f t="shared" si="125"/>
        <v>Grade B</v>
      </c>
    </row>
    <row r="1328" spans="1:23" x14ac:dyDescent="0.25">
      <c r="A1328">
        <v>1327</v>
      </c>
      <c r="B1328" t="s">
        <v>1235</v>
      </c>
      <c r="C1328" t="s">
        <v>2335</v>
      </c>
      <c r="D1328" t="s">
        <v>2336</v>
      </c>
      <c r="E1328" t="s">
        <v>54</v>
      </c>
      <c r="F1328" t="b">
        <v>0</v>
      </c>
      <c r="G1328">
        <v>1</v>
      </c>
      <c r="H1328" t="b">
        <v>0</v>
      </c>
      <c r="I1328">
        <v>16</v>
      </c>
      <c r="J1328" t="s">
        <v>172</v>
      </c>
      <c r="K1328">
        <v>90</v>
      </c>
      <c r="L1328">
        <v>100</v>
      </c>
      <c r="M1328">
        <v>98</v>
      </c>
      <c r="N1328">
        <v>95</v>
      </c>
      <c r="O1328">
        <v>97</v>
      </c>
      <c r="P1328">
        <v>74</v>
      </c>
      <c r="Q1328">
        <v>63</v>
      </c>
      <c r="R1328">
        <f t="shared" si="120"/>
        <v>617</v>
      </c>
      <c r="S1328" t="str">
        <f t="shared" si="121"/>
        <v>history_score</v>
      </c>
      <c r="T1328" t="str">
        <f t="shared" si="122"/>
        <v>Carlos Flynn</v>
      </c>
      <c r="U1328" t="str">
        <f t="shared" si="123"/>
        <v>Good</v>
      </c>
      <c r="V1328" t="str">
        <f t="shared" si="124"/>
        <v>1</v>
      </c>
      <c r="W1328" t="str">
        <f t="shared" si="125"/>
        <v>Grade B</v>
      </c>
    </row>
    <row r="1329" spans="1:23" x14ac:dyDescent="0.25">
      <c r="A1329">
        <v>1328</v>
      </c>
      <c r="B1329" t="s">
        <v>619</v>
      </c>
      <c r="C1329" t="s">
        <v>201</v>
      </c>
      <c r="D1329" t="s">
        <v>2337</v>
      </c>
      <c r="E1329" t="s">
        <v>54</v>
      </c>
      <c r="F1329" t="b">
        <v>0</v>
      </c>
      <c r="G1329">
        <v>5</v>
      </c>
      <c r="H1329" t="b">
        <v>0</v>
      </c>
      <c r="I1329">
        <v>15</v>
      </c>
      <c r="J1329" t="s">
        <v>72</v>
      </c>
      <c r="K1329">
        <v>69</v>
      </c>
      <c r="L1329">
        <v>81</v>
      </c>
      <c r="M1329">
        <v>83</v>
      </c>
      <c r="N1329">
        <v>68</v>
      </c>
      <c r="O1329">
        <v>76</v>
      </c>
      <c r="P1329">
        <v>90</v>
      </c>
      <c r="Q1329">
        <v>95</v>
      </c>
      <c r="R1329">
        <f t="shared" si="120"/>
        <v>562</v>
      </c>
      <c r="S1329" t="str">
        <f t="shared" si="121"/>
        <v>geography_score</v>
      </c>
      <c r="T1329" t="str">
        <f t="shared" si="122"/>
        <v>Roberto Martin</v>
      </c>
      <c r="U1329" t="str">
        <f t="shared" si="123"/>
        <v>Good</v>
      </c>
      <c r="V1329" t="str">
        <f t="shared" si="124"/>
        <v>1</v>
      </c>
      <c r="W1329" t="str">
        <f t="shared" si="125"/>
        <v>Grade B</v>
      </c>
    </row>
    <row r="1330" spans="1:23" x14ac:dyDescent="0.25">
      <c r="A1330">
        <v>1329</v>
      </c>
      <c r="B1330" t="s">
        <v>224</v>
      </c>
      <c r="C1330" t="s">
        <v>549</v>
      </c>
      <c r="D1330" t="s">
        <v>2338</v>
      </c>
      <c r="E1330" t="s">
        <v>59</v>
      </c>
      <c r="F1330" t="b">
        <v>0</v>
      </c>
      <c r="G1330">
        <v>7</v>
      </c>
      <c r="H1330" t="b">
        <v>1</v>
      </c>
      <c r="I1330">
        <v>5</v>
      </c>
      <c r="J1330" t="s">
        <v>98</v>
      </c>
      <c r="K1330">
        <v>40</v>
      </c>
      <c r="L1330">
        <v>51</v>
      </c>
      <c r="M1330">
        <v>67</v>
      </c>
      <c r="N1330">
        <v>63</v>
      </c>
      <c r="O1330">
        <v>98</v>
      </c>
      <c r="P1330">
        <v>54</v>
      </c>
      <c r="Q1330">
        <v>79</v>
      </c>
      <c r="R1330">
        <f t="shared" si="120"/>
        <v>452</v>
      </c>
      <c r="S1330" t="str">
        <f t="shared" si="121"/>
        <v>biology_score</v>
      </c>
      <c r="T1330" t="str">
        <f t="shared" si="122"/>
        <v>Jennifer Johnson</v>
      </c>
      <c r="U1330" t="str">
        <f t="shared" si="123"/>
        <v>Bad</v>
      </c>
      <c r="V1330" t="str">
        <f t="shared" si="124"/>
        <v>0</v>
      </c>
      <c r="W1330" t="str">
        <f t="shared" si="125"/>
        <v>Grade C</v>
      </c>
    </row>
    <row r="1331" spans="1:23" x14ac:dyDescent="0.25">
      <c r="A1331">
        <v>1330</v>
      </c>
      <c r="B1331" t="s">
        <v>69</v>
      </c>
      <c r="C1331" t="s">
        <v>2339</v>
      </c>
      <c r="D1331" t="s">
        <v>2340</v>
      </c>
      <c r="E1331" t="s">
        <v>54</v>
      </c>
      <c r="F1331" t="b">
        <v>1</v>
      </c>
      <c r="G1331">
        <v>10</v>
      </c>
      <c r="H1331" t="b">
        <v>0</v>
      </c>
      <c r="I1331">
        <v>3</v>
      </c>
      <c r="J1331" t="s">
        <v>98</v>
      </c>
      <c r="K1331">
        <v>42</v>
      </c>
      <c r="L1331">
        <v>92</v>
      </c>
      <c r="M1331">
        <v>60</v>
      </c>
      <c r="N1331">
        <v>54</v>
      </c>
      <c r="O1331">
        <v>68</v>
      </c>
      <c r="P1331">
        <v>69</v>
      </c>
      <c r="Q1331">
        <v>76</v>
      </c>
      <c r="R1331">
        <f t="shared" si="120"/>
        <v>461</v>
      </c>
      <c r="S1331" t="str">
        <f t="shared" si="121"/>
        <v>history_score</v>
      </c>
      <c r="T1331" t="str">
        <f t="shared" si="122"/>
        <v>Anthony Shah</v>
      </c>
      <c r="U1331" t="str">
        <f t="shared" si="123"/>
        <v>Bad</v>
      </c>
      <c r="V1331" t="str">
        <f t="shared" si="124"/>
        <v>0</v>
      </c>
      <c r="W1331" t="str">
        <f t="shared" si="125"/>
        <v>Grade C</v>
      </c>
    </row>
    <row r="1332" spans="1:23" x14ac:dyDescent="0.25">
      <c r="A1332">
        <v>1331</v>
      </c>
      <c r="B1332" t="s">
        <v>858</v>
      </c>
      <c r="C1332" t="s">
        <v>638</v>
      </c>
      <c r="D1332" t="s">
        <v>2341</v>
      </c>
      <c r="E1332" t="s">
        <v>59</v>
      </c>
      <c r="F1332" t="b">
        <v>0</v>
      </c>
      <c r="G1332">
        <v>8</v>
      </c>
      <c r="H1332" t="b">
        <v>0</v>
      </c>
      <c r="I1332">
        <v>4</v>
      </c>
      <c r="J1332" t="s">
        <v>98</v>
      </c>
      <c r="K1332">
        <v>82</v>
      </c>
      <c r="L1332">
        <v>91</v>
      </c>
      <c r="M1332">
        <v>69</v>
      </c>
      <c r="N1332">
        <v>61</v>
      </c>
      <c r="O1332">
        <v>79</v>
      </c>
      <c r="P1332">
        <v>76</v>
      </c>
      <c r="Q1332">
        <v>83</v>
      </c>
      <c r="R1332">
        <f t="shared" si="120"/>
        <v>541</v>
      </c>
      <c r="S1332" t="str">
        <f t="shared" si="121"/>
        <v>history_score</v>
      </c>
      <c r="T1332" t="str">
        <f t="shared" si="122"/>
        <v>Aimee Cook</v>
      </c>
      <c r="U1332" t="str">
        <f t="shared" si="123"/>
        <v>Good</v>
      </c>
      <c r="V1332" t="str">
        <f t="shared" si="124"/>
        <v>1</v>
      </c>
      <c r="W1332" t="str">
        <f t="shared" si="125"/>
        <v>Grade C</v>
      </c>
    </row>
    <row r="1333" spans="1:23" x14ac:dyDescent="0.25">
      <c r="A1333">
        <v>1332</v>
      </c>
      <c r="B1333" t="s">
        <v>117</v>
      </c>
      <c r="C1333" t="s">
        <v>870</v>
      </c>
      <c r="D1333" t="s">
        <v>2342</v>
      </c>
      <c r="E1333" t="s">
        <v>59</v>
      </c>
      <c r="F1333" t="b">
        <v>0</v>
      </c>
      <c r="G1333">
        <v>1</v>
      </c>
      <c r="H1333" t="b">
        <v>1</v>
      </c>
      <c r="I1333">
        <v>29</v>
      </c>
      <c r="J1333" t="s">
        <v>147</v>
      </c>
      <c r="K1333">
        <v>82</v>
      </c>
      <c r="L1333">
        <v>93</v>
      </c>
      <c r="M1333">
        <v>67</v>
      </c>
      <c r="N1333">
        <v>79</v>
      </c>
      <c r="O1333">
        <v>84</v>
      </c>
      <c r="P1333">
        <v>90</v>
      </c>
      <c r="Q1333">
        <v>64</v>
      </c>
      <c r="R1333">
        <f t="shared" si="120"/>
        <v>559</v>
      </c>
      <c r="S1333" t="str">
        <f t="shared" si="121"/>
        <v>history_score</v>
      </c>
      <c r="T1333" t="str">
        <f t="shared" si="122"/>
        <v>Angela Collins</v>
      </c>
      <c r="U1333" t="str">
        <f t="shared" si="123"/>
        <v>Good</v>
      </c>
      <c r="V1333" t="str">
        <f t="shared" si="124"/>
        <v>1</v>
      </c>
      <c r="W1333" t="str">
        <f t="shared" si="125"/>
        <v>Grade B</v>
      </c>
    </row>
    <row r="1334" spans="1:23" x14ac:dyDescent="0.25">
      <c r="A1334">
        <v>1333</v>
      </c>
      <c r="B1334" t="s">
        <v>507</v>
      </c>
      <c r="C1334" t="s">
        <v>2343</v>
      </c>
      <c r="D1334" t="s">
        <v>2344</v>
      </c>
      <c r="E1334" t="s">
        <v>54</v>
      </c>
      <c r="F1334" t="b">
        <v>0</v>
      </c>
      <c r="G1334">
        <v>7</v>
      </c>
      <c r="H1334" t="b">
        <v>1</v>
      </c>
      <c r="I1334">
        <v>18</v>
      </c>
      <c r="J1334" t="s">
        <v>72</v>
      </c>
      <c r="K1334">
        <v>76</v>
      </c>
      <c r="L1334">
        <v>80</v>
      </c>
      <c r="M1334">
        <v>93</v>
      </c>
      <c r="N1334">
        <v>74</v>
      </c>
      <c r="O1334">
        <v>73</v>
      </c>
      <c r="P1334">
        <v>63</v>
      </c>
      <c r="Q1334">
        <v>81</v>
      </c>
      <c r="R1334">
        <f t="shared" si="120"/>
        <v>540</v>
      </c>
      <c r="S1334" t="str">
        <f t="shared" si="121"/>
        <v>physics_score</v>
      </c>
      <c r="T1334" t="str">
        <f t="shared" si="122"/>
        <v>John Jensen</v>
      </c>
      <c r="U1334" t="str">
        <f t="shared" si="123"/>
        <v>Good</v>
      </c>
      <c r="V1334" t="str">
        <f t="shared" si="124"/>
        <v>1</v>
      </c>
      <c r="W1334" t="str">
        <f t="shared" si="125"/>
        <v>Grade C</v>
      </c>
    </row>
    <row r="1335" spans="1:23" x14ac:dyDescent="0.25">
      <c r="A1335">
        <v>1334</v>
      </c>
      <c r="B1335" t="s">
        <v>451</v>
      </c>
      <c r="C1335" t="s">
        <v>96</v>
      </c>
      <c r="D1335" t="s">
        <v>2345</v>
      </c>
      <c r="E1335" t="s">
        <v>59</v>
      </c>
      <c r="F1335" t="b">
        <v>0</v>
      </c>
      <c r="G1335">
        <v>2</v>
      </c>
      <c r="H1335" t="b">
        <v>0</v>
      </c>
      <c r="I1335">
        <v>16</v>
      </c>
      <c r="J1335" t="s">
        <v>88</v>
      </c>
      <c r="K1335">
        <v>80</v>
      </c>
      <c r="L1335">
        <v>62</v>
      </c>
      <c r="M1335">
        <v>66</v>
      </c>
      <c r="N1335">
        <v>88</v>
      </c>
      <c r="O1335">
        <v>75</v>
      </c>
      <c r="P1335">
        <v>98</v>
      </c>
      <c r="Q1335">
        <v>68</v>
      </c>
      <c r="R1335">
        <f t="shared" si="120"/>
        <v>537</v>
      </c>
      <c r="S1335" t="str">
        <f t="shared" si="121"/>
        <v>english_score</v>
      </c>
      <c r="T1335" t="str">
        <f t="shared" si="122"/>
        <v>Julie Gomez</v>
      </c>
      <c r="U1335" t="str">
        <f t="shared" si="123"/>
        <v>Good</v>
      </c>
      <c r="V1335" t="str">
        <f t="shared" si="124"/>
        <v>1</v>
      </c>
      <c r="W1335" t="str">
        <f t="shared" si="125"/>
        <v>Grade C</v>
      </c>
    </row>
    <row r="1336" spans="1:23" x14ac:dyDescent="0.25">
      <c r="A1336">
        <v>1335</v>
      </c>
      <c r="B1336" t="s">
        <v>1261</v>
      </c>
      <c r="C1336" t="s">
        <v>437</v>
      </c>
      <c r="D1336" t="s">
        <v>2346</v>
      </c>
      <c r="E1336" t="s">
        <v>54</v>
      </c>
      <c r="F1336" t="b">
        <v>0</v>
      </c>
      <c r="G1336">
        <v>0</v>
      </c>
      <c r="H1336" t="b">
        <v>0</v>
      </c>
      <c r="I1336">
        <v>23</v>
      </c>
      <c r="J1336" t="s">
        <v>78</v>
      </c>
      <c r="K1336">
        <v>87</v>
      </c>
      <c r="L1336">
        <v>90</v>
      </c>
      <c r="M1336">
        <v>92</v>
      </c>
      <c r="N1336">
        <v>62</v>
      </c>
      <c r="O1336">
        <v>96</v>
      </c>
      <c r="P1336">
        <v>77</v>
      </c>
      <c r="Q1336">
        <v>80</v>
      </c>
      <c r="R1336">
        <f t="shared" si="120"/>
        <v>584</v>
      </c>
      <c r="S1336" t="str">
        <f t="shared" si="121"/>
        <v>biology_score</v>
      </c>
      <c r="T1336" t="str">
        <f t="shared" si="122"/>
        <v>Bryan Mitchell</v>
      </c>
      <c r="U1336" t="str">
        <f t="shared" si="123"/>
        <v>Good</v>
      </c>
      <c r="V1336" t="str">
        <f t="shared" si="124"/>
        <v>1</v>
      </c>
      <c r="W1336" t="str">
        <f t="shared" si="125"/>
        <v>Grade B</v>
      </c>
    </row>
    <row r="1337" spans="1:23" x14ac:dyDescent="0.25">
      <c r="A1337">
        <v>1336</v>
      </c>
      <c r="B1337" t="s">
        <v>1398</v>
      </c>
      <c r="C1337" t="s">
        <v>66</v>
      </c>
      <c r="D1337" t="s">
        <v>2347</v>
      </c>
      <c r="E1337" t="s">
        <v>59</v>
      </c>
      <c r="F1337" t="b">
        <v>1</v>
      </c>
      <c r="G1337">
        <v>3</v>
      </c>
      <c r="H1337" t="b">
        <v>0</v>
      </c>
      <c r="I1337">
        <v>28</v>
      </c>
      <c r="J1337" t="s">
        <v>78</v>
      </c>
      <c r="K1337">
        <v>91</v>
      </c>
      <c r="L1337">
        <v>98</v>
      </c>
      <c r="M1337">
        <v>60</v>
      </c>
      <c r="N1337">
        <v>88</v>
      </c>
      <c r="O1337">
        <v>63</v>
      </c>
      <c r="P1337">
        <v>78</v>
      </c>
      <c r="Q1337">
        <v>95</v>
      </c>
      <c r="R1337">
        <f t="shared" si="120"/>
        <v>573</v>
      </c>
      <c r="S1337" t="str">
        <f t="shared" si="121"/>
        <v>history_score</v>
      </c>
      <c r="T1337" t="str">
        <f t="shared" si="122"/>
        <v>Katie Clark</v>
      </c>
      <c r="U1337" t="str">
        <f t="shared" si="123"/>
        <v>Good</v>
      </c>
      <c r="V1337" t="str">
        <f t="shared" si="124"/>
        <v>1</v>
      </c>
      <c r="W1337" t="str">
        <f t="shared" si="125"/>
        <v>Grade B</v>
      </c>
    </row>
    <row r="1338" spans="1:23" x14ac:dyDescent="0.25">
      <c r="A1338">
        <v>1337</v>
      </c>
      <c r="B1338" t="s">
        <v>2242</v>
      </c>
      <c r="C1338" t="s">
        <v>86</v>
      </c>
      <c r="D1338" t="s">
        <v>2348</v>
      </c>
      <c r="E1338" t="s">
        <v>59</v>
      </c>
      <c r="F1338" t="b">
        <v>0</v>
      </c>
      <c r="G1338">
        <v>7</v>
      </c>
      <c r="H1338" t="b">
        <v>0</v>
      </c>
      <c r="I1338">
        <v>31</v>
      </c>
      <c r="J1338" t="s">
        <v>55</v>
      </c>
      <c r="K1338">
        <v>100</v>
      </c>
      <c r="L1338">
        <v>94</v>
      </c>
      <c r="M1338">
        <v>94</v>
      </c>
      <c r="N1338">
        <v>87</v>
      </c>
      <c r="O1338">
        <v>65</v>
      </c>
      <c r="P1338">
        <v>83</v>
      </c>
      <c r="Q1338">
        <v>95</v>
      </c>
      <c r="R1338">
        <f t="shared" si="120"/>
        <v>618</v>
      </c>
      <c r="S1338" t="str">
        <f t="shared" si="121"/>
        <v>math_score</v>
      </c>
      <c r="T1338" t="str">
        <f t="shared" si="122"/>
        <v>Kathleen Simpson</v>
      </c>
      <c r="U1338" t="str">
        <f t="shared" si="123"/>
        <v>Good</v>
      </c>
      <c r="V1338" t="str">
        <f t="shared" si="124"/>
        <v>1</v>
      </c>
      <c r="W1338" t="str">
        <f t="shared" si="125"/>
        <v>Grade B</v>
      </c>
    </row>
    <row r="1339" spans="1:23" x14ac:dyDescent="0.25">
      <c r="A1339">
        <v>1338</v>
      </c>
      <c r="B1339" t="s">
        <v>2349</v>
      </c>
      <c r="C1339" t="s">
        <v>249</v>
      </c>
      <c r="D1339" t="s">
        <v>2350</v>
      </c>
      <c r="E1339" t="s">
        <v>59</v>
      </c>
      <c r="F1339" t="b">
        <v>0</v>
      </c>
      <c r="G1339">
        <v>9</v>
      </c>
      <c r="H1339" t="b">
        <v>0</v>
      </c>
      <c r="I1339">
        <v>5</v>
      </c>
      <c r="J1339" t="s">
        <v>98</v>
      </c>
      <c r="K1339">
        <v>56</v>
      </c>
      <c r="L1339">
        <v>60</v>
      </c>
      <c r="M1339">
        <v>88</v>
      </c>
      <c r="N1339">
        <v>96</v>
      </c>
      <c r="O1339">
        <v>57</v>
      </c>
      <c r="P1339">
        <v>68</v>
      </c>
      <c r="Q1339">
        <v>76</v>
      </c>
      <c r="R1339">
        <f t="shared" si="120"/>
        <v>501</v>
      </c>
      <c r="S1339" t="str">
        <f t="shared" si="121"/>
        <v>chemistry_score</v>
      </c>
      <c r="T1339" t="str">
        <f t="shared" si="122"/>
        <v>Carolyn Reyes</v>
      </c>
      <c r="U1339" t="str">
        <f t="shared" si="123"/>
        <v>Average</v>
      </c>
      <c r="V1339" t="str">
        <f t="shared" si="124"/>
        <v>1</v>
      </c>
      <c r="W1339" t="str">
        <f t="shared" si="125"/>
        <v>Grade C</v>
      </c>
    </row>
    <row r="1340" spans="1:23" x14ac:dyDescent="0.25">
      <c r="A1340">
        <v>1339</v>
      </c>
      <c r="B1340" t="s">
        <v>336</v>
      </c>
      <c r="C1340" t="s">
        <v>1281</v>
      </c>
      <c r="D1340" t="s">
        <v>2351</v>
      </c>
      <c r="E1340" t="s">
        <v>54</v>
      </c>
      <c r="F1340" t="b">
        <v>0</v>
      </c>
      <c r="G1340">
        <v>2</v>
      </c>
      <c r="H1340" t="b">
        <v>0</v>
      </c>
      <c r="I1340">
        <v>6</v>
      </c>
      <c r="J1340" t="s">
        <v>206</v>
      </c>
      <c r="K1340">
        <v>84</v>
      </c>
      <c r="L1340">
        <v>86</v>
      </c>
      <c r="M1340">
        <v>96</v>
      </c>
      <c r="N1340">
        <v>95</v>
      </c>
      <c r="O1340">
        <v>75</v>
      </c>
      <c r="P1340">
        <v>61</v>
      </c>
      <c r="Q1340">
        <v>99</v>
      </c>
      <c r="R1340">
        <f t="shared" si="120"/>
        <v>596</v>
      </c>
      <c r="S1340" t="str">
        <f t="shared" si="121"/>
        <v>geography_score</v>
      </c>
      <c r="T1340" t="str">
        <f t="shared" si="122"/>
        <v>Derrick Ortiz</v>
      </c>
      <c r="U1340" t="str">
        <f t="shared" si="123"/>
        <v>Good</v>
      </c>
      <c r="V1340" t="str">
        <f t="shared" si="124"/>
        <v>1</v>
      </c>
      <c r="W1340" t="str">
        <f t="shared" si="125"/>
        <v>Grade B</v>
      </c>
    </row>
    <row r="1341" spans="1:23" x14ac:dyDescent="0.25">
      <c r="A1341">
        <v>1340</v>
      </c>
      <c r="B1341" t="s">
        <v>2352</v>
      </c>
      <c r="C1341" t="s">
        <v>2353</v>
      </c>
      <c r="D1341" t="s">
        <v>2354</v>
      </c>
      <c r="E1341" t="s">
        <v>54</v>
      </c>
      <c r="F1341" t="b">
        <v>0</v>
      </c>
      <c r="G1341">
        <v>1</v>
      </c>
      <c r="H1341" t="b">
        <v>0</v>
      </c>
      <c r="I1341">
        <v>33</v>
      </c>
      <c r="J1341" t="s">
        <v>55</v>
      </c>
      <c r="K1341">
        <v>86</v>
      </c>
      <c r="L1341">
        <v>86</v>
      </c>
      <c r="M1341">
        <v>64</v>
      </c>
      <c r="N1341">
        <v>61</v>
      </c>
      <c r="O1341">
        <v>97</v>
      </c>
      <c r="P1341">
        <v>97</v>
      </c>
      <c r="Q1341">
        <v>91</v>
      </c>
      <c r="R1341">
        <f t="shared" si="120"/>
        <v>582</v>
      </c>
      <c r="S1341" t="str">
        <f t="shared" si="121"/>
        <v>biology_score</v>
      </c>
      <c r="T1341" t="str">
        <f t="shared" si="122"/>
        <v>Calvin Huynh</v>
      </c>
      <c r="U1341" t="str">
        <f t="shared" si="123"/>
        <v>Good</v>
      </c>
      <c r="V1341" t="str">
        <f t="shared" si="124"/>
        <v>1</v>
      </c>
      <c r="W1341" t="str">
        <f t="shared" si="125"/>
        <v>Grade B</v>
      </c>
    </row>
    <row r="1342" spans="1:23" x14ac:dyDescent="0.25">
      <c r="A1342">
        <v>1341</v>
      </c>
      <c r="B1342" t="s">
        <v>1061</v>
      </c>
      <c r="C1342" t="s">
        <v>1526</v>
      </c>
      <c r="D1342" t="s">
        <v>2355</v>
      </c>
      <c r="E1342" t="s">
        <v>59</v>
      </c>
      <c r="F1342" t="b">
        <v>0</v>
      </c>
      <c r="G1342">
        <v>7</v>
      </c>
      <c r="H1342" t="b">
        <v>0</v>
      </c>
      <c r="I1342">
        <v>0</v>
      </c>
      <c r="J1342" t="s">
        <v>98</v>
      </c>
      <c r="K1342">
        <v>79</v>
      </c>
      <c r="L1342">
        <v>67</v>
      </c>
      <c r="M1342">
        <v>72</v>
      </c>
      <c r="N1342">
        <v>50</v>
      </c>
      <c r="O1342">
        <v>75</v>
      </c>
      <c r="P1342">
        <v>95</v>
      </c>
      <c r="Q1342">
        <v>62</v>
      </c>
      <c r="R1342">
        <f t="shared" si="120"/>
        <v>500</v>
      </c>
      <c r="S1342" t="str">
        <f t="shared" si="121"/>
        <v>english_score</v>
      </c>
      <c r="T1342" t="str">
        <f t="shared" si="122"/>
        <v>Margaret Wells</v>
      </c>
      <c r="U1342" t="str">
        <f t="shared" si="123"/>
        <v>Average</v>
      </c>
      <c r="V1342" t="str">
        <f t="shared" si="124"/>
        <v>1</v>
      </c>
      <c r="W1342" t="str">
        <f t="shared" si="125"/>
        <v>Grade C</v>
      </c>
    </row>
    <row r="1343" spans="1:23" x14ac:dyDescent="0.25">
      <c r="A1343">
        <v>1342</v>
      </c>
      <c r="B1343" t="s">
        <v>765</v>
      </c>
      <c r="C1343" t="s">
        <v>2356</v>
      </c>
      <c r="D1343" t="s">
        <v>2357</v>
      </c>
      <c r="E1343" t="s">
        <v>59</v>
      </c>
      <c r="F1343" t="b">
        <v>0</v>
      </c>
      <c r="G1343">
        <v>6</v>
      </c>
      <c r="H1343" t="b">
        <v>1</v>
      </c>
      <c r="I1343">
        <v>19</v>
      </c>
      <c r="J1343" t="s">
        <v>78</v>
      </c>
      <c r="K1343">
        <v>99</v>
      </c>
      <c r="L1343">
        <v>78</v>
      </c>
      <c r="M1343">
        <v>61</v>
      </c>
      <c r="N1343">
        <v>64</v>
      </c>
      <c r="O1343">
        <v>75</v>
      </c>
      <c r="P1343">
        <v>66</v>
      </c>
      <c r="Q1343">
        <v>76</v>
      </c>
      <c r="R1343">
        <f t="shared" si="120"/>
        <v>519</v>
      </c>
      <c r="S1343" t="str">
        <f t="shared" si="121"/>
        <v>math_score</v>
      </c>
      <c r="T1343" t="str">
        <f t="shared" si="122"/>
        <v>Heather Fitzpatrick</v>
      </c>
      <c r="U1343" t="str">
        <f t="shared" si="123"/>
        <v>Good</v>
      </c>
      <c r="V1343" t="str">
        <f t="shared" si="124"/>
        <v>1</v>
      </c>
      <c r="W1343" t="str">
        <f t="shared" si="125"/>
        <v>Grade C</v>
      </c>
    </row>
    <row r="1344" spans="1:23" x14ac:dyDescent="0.25">
      <c r="A1344">
        <v>1343</v>
      </c>
      <c r="B1344" t="s">
        <v>207</v>
      </c>
      <c r="C1344" t="s">
        <v>2029</v>
      </c>
      <c r="D1344" t="s">
        <v>2358</v>
      </c>
      <c r="E1344" t="s">
        <v>59</v>
      </c>
      <c r="F1344" t="b">
        <v>0</v>
      </c>
      <c r="G1344">
        <v>2</v>
      </c>
      <c r="H1344" t="b">
        <v>0</v>
      </c>
      <c r="I1344">
        <v>26</v>
      </c>
      <c r="J1344" t="s">
        <v>147</v>
      </c>
      <c r="K1344">
        <v>95</v>
      </c>
      <c r="L1344">
        <v>79</v>
      </c>
      <c r="M1344">
        <v>95</v>
      </c>
      <c r="N1344">
        <v>62</v>
      </c>
      <c r="O1344">
        <v>69</v>
      </c>
      <c r="P1344">
        <v>82</v>
      </c>
      <c r="Q1344">
        <v>94</v>
      </c>
      <c r="R1344">
        <f t="shared" si="120"/>
        <v>576</v>
      </c>
      <c r="S1344" t="str">
        <f t="shared" si="121"/>
        <v>math_score</v>
      </c>
      <c r="T1344" t="str">
        <f t="shared" si="122"/>
        <v>Kimberly Wood</v>
      </c>
      <c r="U1344" t="str">
        <f t="shared" si="123"/>
        <v>Good</v>
      </c>
      <c r="V1344" t="str">
        <f t="shared" si="124"/>
        <v>1</v>
      </c>
      <c r="W1344" t="str">
        <f t="shared" si="125"/>
        <v>Grade B</v>
      </c>
    </row>
    <row r="1345" spans="1:23" x14ac:dyDescent="0.25">
      <c r="A1345">
        <v>1344</v>
      </c>
      <c r="B1345" t="s">
        <v>772</v>
      </c>
      <c r="C1345" t="s">
        <v>1408</v>
      </c>
      <c r="D1345" t="s">
        <v>2359</v>
      </c>
      <c r="E1345" t="s">
        <v>59</v>
      </c>
      <c r="F1345" t="b">
        <v>0</v>
      </c>
      <c r="G1345">
        <v>1</v>
      </c>
      <c r="H1345" t="b">
        <v>0</v>
      </c>
      <c r="I1345">
        <v>3</v>
      </c>
      <c r="J1345" t="s">
        <v>68</v>
      </c>
      <c r="K1345">
        <v>65</v>
      </c>
      <c r="L1345">
        <v>67</v>
      </c>
      <c r="M1345">
        <v>90</v>
      </c>
      <c r="N1345">
        <v>99</v>
      </c>
      <c r="O1345">
        <v>93</v>
      </c>
      <c r="P1345">
        <v>91</v>
      </c>
      <c r="Q1345">
        <v>99</v>
      </c>
      <c r="R1345">
        <f t="shared" si="120"/>
        <v>604</v>
      </c>
      <c r="S1345" t="str">
        <f t="shared" si="121"/>
        <v>chemistry_score</v>
      </c>
      <c r="T1345" t="str">
        <f t="shared" si="122"/>
        <v>Gina Kennedy</v>
      </c>
      <c r="U1345" t="str">
        <f t="shared" si="123"/>
        <v>Good</v>
      </c>
      <c r="V1345" t="str">
        <f t="shared" si="124"/>
        <v>1</v>
      </c>
      <c r="W1345" t="str">
        <f t="shared" si="125"/>
        <v>Grade B</v>
      </c>
    </row>
    <row r="1346" spans="1:23" x14ac:dyDescent="0.25">
      <c r="A1346">
        <v>1345</v>
      </c>
      <c r="B1346" t="s">
        <v>510</v>
      </c>
      <c r="C1346" t="s">
        <v>339</v>
      </c>
      <c r="D1346" t="s">
        <v>2360</v>
      </c>
      <c r="E1346" t="s">
        <v>54</v>
      </c>
      <c r="F1346" t="b">
        <v>0</v>
      </c>
      <c r="G1346">
        <v>2</v>
      </c>
      <c r="H1346" t="b">
        <v>0</v>
      </c>
      <c r="I1346">
        <v>10</v>
      </c>
      <c r="J1346" t="s">
        <v>72</v>
      </c>
      <c r="K1346">
        <v>85</v>
      </c>
      <c r="L1346">
        <v>90</v>
      </c>
      <c r="M1346">
        <v>61</v>
      </c>
      <c r="N1346">
        <v>94</v>
      </c>
      <c r="O1346">
        <v>86</v>
      </c>
      <c r="P1346">
        <v>79</v>
      </c>
      <c r="Q1346">
        <v>90</v>
      </c>
      <c r="R1346">
        <f t="shared" ref="R1346:R1409" si="126">SUM((K1346:Q1346))</f>
        <v>585</v>
      </c>
      <c r="S1346" t="str">
        <f t="shared" si="121"/>
        <v>chemistry_score</v>
      </c>
      <c r="T1346" t="str">
        <f t="shared" si="122"/>
        <v>Jeremy Ward</v>
      </c>
      <c r="U1346" t="str">
        <f t="shared" si="123"/>
        <v>Good</v>
      </c>
      <c r="V1346" t="str">
        <f t="shared" si="124"/>
        <v>1</v>
      </c>
      <c r="W1346" t="str">
        <f t="shared" si="125"/>
        <v>Grade B</v>
      </c>
    </row>
    <row r="1347" spans="1:23" x14ac:dyDescent="0.25">
      <c r="A1347">
        <v>1346</v>
      </c>
      <c r="B1347" t="s">
        <v>95</v>
      </c>
      <c r="C1347" t="s">
        <v>2175</v>
      </c>
      <c r="D1347" t="s">
        <v>2361</v>
      </c>
      <c r="E1347" t="s">
        <v>59</v>
      </c>
      <c r="F1347" t="b">
        <v>0</v>
      </c>
      <c r="G1347">
        <v>5</v>
      </c>
      <c r="H1347" t="b">
        <v>0</v>
      </c>
      <c r="I1347">
        <v>24</v>
      </c>
      <c r="J1347" t="s">
        <v>60</v>
      </c>
      <c r="K1347">
        <v>99</v>
      </c>
      <c r="L1347">
        <v>82</v>
      </c>
      <c r="M1347">
        <v>81</v>
      </c>
      <c r="N1347">
        <v>98</v>
      </c>
      <c r="O1347">
        <v>86</v>
      </c>
      <c r="P1347">
        <v>85</v>
      </c>
      <c r="Q1347">
        <v>85</v>
      </c>
      <c r="R1347">
        <f t="shared" si="126"/>
        <v>616</v>
      </c>
      <c r="S1347" t="str">
        <f t="shared" ref="S1347:S1410" si="127">INDEX($K$1:$Q$1,MATCH(MAX(K1347:Q1347),K1347:Q1347,0))</f>
        <v>math_score</v>
      </c>
      <c r="T1347" t="str">
        <f t="shared" ref="T1347:T1410" si="128">_xlfn.CONCAT(B1347," ",C1347)</f>
        <v>Patricia Rhodes</v>
      </c>
      <c r="U1347" t="str">
        <f t="shared" ref="U1347:U1410" si="129">IF((MAX(K1347:Q1347)-MIN(K1347:Q1347))&lt;20,"Very Good",IF(AND((MAX(K1347:Q1347)-MIN(K1347:Q1347))&gt;=20,(MAX(K1347:Q1347)-MIN(K1347:Q1347))&lt;40),"Good",IF(AND((MAX(K1347:Q1347)-MIN(K1347:Q1347))&gt;=40,(MAX(K1347:Q1347)-MIN(K1347:Q1347))&lt;50),"Average","Bad")))</f>
        <v>Very Good</v>
      </c>
      <c r="V1347" t="str">
        <f t="shared" ref="V1347:V1410" si="130">IF(AND(MAX(K1347:Q1347)&gt;85,MIN(K1347:Q1347)&lt;45),"0","1")</f>
        <v>1</v>
      </c>
      <c r="W1347" t="str">
        <f t="shared" ref="W1347:W1410" si="131">IF(R1347&gt;=650,"Grade A",IF(AND(R1347&gt;=550,R1347&lt;650),"Grade B",IF(AND(R1347&gt;=450,R1347&lt;550),"Grade C",IF(AND(R1347&gt;=350,R1347&lt;450),"Grade D","Fail"))))</f>
        <v>Grade B</v>
      </c>
    </row>
    <row r="1348" spans="1:23" x14ac:dyDescent="0.25">
      <c r="A1348">
        <v>1347</v>
      </c>
      <c r="B1348" t="s">
        <v>2362</v>
      </c>
      <c r="C1348" t="s">
        <v>2363</v>
      </c>
      <c r="D1348" t="s">
        <v>2364</v>
      </c>
      <c r="E1348" t="s">
        <v>59</v>
      </c>
      <c r="F1348" t="b">
        <v>0</v>
      </c>
      <c r="G1348">
        <v>5</v>
      </c>
      <c r="H1348" t="b">
        <v>0</v>
      </c>
      <c r="I1348">
        <v>1</v>
      </c>
      <c r="J1348" t="s">
        <v>68</v>
      </c>
      <c r="K1348">
        <v>88</v>
      </c>
      <c r="L1348">
        <v>62</v>
      </c>
      <c r="M1348">
        <v>65</v>
      </c>
      <c r="N1348">
        <v>98</v>
      </c>
      <c r="O1348">
        <v>92</v>
      </c>
      <c r="P1348">
        <v>64</v>
      </c>
      <c r="Q1348">
        <v>82</v>
      </c>
      <c r="R1348">
        <f t="shared" si="126"/>
        <v>551</v>
      </c>
      <c r="S1348" t="str">
        <f t="shared" si="127"/>
        <v>chemistry_score</v>
      </c>
      <c r="T1348" t="str">
        <f t="shared" si="128"/>
        <v>Connie Colon</v>
      </c>
      <c r="U1348" t="str">
        <f t="shared" si="129"/>
        <v>Good</v>
      </c>
      <c r="V1348" t="str">
        <f t="shared" si="130"/>
        <v>1</v>
      </c>
      <c r="W1348" t="str">
        <f t="shared" si="131"/>
        <v>Grade B</v>
      </c>
    </row>
    <row r="1349" spans="1:23" x14ac:dyDescent="0.25">
      <c r="A1349">
        <v>1348</v>
      </c>
      <c r="B1349" t="s">
        <v>99</v>
      </c>
      <c r="C1349" t="s">
        <v>1016</v>
      </c>
      <c r="D1349" t="s">
        <v>2365</v>
      </c>
      <c r="E1349" t="s">
        <v>59</v>
      </c>
      <c r="F1349" t="b">
        <v>0</v>
      </c>
      <c r="G1349">
        <v>1</v>
      </c>
      <c r="H1349" t="b">
        <v>0</v>
      </c>
      <c r="I1349">
        <v>25</v>
      </c>
      <c r="J1349" t="s">
        <v>78</v>
      </c>
      <c r="K1349">
        <v>100</v>
      </c>
      <c r="L1349">
        <v>87</v>
      </c>
      <c r="M1349">
        <v>88</v>
      </c>
      <c r="N1349">
        <v>100</v>
      </c>
      <c r="O1349">
        <v>89</v>
      </c>
      <c r="P1349">
        <v>98</v>
      </c>
      <c r="Q1349">
        <v>71</v>
      </c>
      <c r="R1349">
        <f t="shared" si="126"/>
        <v>633</v>
      </c>
      <c r="S1349" t="str">
        <f t="shared" si="127"/>
        <v>math_score</v>
      </c>
      <c r="T1349" t="str">
        <f t="shared" si="128"/>
        <v>Pamela Moyer</v>
      </c>
      <c r="U1349" t="str">
        <f t="shared" si="129"/>
        <v>Good</v>
      </c>
      <c r="V1349" t="str">
        <f t="shared" si="130"/>
        <v>1</v>
      </c>
      <c r="W1349" t="str">
        <f t="shared" si="131"/>
        <v>Grade B</v>
      </c>
    </row>
    <row r="1350" spans="1:23" x14ac:dyDescent="0.25">
      <c r="A1350">
        <v>1349</v>
      </c>
      <c r="B1350" t="s">
        <v>527</v>
      </c>
      <c r="C1350" t="s">
        <v>137</v>
      </c>
      <c r="D1350" t="s">
        <v>2366</v>
      </c>
      <c r="E1350" t="s">
        <v>59</v>
      </c>
      <c r="F1350" t="b">
        <v>0</v>
      </c>
      <c r="G1350">
        <v>10</v>
      </c>
      <c r="H1350" t="b">
        <v>0</v>
      </c>
      <c r="I1350">
        <v>15</v>
      </c>
      <c r="J1350" t="s">
        <v>72</v>
      </c>
      <c r="K1350">
        <v>62</v>
      </c>
      <c r="L1350">
        <v>63</v>
      </c>
      <c r="M1350">
        <v>94</v>
      </c>
      <c r="N1350">
        <v>74</v>
      </c>
      <c r="O1350">
        <v>75</v>
      </c>
      <c r="P1350">
        <v>86</v>
      </c>
      <c r="Q1350">
        <v>100</v>
      </c>
      <c r="R1350">
        <f t="shared" si="126"/>
        <v>554</v>
      </c>
      <c r="S1350" t="str">
        <f t="shared" si="127"/>
        <v>geography_score</v>
      </c>
      <c r="T1350" t="str">
        <f t="shared" si="128"/>
        <v>Rachel Williams</v>
      </c>
      <c r="U1350" t="str">
        <f t="shared" si="129"/>
        <v>Good</v>
      </c>
      <c r="V1350" t="str">
        <f t="shared" si="130"/>
        <v>1</v>
      </c>
      <c r="W1350" t="str">
        <f t="shared" si="131"/>
        <v>Grade B</v>
      </c>
    </row>
    <row r="1351" spans="1:23" x14ac:dyDescent="0.25">
      <c r="A1351">
        <v>1350</v>
      </c>
      <c r="B1351" t="s">
        <v>128</v>
      </c>
      <c r="C1351" t="s">
        <v>1805</v>
      </c>
      <c r="D1351" t="s">
        <v>2367</v>
      </c>
      <c r="E1351" t="s">
        <v>54</v>
      </c>
      <c r="F1351" t="b">
        <v>1</v>
      </c>
      <c r="G1351">
        <v>10</v>
      </c>
      <c r="H1351" t="b">
        <v>0</v>
      </c>
      <c r="I1351">
        <v>3</v>
      </c>
      <c r="J1351" t="s">
        <v>98</v>
      </c>
      <c r="K1351">
        <v>84</v>
      </c>
      <c r="L1351">
        <v>75</v>
      </c>
      <c r="M1351">
        <v>61</v>
      </c>
      <c r="N1351">
        <v>87</v>
      </c>
      <c r="O1351">
        <v>86</v>
      </c>
      <c r="P1351">
        <v>67</v>
      </c>
      <c r="Q1351">
        <v>93</v>
      </c>
      <c r="R1351">
        <f t="shared" si="126"/>
        <v>553</v>
      </c>
      <c r="S1351" t="str">
        <f t="shared" si="127"/>
        <v>geography_score</v>
      </c>
      <c r="T1351" t="str">
        <f t="shared" si="128"/>
        <v>Sean Malone</v>
      </c>
      <c r="U1351" t="str">
        <f t="shared" si="129"/>
        <v>Good</v>
      </c>
      <c r="V1351" t="str">
        <f t="shared" si="130"/>
        <v>1</v>
      </c>
      <c r="W1351" t="str">
        <f t="shared" si="131"/>
        <v>Grade B</v>
      </c>
    </row>
    <row r="1352" spans="1:23" x14ac:dyDescent="0.25">
      <c r="A1352">
        <v>1351</v>
      </c>
      <c r="B1352" t="s">
        <v>325</v>
      </c>
      <c r="C1352" t="s">
        <v>2368</v>
      </c>
      <c r="D1352" t="s">
        <v>2369</v>
      </c>
      <c r="E1352" t="s">
        <v>59</v>
      </c>
      <c r="F1352" t="b">
        <v>0</v>
      </c>
      <c r="G1352">
        <v>3</v>
      </c>
      <c r="H1352" t="b">
        <v>1</v>
      </c>
      <c r="I1352">
        <v>14</v>
      </c>
      <c r="J1352" t="s">
        <v>88</v>
      </c>
      <c r="K1352">
        <v>60</v>
      </c>
      <c r="L1352">
        <v>61</v>
      </c>
      <c r="M1352">
        <v>71</v>
      </c>
      <c r="N1352">
        <v>60</v>
      </c>
      <c r="O1352">
        <v>69</v>
      </c>
      <c r="P1352">
        <v>91</v>
      </c>
      <c r="Q1352">
        <v>84</v>
      </c>
      <c r="R1352">
        <f t="shared" si="126"/>
        <v>496</v>
      </c>
      <c r="S1352" t="str">
        <f t="shared" si="127"/>
        <v>english_score</v>
      </c>
      <c r="T1352" t="str">
        <f t="shared" si="128"/>
        <v>Natalie Fitzgerald</v>
      </c>
      <c r="U1352" t="str">
        <f t="shared" si="129"/>
        <v>Good</v>
      </c>
      <c r="V1352" t="str">
        <f t="shared" si="130"/>
        <v>1</v>
      </c>
      <c r="W1352" t="str">
        <f t="shared" si="131"/>
        <v>Grade C</v>
      </c>
    </row>
    <row r="1353" spans="1:23" x14ac:dyDescent="0.25">
      <c r="A1353">
        <v>1352</v>
      </c>
      <c r="B1353" t="s">
        <v>710</v>
      </c>
      <c r="C1353" t="s">
        <v>162</v>
      </c>
      <c r="D1353" t="s">
        <v>2370</v>
      </c>
      <c r="E1353" t="s">
        <v>54</v>
      </c>
      <c r="F1353" t="b">
        <v>0</v>
      </c>
      <c r="G1353">
        <v>9</v>
      </c>
      <c r="H1353" t="b">
        <v>0</v>
      </c>
      <c r="I1353">
        <v>31</v>
      </c>
      <c r="J1353" t="s">
        <v>206</v>
      </c>
      <c r="K1353">
        <v>96</v>
      </c>
      <c r="L1353">
        <v>76</v>
      </c>
      <c r="M1353">
        <v>74</v>
      </c>
      <c r="N1353">
        <v>92</v>
      </c>
      <c r="O1353">
        <v>96</v>
      </c>
      <c r="P1353">
        <v>74</v>
      </c>
      <c r="Q1353">
        <v>99</v>
      </c>
      <c r="R1353">
        <f t="shared" si="126"/>
        <v>607</v>
      </c>
      <c r="S1353" t="str">
        <f t="shared" si="127"/>
        <v>geography_score</v>
      </c>
      <c r="T1353" t="str">
        <f t="shared" si="128"/>
        <v>Kevin Diaz</v>
      </c>
      <c r="U1353" t="str">
        <f t="shared" si="129"/>
        <v>Good</v>
      </c>
      <c r="V1353" t="str">
        <f t="shared" si="130"/>
        <v>1</v>
      </c>
      <c r="W1353" t="str">
        <f t="shared" si="131"/>
        <v>Grade B</v>
      </c>
    </row>
    <row r="1354" spans="1:23" x14ac:dyDescent="0.25">
      <c r="A1354">
        <v>1353</v>
      </c>
      <c r="B1354" t="s">
        <v>379</v>
      </c>
      <c r="C1354" t="s">
        <v>329</v>
      </c>
      <c r="D1354" t="s">
        <v>2371</v>
      </c>
      <c r="E1354" t="s">
        <v>59</v>
      </c>
      <c r="F1354" t="b">
        <v>0</v>
      </c>
      <c r="G1354">
        <v>2</v>
      </c>
      <c r="H1354" t="b">
        <v>1</v>
      </c>
      <c r="I1354">
        <v>9</v>
      </c>
      <c r="J1354" t="s">
        <v>258</v>
      </c>
      <c r="K1354">
        <v>58</v>
      </c>
      <c r="L1354">
        <v>81</v>
      </c>
      <c r="M1354">
        <v>100</v>
      </c>
      <c r="N1354">
        <v>97</v>
      </c>
      <c r="O1354">
        <v>74</v>
      </c>
      <c r="P1354">
        <v>90</v>
      </c>
      <c r="Q1354">
        <v>87</v>
      </c>
      <c r="R1354">
        <f t="shared" si="126"/>
        <v>587</v>
      </c>
      <c r="S1354" t="str">
        <f t="shared" si="127"/>
        <v>physics_score</v>
      </c>
      <c r="T1354" t="str">
        <f t="shared" si="128"/>
        <v>Beth Jones</v>
      </c>
      <c r="U1354" t="str">
        <f t="shared" si="129"/>
        <v>Average</v>
      </c>
      <c r="V1354" t="str">
        <f t="shared" si="130"/>
        <v>1</v>
      </c>
      <c r="W1354" t="str">
        <f t="shared" si="131"/>
        <v>Grade B</v>
      </c>
    </row>
    <row r="1355" spans="1:23" x14ac:dyDescent="0.25">
      <c r="A1355">
        <v>1354</v>
      </c>
      <c r="B1355" t="s">
        <v>561</v>
      </c>
      <c r="C1355" t="s">
        <v>2248</v>
      </c>
      <c r="D1355" t="s">
        <v>2372</v>
      </c>
      <c r="E1355" t="s">
        <v>59</v>
      </c>
      <c r="F1355" t="b">
        <v>0</v>
      </c>
      <c r="G1355">
        <v>1</v>
      </c>
      <c r="H1355" t="b">
        <v>0</v>
      </c>
      <c r="I1355">
        <v>8</v>
      </c>
      <c r="J1355" t="s">
        <v>88</v>
      </c>
      <c r="K1355">
        <v>90</v>
      </c>
      <c r="L1355">
        <v>67</v>
      </c>
      <c r="M1355">
        <v>73</v>
      </c>
      <c r="N1355">
        <v>82</v>
      </c>
      <c r="O1355">
        <v>66</v>
      </c>
      <c r="P1355">
        <v>75</v>
      </c>
      <c r="Q1355">
        <v>90</v>
      </c>
      <c r="R1355">
        <f t="shared" si="126"/>
        <v>543</v>
      </c>
      <c r="S1355" t="str">
        <f t="shared" si="127"/>
        <v>math_score</v>
      </c>
      <c r="T1355" t="str">
        <f t="shared" si="128"/>
        <v>Kathryn Bates</v>
      </c>
      <c r="U1355" t="str">
        <f t="shared" si="129"/>
        <v>Good</v>
      </c>
      <c r="V1355" t="str">
        <f t="shared" si="130"/>
        <v>1</v>
      </c>
      <c r="W1355" t="str">
        <f t="shared" si="131"/>
        <v>Grade C</v>
      </c>
    </row>
    <row r="1356" spans="1:23" x14ac:dyDescent="0.25">
      <c r="A1356">
        <v>1355</v>
      </c>
      <c r="B1356" t="s">
        <v>1425</v>
      </c>
      <c r="C1356" t="s">
        <v>1773</v>
      </c>
      <c r="D1356" t="s">
        <v>2373</v>
      </c>
      <c r="E1356" t="s">
        <v>54</v>
      </c>
      <c r="F1356" t="b">
        <v>0</v>
      </c>
      <c r="G1356">
        <v>2</v>
      </c>
      <c r="H1356" t="b">
        <v>0</v>
      </c>
      <c r="I1356">
        <v>22</v>
      </c>
      <c r="J1356" t="s">
        <v>147</v>
      </c>
      <c r="K1356">
        <v>75</v>
      </c>
      <c r="L1356">
        <v>80</v>
      </c>
      <c r="M1356">
        <v>65</v>
      </c>
      <c r="N1356">
        <v>80</v>
      </c>
      <c r="O1356">
        <v>55</v>
      </c>
      <c r="P1356">
        <v>86</v>
      </c>
      <c r="Q1356">
        <v>95</v>
      </c>
      <c r="R1356">
        <f t="shared" si="126"/>
        <v>536</v>
      </c>
      <c r="S1356" t="str">
        <f t="shared" si="127"/>
        <v>geography_score</v>
      </c>
      <c r="T1356" t="str">
        <f t="shared" si="128"/>
        <v>Aaron Mcdaniel</v>
      </c>
      <c r="U1356" t="str">
        <f t="shared" si="129"/>
        <v>Average</v>
      </c>
      <c r="V1356" t="str">
        <f t="shared" si="130"/>
        <v>1</v>
      </c>
      <c r="W1356" t="str">
        <f t="shared" si="131"/>
        <v>Grade C</v>
      </c>
    </row>
    <row r="1357" spans="1:23" x14ac:dyDescent="0.25">
      <c r="A1357">
        <v>1356</v>
      </c>
      <c r="B1357" t="s">
        <v>117</v>
      </c>
      <c r="C1357" t="s">
        <v>1334</v>
      </c>
      <c r="D1357" t="s">
        <v>2374</v>
      </c>
      <c r="E1357" t="s">
        <v>59</v>
      </c>
      <c r="F1357" t="b">
        <v>0</v>
      </c>
      <c r="G1357">
        <v>3</v>
      </c>
      <c r="H1357" t="b">
        <v>0</v>
      </c>
      <c r="I1357">
        <v>11</v>
      </c>
      <c r="J1357" t="s">
        <v>139</v>
      </c>
      <c r="K1357">
        <v>76</v>
      </c>
      <c r="L1357">
        <v>82</v>
      </c>
      <c r="M1357">
        <v>74</v>
      </c>
      <c r="N1357">
        <v>79</v>
      </c>
      <c r="O1357">
        <v>81</v>
      </c>
      <c r="P1357">
        <v>93</v>
      </c>
      <c r="Q1357">
        <v>72</v>
      </c>
      <c r="R1357">
        <f t="shared" si="126"/>
        <v>557</v>
      </c>
      <c r="S1357" t="str">
        <f t="shared" si="127"/>
        <v>english_score</v>
      </c>
      <c r="T1357" t="str">
        <f t="shared" si="128"/>
        <v>Angela King</v>
      </c>
      <c r="U1357" t="str">
        <f t="shared" si="129"/>
        <v>Good</v>
      </c>
      <c r="V1357" t="str">
        <f t="shared" si="130"/>
        <v>1</v>
      </c>
      <c r="W1357" t="str">
        <f t="shared" si="131"/>
        <v>Grade B</v>
      </c>
    </row>
    <row r="1358" spans="1:23" x14ac:dyDescent="0.25">
      <c r="A1358">
        <v>1357</v>
      </c>
      <c r="B1358" t="s">
        <v>188</v>
      </c>
      <c r="C1358" t="s">
        <v>934</v>
      </c>
      <c r="D1358" t="s">
        <v>2375</v>
      </c>
      <c r="E1358" t="s">
        <v>59</v>
      </c>
      <c r="F1358" t="b">
        <v>1</v>
      </c>
      <c r="G1358">
        <v>10</v>
      </c>
      <c r="H1358" t="b">
        <v>0</v>
      </c>
      <c r="I1358">
        <v>2</v>
      </c>
      <c r="J1358" t="s">
        <v>98</v>
      </c>
      <c r="K1358">
        <v>81</v>
      </c>
      <c r="L1358">
        <v>100</v>
      </c>
      <c r="M1358">
        <v>64</v>
      </c>
      <c r="N1358">
        <v>61</v>
      </c>
      <c r="O1358">
        <v>91</v>
      </c>
      <c r="P1358">
        <v>76</v>
      </c>
      <c r="Q1358">
        <v>93</v>
      </c>
      <c r="R1358">
        <f t="shared" si="126"/>
        <v>566</v>
      </c>
      <c r="S1358" t="str">
        <f t="shared" si="127"/>
        <v>history_score</v>
      </c>
      <c r="T1358" t="str">
        <f t="shared" si="128"/>
        <v>Lauren Arias</v>
      </c>
      <c r="U1358" t="str">
        <f t="shared" si="129"/>
        <v>Good</v>
      </c>
      <c r="V1358" t="str">
        <f t="shared" si="130"/>
        <v>1</v>
      </c>
      <c r="W1358" t="str">
        <f t="shared" si="131"/>
        <v>Grade B</v>
      </c>
    </row>
    <row r="1359" spans="1:23" x14ac:dyDescent="0.25">
      <c r="A1359">
        <v>1358</v>
      </c>
      <c r="B1359" t="s">
        <v>376</v>
      </c>
      <c r="C1359" t="s">
        <v>152</v>
      </c>
      <c r="D1359" t="s">
        <v>2376</v>
      </c>
      <c r="E1359" t="s">
        <v>59</v>
      </c>
      <c r="F1359" t="b">
        <v>0</v>
      </c>
      <c r="G1359">
        <v>2</v>
      </c>
      <c r="H1359" t="b">
        <v>0</v>
      </c>
      <c r="I1359">
        <v>21</v>
      </c>
      <c r="J1359" t="s">
        <v>72</v>
      </c>
      <c r="K1359">
        <v>73</v>
      </c>
      <c r="L1359">
        <v>98</v>
      </c>
      <c r="M1359">
        <v>72</v>
      </c>
      <c r="N1359">
        <v>100</v>
      </c>
      <c r="O1359">
        <v>77</v>
      </c>
      <c r="P1359">
        <v>62</v>
      </c>
      <c r="Q1359">
        <v>69</v>
      </c>
      <c r="R1359">
        <f t="shared" si="126"/>
        <v>551</v>
      </c>
      <c r="S1359" t="str">
        <f t="shared" si="127"/>
        <v>chemistry_score</v>
      </c>
      <c r="T1359" t="str">
        <f t="shared" si="128"/>
        <v>Alyssa Miller</v>
      </c>
      <c r="U1359" t="str">
        <f t="shared" si="129"/>
        <v>Good</v>
      </c>
      <c r="V1359" t="str">
        <f t="shared" si="130"/>
        <v>1</v>
      </c>
      <c r="W1359" t="str">
        <f t="shared" si="131"/>
        <v>Grade B</v>
      </c>
    </row>
    <row r="1360" spans="1:23" x14ac:dyDescent="0.25">
      <c r="A1360">
        <v>1359</v>
      </c>
      <c r="B1360" t="s">
        <v>164</v>
      </c>
      <c r="C1360" t="s">
        <v>1139</v>
      </c>
      <c r="D1360" t="s">
        <v>2377</v>
      </c>
      <c r="E1360" t="s">
        <v>59</v>
      </c>
      <c r="F1360" t="b">
        <v>0</v>
      </c>
      <c r="G1360">
        <v>1</v>
      </c>
      <c r="H1360" t="b">
        <v>0</v>
      </c>
      <c r="I1360">
        <v>28</v>
      </c>
      <c r="J1360" t="s">
        <v>72</v>
      </c>
      <c r="K1360">
        <v>60</v>
      </c>
      <c r="L1360">
        <v>64</v>
      </c>
      <c r="M1360">
        <v>84</v>
      </c>
      <c r="N1360">
        <v>64</v>
      </c>
      <c r="O1360">
        <v>66</v>
      </c>
      <c r="P1360">
        <v>96</v>
      </c>
      <c r="Q1360">
        <v>99</v>
      </c>
      <c r="R1360">
        <f t="shared" si="126"/>
        <v>533</v>
      </c>
      <c r="S1360" t="str">
        <f t="shared" si="127"/>
        <v>geography_score</v>
      </c>
      <c r="T1360" t="str">
        <f t="shared" si="128"/>
        <v>Lisa Best</v>
      </c>
      <c r="U1360" t="str">
        <f t="shared" si="129"/>
        <v>Good</v>
      </c>
      <c r="V1360" t="str">
        <f t="shared" si="130"/>
        <v>1</v>
      </c>
      <c r="W1360" t="str">
        <f t="shared" si="131"/>
        <v>Grade C</v>
      </c>
    </row>
    <row r="1361" spans="1:23" x14ac:dyDescent="0.25">
      <c r="A1361">
        <v>1360</v>
      </c>
      <c r="B1361" t="s">
        <v>879</v>
      </c>
      <c r="C1361" t="s">
        <v>280</v>
      </c>
      <c r="D1361" t="s">
        <v>2378</v>
      </c>
      <c r="E1361" t="s">
        <v>59</v>
      </c>
      <c r="F1361" t="b">
        <v>1</v>
      </c>
      <c r="G1361">
        <v>9</v>
      </c>
      <c r="H1361" t="b">
        <v>0</v>
      </c>
      <c r="I1361">
        <v>4</v>
      </c>
      <c r="J1361" t="s">
        <v>98</v>
      </c>
      <c r="K1361">
        <v>89</v>
      </c>
      <c r="L1361">
        <v>100</v>
      </c>
      <c r="M1361">
        <v>72</v>
      </c>
      <c r="N1361">
        <v>73</v>
      </c>
      <c r="O1361">
        <v>78</v>
      </c>
      <c r="P1361">
        <v>67</v>
      </c>
      <c r="Q1361">
        <v>91</v>
      </c>
      <c r="R1361">
        <f t="shared" si="126"/>
        <v>570</v>
      </c>
      <c r="S1361" t="str">
        <f t="shared" si="127"/>
        <v>history_score</v>
      </c>
      <c r="T1361" t="str">
        <f t="shared" si="128"/>
        <v>Nicole Garcia</v>
      </c>
      <c r="U1361" t="str">
        <f t="shared" si="129"/>
        <v>Good</v>
      </c>
      <c r="V1361" t="str">
        <f t="shared" si="130"/>
        <v>1</v>
      </c>
      <c r="W1361" t="str">
        <f t="shared" si="131"/>
        <v>Grade B</v>
      </c>
    </row>
    <row r="1362" spans="1:23" x14ac:dyDescent="0.25">
      <c r="A1362">
        <v>1361</v>
      </c>
      <c r="B1362" t="s">
        <v>314</v>
      </c>
      <c r="C1362" t="s">
        <v>170</v>
      </c>
      <c r="D1362" t="s">
        <v>2379</v>
      </c>
      <c r="E1362" t="s">
        <v>54</v>
      </c>
      <c r="F1362" t="b">
        <v>0</v>
      </c>
      <c r="G1362">
        <v>4</v>
      </c>
      <c r="H1362" t="b">
        <v>0</v>
      </c>
      <c r="I1362">
        <v>35</v>
      </c>
      <c r="J1362" t="s">
        <v>78</v>
      </c>
      <c r="K1362">
        <v>91</v>
      </c>
      <c r="L1362">
        <v>98</v>
      </c>
      <c r="M1362">
        <v>93</v>
      </c>
      <c r="N1362">
        <v>93</v>
      </c>
      <c r="O1362">
        <v>88</v>
      </c>
      <c r="P1362">
        <v>96</v>
      </c>
      <c r="Q1362">
        <v>97</v>
      </c>
      <c r="R1362">
        <f t="shared" si="126"/>
        <v>656</v>
      </c>
      <c r="S1362" t="str">
        <f t="shared" si="127"/>
        <v>history_score</v>
      </c>
      <c r="T1362" t="str">
        <f t="shared" si="128"/>
        <v>William Lee</v>
      </c>
      <c r="U1362" t="str">
        <f t="shared" si="129"/>
        <v>Very Good</v>
      </c>
      <c r="V1362" t="str">
        <f t="shared" si="130"/>
        <v>1</v>
      </c>
      <c r="W1362" t="str">
        <f t="shared" si="131"/>
        <v>Grade A</v>
      </c>
    </row>
    <row r="1363" spans="1:23" x14ac:dyDescent="0.25">
      <c r="A1363">
        <v>1362</v>
      </c>
      <c r="B1363" t="s">
        <v>179</v>
      </c>
      <c r="C1363" t="s">
        <v>2380</v>
      </c>
      <c r="D1363" t="s">
        <v>2381</v>
      </c>
      <c r="E1363" t="s">
        <v>54</v>
      </c>
      <c r="F1363" t="b">
        <v>0</v>
      </c>
      <c r="G1363">
        <v>6</v>
      </c>
      <c r="H1363" t="b">
        <v>0</v>
      </c>
      <c r="I1363">
        <v>27</v>
      </c>
      <c r="J1363" t="s">
        <v>60</v>
      </c>
      <c r="K1363">
        <v>85</v>
      </c>
      <c r="L1363">
        <v>72</v>
      </c>
      <c r="M1363">
        <v>80</v>
      </c>
      <c r="N1363">
        <v>85</v>
      </c>
      <c r="O1363">
        <v>94</v>
      </c>
      <c r="P1363">
        <v>96</v>
      </c>
      <c r="Q1363">
        <v>87</v>
      </c>
      <c r="R1363">
        <f t="shared" si="126"/>
        <v>599</v>
      </c>
      <c r="S1363" t="str">
        <f t="shared" si="127"/>
        <v>english_score</v>
      </c>
      <c r="T1363" t="str">
        <f t="shared" si="128"/>
        <v>Christopher Bowen</v>
      </c>
      <c r="U1363" t="str">
        <f t="shared" si="129"/>
        <v>Good</v>
      </c>
      <c r="V1363" t="str">
        <f t="shared" si="130"/>
        <v>1</v>
      </c>
      <c r="W1363" t="str">
        <f t="shared" si="131"/>
        <v>Grade B</v>
      </c>
    </row>
    <row r="1364" spans="1:23" x14ac:dyDescent="0.25">
      <c r="A1364">
        <v>1363</v>
      </c>
      <c r="B1364" t="s">
        <v>194</v>
      </c>
      <c r="C1364" t="s">
        <v>2382</v>
      </c>
      <c r="D1364" t="s">
        <v>2383</v>
      </c>
      <c r="E1364" t="s">
        <v>54</v>
      </c>
      <c r="F1364" t="b">
        <v>0</v>
      </c>
      <c r="G1364">
        <v>0</v>
      </c>
      <c r="H1364" t="b">
        <v>1</v>
      </c>
      <c r="I1364">
        <v>14</v>
      </c>
      <c r="J1364" t="s">
        <v>147</v>
      </c>
      <c r="K1364">
        <v>81</v>
      </c>
      <c r="L1364">
        <v>84</v>
      </c>
      <c r="M1364">
        <v>69</v>
      </c>
      <c r="N1364">
        <v>99</v>
      </c>
      <c r="O1364">
        <v>55</v>
      </c>
      <c r="P1364">
        <v>68</v>
      </c>
      <c r="Q1364">
        <v>73</v>
      </c>
      <c r="R1364">
        <f t="shared" si="126"/>
        <v>529</v>
      </c>
      <c r="S1364" t="str">
        <f t="shared" si="127"/>
        <v>chemistry_score</v>
      </c>
      <c r="T1364" t="str">
        <f t="shared" si="128"/>
        <v>David Bradford</v>
      </c>
      <c r="U1364" t="str">
        <f t="shared" si="129"/>
        <v>Average</v>
      </c>
      <c r="V1364" t="str">
        <f t="shared" si="130"/>
        <v>1</v>
      </c>
      <c r="W1364" t="str">
        <f t="shared" si="131"/>
        <v>Grade C</v>
      </c>
    </row>
    <row r="1365" spans="1:23" x14ac:dyDescent="0.25">
      <c r="A1365">
        <v>1364</v>
      </c>
      <c r="B1365" t="s">
        <v>1068</v>
      </c>
      <c r="C1365" t="s">
        <v>388</v>
      </c>
      <c r="D1365" t="s">
        <v>2384</v>
      </c>
      <c r="E1365" t="s">
        <v>59</v>
      </c>
      <c r="F1365" t="b">
        <v>0</v>
      </c>
      <c r="G1365">
        <v>10</v>
      </c>
      <c r="H1365" t="b">
        <v>0</v>
      </c>
      <c r="I1365">
        <v>1</v>
      </c>
      <c r="J1365" t="s">
        <v>98</v>
      </c>
      <c r="K1365">
        <v>67</v>
      </c>
      <c r="L1365">
        <v>63</v>
      </c>
      <c r="M1365">
        <v>65</v>
      </c>
      <c r="N1365">
        <v>95</v>
      </c>
      <c r="O1365">
        <v>52</v>
      </c>
      <c r="P1365">
        <v>84</v>
      </c>
      <c r="Q1365">
        <v>77</v>
      </c>
      <c r="R1365">
        <f t="shared" si="126"/>
        <v>503</v>
      </c>
      <c r="S1365" t="str">
        <f t="shared" si="127"/>
        <v>chemistry_score</v>
      </c>
      <c r="T1365" t="str">
        <f t="shared" si="128"/>
        <v>Stephanie Jordan</v>
      </c>
      <c r="U1365" t="str">
        <f t="shared" si="129"/>
        <v>Average</v>
      </c>
      <c r="V1365" t="str">
        <f t="shared" si="130"/>
        <v>1</v>
      </c>
      <c r="W1365" t="str">
        <f t="shared" si="131"/>
        <v>Grade C</v>
      </c>
    </row>
    <row r="1366" spans="1:23" x14ac:dyDescent="0.25">
      <c r="A1366">
        <v>1365</v>
      </c>
      <c r="B1366" t="s">
        <v>602</v>
      </c>
      <c r="C1366" t="s">
        <v>2385</v>
      </c>
      <c r="D1366" t="s">
        <v>2386</v>
      </c>
      <c r="E1366" t="s">
        <v>54</v>
      </c>
      <c r="F1366" t="b">
        <v>0</v>
      </c>
      <c r="G1366">
        <v>4</v>
      </c>
      <c r="H1366" t="b">
        <v>0</v>
      </c>
      <c r="I1366">
        <v>29</v>
      </c>
      <c r="J1366" t="s">
        <v>60</v>
      </c>
      <c r="K1366">
        <v>86</v>
      </c>
      <c r="L1366">
        <v>71</v>
      </c>
      <c r="M1366">
        <v>86</v>
      </c>
      <c r="N1366">
        <v>93</v>
      </c>
      <c r="O1366">
        <v>99</v>
      </c>
      <c r="P1366">
        <v>92</v>
      </c>
      <c r="Q1366">
        <v>77</v>
      </c>
      <c r="R1366">
        <f t="shared" si="126"/>
        <v>604</v>
      </c>
      <c r="S1366" t="str">
        <f t="shared" si="127"/>
        <v>biology_score</v>
      </c>
      <c r="T1366" t="str">
        <f t="shared" si="128"/>
        <v>Joseph Blake</v>
      </c>
      <c r="U1366" t="str">
        <f t="shared" si="129"/>
        <v>Good</v>
      </c>
      <c r="V1366" t="str">
        <f t="shared" si="130"/>
        <v>1</v>
      </c>
      <c r="W1366" t="str">
        <f t="shared" si="131"/>
        <v>Grade B</v>
      </c>
    </row>
    <row r="1367" spans="1:23" x14ac:dyDescent="0.25">
      <c r="A1367">
        <v>1366</v>
      </c>
      <c r="B1367" t="s">
        <v>568</v>
      </c>
      <c r="C1367" t="s">
        <v>2387</v>
      </c>
      <c r="D1367" t="s">
        <v>2388</v>
      </c>
      <c r="E1367" t="s">
        <v>59</v>
      </c>
      <c r="F1367" t="b">
        <v>0</v>
      </c>
      <c r="G1367">
        <v>1</v>
      </c>
      <c r="H1367" t="b">
        <v>0</v>
      </c>
      <c r="I1367">
        <v>33</v>
      </c>
      <c r="J1367" t="s">
        <v>55</v>
      </c>
      <c r="K1367">
        <v>94</v>
      </c>
      <c r="L1367">
        <v>85</v>
      </c>
      <c r="M1367">
        <v>78</v>
      </c>
      <c r="N1367">
        <v>66</v>
      </c>
      <c r="O1367">
        <v>95</v>
      </c>
      <c r="P1367">
        <v>87</v>
      </c>
      <c r="Q1367">
        <v>95</v>
      </c>
      <c r="R1367">
        <f t="shared" si="126"/>
        <v>600</v>
      </c>
      <c r="S1367" t="str">
        <f t="shared" si="127"/>
        <v>biology_score</v>
      </c>
      <c r="T1367" t="str">
        <f t="shared" si="128"/>
        <v>Christina Velasquez</v>
      </c>
      <c r="U1367" t="str">
        <f t="shared" si="129"/>
        <v>Good</v>
      </c>
      <c r="V1367" t="str">
        <f t="shared" si="130"/>
        <v>1</v>
      </c>
      <c r="W1367" t="str">
        <f t="shared" si="131"/>
        <v>Grade B</v>
      </c>
    </row>
    <row r="1368" spans="1:23" x14ac:dyDescent="0.25">
      <c r="A1368">
        <v>1367</v>
      </c>
      <c r="B1368" t="s">
        <v>334</v>
      </c>
      <c r="C1368" t="s">
        <v>1581</v>
      </c>
      <c r="D1368" t="s">
        <v>2389</v>
      </c>
      <c r="E1368" t="s">
        <v>54</v>
      </c>
      <c r="F1368" t="b">
        <v>0</v>
      </c>
      <c r="G1368">
        <v>1</v>
      </c>
      <c r="H1368" t="b">
        <v>0</v>
      </c>
      <c r="I1368">
        <v>18</v>
      </c>
      <c r="J1368" t="s">
        <v>143</v>
      </c>
      <c r="K1368">
        <v>83</v>
      </c>
      <c r="L1368">
        <v>96</v>
      </c>
      <c r="M1368">
        <v>72</v>
      </c>
      <c r="N1368">
        <v>81</v>
      </c>
      <c r="O1368">
        <v>86</v>
      </c>
      <c r="P1368">
        <v>93</v>
      </c>
      <c r="Q1368">
        <v>75</v>
      </c>
      <c r="R1368">
        <f t="shared" si="126"/>
        <v>586</v>
      </c>
      <c r="S1368" t="str">
        <f t="shared" si="127"/>
        <v>history_score</v>
      </c>
      <c r="T1368" t="str">
        <f t="shared" si="128"/>
        <v>Thomas Calderon</v>
      </c>
      <c r="U1368" t="str">
        <f t="shared" si="129"/>
        <v>Good</v>
      </c>
      <c r="V1368" t="str">
        <f t="shared" si="130"/>
        <v>1</v>
      </c>
      <c r="W1368" t="str">
        <f t="shared" si="131"/>
        <v>Grade B</v>
      </c>
    </row>
    <row r="1369" spans="1:23" x14ac:dyDescent="0.25">
      <c r="A1369">
        <v>1368</v>
      </c>
      <c r="B1369" t="s">
        <v>729</v>
      </c>
      <c r="C1369" t="s">
        <v>170</v>
      </c>
      <c r="D1369" t="s">
        <v>2390</v>
      </c>
      <c r="E1369" t="s">
        <v>54</v>
      </c>
      <c r="F1369" t="b">
        <v>0</v>
      </c>
      <c r="G1369">
        <v>2</v>
      </c>
      <c r="H1369" t="b">
        <v>0</v>
      </c>
      <c r="I1369">
        <v>11</v>
      </c>
      <c r="J1369" t="s">
        <v>72</v>
      </c>
      <c r="K1369">
        <v>98</v>
      </c>
      <c r="L1369">
        <v>77</v>
      </c>
      <c r="M1369">
        <v>91</v>
      </c>
      <c r="N1369">
        <v>88</v>
      </c>
      <c r="O1369">
        <v>87</v>
      </c>
      <c r="P1369">
        <v>76</v>
      </c>
      <c r="Q1369">
        <v>68</v>
      </c>
      <c r="R1369">
        <f t="shared" si="126"/>
        <v>585</v>
      </c>
      <c r="S1369" t="str">
        <f t="shared" si="127"/>
        <v>math_score</v>
      </c>
      <c r="T1369" t="str">
        <f t="shared" si="128"/>
        <v>Jorge Lee</v>
      </c>
      <c r="U1369" t="str">
        <f t="shared" si="129"/>
        <v>Good</v>
      </c>
      <c r="V1369" t="str">
        <f t="shared" si="130"/>
        <v>1</v>
      </c>
      <c r="W1369" t="str">
        <f t="shared" si="131"/>
        <v>Grade B</v>
      </c>
    </row>
    <row r="1370" spans="1:23" x14ac:dyDescent="0.25">
      <c r="A1370">
        <v>1369</v>
      </c>
      <c r="B1370" t="s">
        <v>2391</v>
      </c>
      <c r="C1370" t="s">
        <v>440</v>
      </c>
      <c r="D1370" t="s">
        <v>2392</v>
      </c>
      <c r="E1370" t="s">
        <v>59</v>
      </c>
      <c r="F1370" t="b">
        <v>1</v>
      </c>
      <c r="G1370">
        <v>5</v>
      </c>
      <c r="H1370" t="b">
        <v>0</v>
      </c>
      <c r="I1370">
        <v>3</v>
      </c>
      <c r="J1370" t="s">
        <v>98</v>
      </c>
      <c r="K1370">
        <v>46</v>
      </c>
      <c r="L1370">
        <v>63</v>
      </c>
      <c r="M1370">
        <v>60</v>
      </c>
      <c r="N1370">
        <v>61</v>
      </c>
      <c r="O1370">
        <v>66</v>
      </c>
      <c r="P1370">
        <v>91</v>
      </c>
      <c r="Q1370">
        <v>97</v>
      </c>
      <c r="R1370">
        <f t="shared" si="126"/>
        <v>484</v>
      </c>
      <c r="S1370" t="str">
        <f t="shared" si="127"/>
        <v>geography_score</v>
      </c>
      <c r="T1370" t="str">
        <f t="shared" si="128"/>
        <v>Jasmin Phillips</v>
      </c>
      <c r="U1370" t="str">
        <f t="shared" si="129"/>
        <v>Bad</v>
      </c>
      <c r="V1370" t="str">
        <f t="shared" si="130"/>
        <v>1</v>
      </c>
      <c r="W1370" t="str">
        <f t="shared" si="131"/>
        <v>Grade C</v>
      </c>
    </row>
    <row r="1371" spans="1:23" x14ac:dyDescent="0.25">
      <c r="A1371">
        <v>1370</v>
      </c>
      <c r="B1371" t="s">
        <v>671</v>
      </c>
      <c r="C1371" t="s">
        <v>434</v>
      </c>
      <c r="D1371" t="s">
        <v>2393</v>
      </c>
      <c r="E1371" t="s">
        <v>54</v>
      </c>
      <c r="F1371" t="b">
        <v>0</v>
      </c>
      <c r="G1371">
        <v>2</v>
      </c>
      <c r="H1371" t="b">
        <v>0</v>
      </c>
      <c r="I1371">
        <v>19</v>
      </c>
      <c r="J1371" t="s">
        <v>78</v>
      </c>
      <c r="K1371">
        <v>95</v>
      </c>
      <c r="L1371">
        <v>92</v>
      </c>
      <c r="M1371">
        <v>73</v>
      </c>
      <c r="N1371">
        <v>94</v>
      </c>
      <c r="O1371">
        <v>73</v>
      </c>
      <c r="P1371">
        <v>70</v>
      </c>
      <c r="Q1371">
        <v>94</v>
      </c>
      <c r="R1371">
        <f t="shared" si="126"/>
        <v>591</v>
      </c>
      <c r="S1371" t="str">
        <f t="shared" si="127"/>
        <v>math_score</v>
      </c>
      <c r="T1371" t="str">
        <f t="shared" si="128"/>
        <v>Vincent Wilson</v>
      </c>
      <c r="U1371" t="str">
        <f t="shared" si="129"/>
        <v>Good</v>
      </c>
      <c r="V1371" t="str">
        <f t="shared" si="130"/>
        <v>1</v>
      </c>
      <c r="W1371" t="str">
        <f t="shared" si="131"/>
        <v>Grade B</v>
      </c>
    </row>
    <row r="1372" spans="1:23" x14ac:dyDescent="0.25">
      <c r="A1372">
        <v>1371</v>
      </c>
      <c r="B1372" t="s">
        <v>1058</v>
      </c>
      <c r="C1372" t="s">
        <v>169</v>
      </c>
      <c r="D1372" t="s">
        <v>2394</v>
      </c>
      <c r="E1372" t="s">
        <v>54</v>
      </c>
      <c r="F1372" t="b">
        <v>0</v>
      </c>
      <c r="G1372">
        <v>1</v>
      </c>
      <c r="H1372" t="b">
        <v>0</v>
      </c>
      <c r="I1372">
        <v>31</v>
      </c>
      <c r="J1372" t="s">
        <v>78</v>
      </c>
      <c r="K1372">
        <v>88</v>
      </c>
      <c r="L1372">
        <v>68</v>
      </c>
      <c r="M1372">
        <v>81</v>
      </c>
      <c r="N1372">
        <v>68</v>
      </c>
      <c r="O1372">
        <v>73</v>
      </c>
      <c r="P1372">
        <v>61</v>
      </c>
      <c r="Q1372">
        <v>93</v>
      </c>
      <c r="R1372">
        <f t="shared" si="126"/>
        <v>532</v>
      </c>
      <c r="S1372" t="str">
        <f t="shared" si="127"/>
        <v>geography_score</v>
      </c>
      <c r="T1372" t="str">
        <f t="shared" si="128"/>
        <v>Richard Ryan</v>
      </c>
      <c r="U1372" t="str">
        <f t="shared" si="129"/>
        <v>Good</v>
      </c>
      <c r="V1372" t="str">
        <f t="shared" si="130"/>
        <v>1</v>
      </c>
      <c r="W1372" t="str">
        <f t="shared" si="131"/>
        <v>Grade C</v>
      </c>
    </row>
    <row r="1373" spans="1:23" x14ac:dyDescent="0.25">
      <c r="A1373">
        <v>1372</v>
      </c>
      <c r="B1373" t="s">
        <v>1539</v>
      </c>
      <c r="C1373" t="s">
        <v>280</v>
      </c>
      <c r="D1373" t="s">
        <v>2395</v>
      </c>
      <c r="E1373" t="s">
        <v>54</v>
      </c>
      <c r="F1373" t="b">
        <v>0</v>
      </c>
      <c r="G1373">
        <v>5</v>
      </c>
      <c r="H1373" t="b">
        <v>1</v>
      </c>
      <c r="I1373">
        <v>28</v>
      </c>
      <c r="J1373" t="s">
        <v>206</v>
      </c>
      <c r="K1373">
        <v>90</v>
      </c>
      <c r="L1373">
        <v>73</v>
      </c>
      <c r="M1373">
        <v>78</v>
      </c>
      <c r="N1373">
        <v>72</v>
      </c>
      <c r="O1373">
        <v>63</v>
      </c>
      <c r="P1373">
        <v>88</v>
      </c>
      <c r="Q1373">
        <v>72</v>
      </c>
      <c r="R1373">
        <f t="shared" si="126"/>
        <v>536</v>
      </c>
      <c r="S1373" t="str">
        <f t="shared" si="127"/>
        <v>math_score</v>
      </c>
      <c r="T1373" t="str">
        <f t="shared" si="128"/>
        <v>Jesse Garcia</v>
      </c>
      <c r="U1373" t="str">
        <f t="shared" si="129"/>
        <v>Good</v>
      </c>
      <c r="V1373" t="str">
        <f t="shared" si="130"/>
        <v>1</v>
      </c>
      <c r="W1373" t="str">
        <f t="shared" si="131"/>
        <v>Grade C</v>
      </c>
    </row>
    <row r="1374" spans="1:23" x14ac:dyDescent="0.25">
      <c r="A1374">
        <v>1373</v>
      </c>
      <c r="B1374" t="s">
        <v>300</v>
      </c>
      <c r="C1374" t="s">
        <v>2126</v>
      </c>
      <c r="D1374" t="s">
        <v>2396</v>
      </c>
      <c r="E1374" t="s">
        <v>54</v>
      </c>
      <c r="F1374" t="b">
        <v>0</v>
      </c>
      <c r="G1374">
        <v>10</v>
      </c>
      <c r="H1374" t="b">
        <v>0</v>
      </c>
      <c r="I1374">
        <v>11</v>
      </c>
      <c r="J1374" t="s">
        <v>172</v>
      </c>
      <c r="K1374">
        <v>100</v>
      </c>
      <c r="L1374">
        <v>60</v>
      </c>
      <c r="M1374">
        <v>87</v>
      </c>
      <c r="N1374">
        <v>60</v>
      </c>
      <c r="O1374">
        <v>86</v>
      </c>
      <c r="P1374">
        <v>93</v>
      </c>
      <c r="Q1374">
        <v>75</v>
      </c>
      <c r="R1374">
        <f t="shared" si="126"/>
        <v>561</v>
      </c>
      <c r="S1374" t="str">
        <f t="shared" si="127"/>
        <v>math_score</v>
      </c>
      <c r="T1374" t="str">
        <f t="shared" si="128"/>
        <v>James Tate</v>
      </c>
      <c r="U1374" t="str">
        <f t="shared" si="129"/>
        <v>Average</v>
      </c>
      <c r="V1374" t="str">
        <f t="shared" si="130"/>
        <v>1</v>
      </c>
      <c r="W1374" t="str">
        <f t="shared" si="131"/>
        <v>Grade B</v>
      </c>
    </row>
    <row r="1375" spans="1:23" x14ac:dyDescent="0.25">
      <c r="A1375">
        <v>1374</v>
      </c>
      <c r="B1375" t="s">
        <v>297</v>
      </c>
      <c r="C1375" t="s">
        <v>234</v>
      </c>
      <c r="D1375" t="s">
        <v>2397</v>
      </c>
      <c r="E1375" t="s">
        <v>54</v>
      </c>
      <c r="F1375" t="b">
        <v>0</v>
      </c>
      <c r="G1375">
        <v>1</v>
      </c>
      <c r="H1375" t="b">
        <v>0</v>
      </c>
      <c r="I1375">
        <v>16</v>
      </c>
      <c r="J1375" t="s">
        <v>157</v>
      </c>
      <c r="K1375">
        <v>76</v>
      </c>
      <c r="L1375">
        <v>76</v>
      </c>
      <c r="M1375">
        <v>92</v>
      </c>
      <c r="N1375">
        <v>86</v>
      </c>
      <c r="O1375">
        <v>79</v>
      </c>
      <c r="P1375">
        <v>85</v>
      </c>
      <c r="Q1375">
        <v>78</v>
      </c>
      <c r="R1375">
        <f t="shared" si="126"/>
        <v>572</v>
      </c>
      <c r="S1375" t="str">
        <f t="shared" si="127"/>
        <v>physics_score</v>
      </c>
      <c r="T1375" t="str">
        <f t="shared" si="128"/>
        <v>Charles May</v>
      </c>
      <c r="U1375" t="str">
        <f t="shared" si="129"/>
        <v>Very Good</v>
      </c>
      <c r="V1375" t="str">
        <f t="shared" si="130"/>
        <v>1</v>
      </c>
      <c r="W1375" t="str">
        <f t="shared" si="131"/>
        <v>Grade B</v>
      </c>
    </row>
    <row r="1376" spans="1:23" x14ac:dyDescent="0.25">
      <c r="A1376">
        <v>1375</v>
      </c>
      <c r="B1376" t="s">
        <v>1401</v>
      </c>
      <c r="C1376" t="s">
        <v>170</v>
      </c>
      <c r="D1376" t="s">
        <v>2398</v>
      </c>
      <c r="E1376" t="s">
        <v>54</v>
      </c>
      <c r="F1376" t="b">
        <v>0</v>
      </c>
      <c r="G1376">
        <v>3</v>
      </c>
      <c r="H1376" t="b">
        <v>0</v>
      </c>
      <c r="I1376">
        <v>4</v>
      </c>
      <c r="J1376" t="s">
        <v>68</v>
      </c>
      <c r="K1376">
        <v>73</v>
      </c>
      <c r="L1376">
        <v>73</v>
      </c>
      <c r="M1376">
        <v>81</v>
      </c>
      <c r="N1376">
        <v>78</v>
      </c>
      <c r="O1376">
        <v>82</v>
      </c>
      <c r="P1376">
        <v>85</v>
      </c>
      <c r="Q1376">
        <v>66</v>
      </c>
      <c r="R1376">
        <f t="shared" si="126"/>
        <v>538</v>
      </c>
      <c r="S1376" t="str">
        <f t="shared" si="127"/>
        <v>english_score</v>
      </c>
      <c r="T1376" t="str">
        <f t="shared" si="128"/>
        <v>Jeremiah Lee</v>
      </c>
      <c r="U1376" t="str">
        <f t="shared" si="129"/>
        <v>Very Good</v>
      </c>
      <c r="V1376" t="str">
        <f t="shared" si="130"/>
        <v>1</v>
      </c>
      <c r="W1376" t="str">
        <f t="shared" si="131"/>
        <v>Grade C</v>
      </c>
    </row>
    <row r="1377" spans="1:23" x14ac:dyDescent="0.25">
      <c r="A1377">
        <v>1376</v>
      </c>
      <c r="B1377" t="s">
        <v>668</v>
      </c>
      <c r="C1377" t="s">
        <v>1635</v>
      </c>
      <c r="D1377" t="s">
        <v>2399</v>
      </c>
      <c r="E1377" t="s">
        <v>59</v>
      </c>
      <c r="F1377" t="b">
        <v>0</v>
      </c>
      <c r="G1377">
        <v>1</v>
      </c>
      <c r="H1377" t="b">
        <v>0</v>
      </c>
      <c r="I1377">
        <v>15</v>
      </c>
      <c r="J1377" t="s">
        <v>139</v>
      </c>
      <c r="K1377">
        <v>96</v>
      </c>
      <c r="L1377">
        <v>95</v>
      </c>
      <c r="M1377">
        <v>67</v>
      </c>
      <c r="N1377">
        <v>88</v>
      </c>
      <c r="O1377">
        <v>68</v>
      </c>
      <c r="P1377">
        <v>93</v>
      </c>
      <c r="Q1377">
        <v>75</v>
      </c>
      <c r="R1377">
        <f t="shared" si="126"/>
        <v>582</v>
      </c>
      <c r="S1377" t="str">
        <f t="shared" si="127"/>
        <v>math_score</v>
      </c>
      <c r="T1377" t="str">
        <f t="shared" si="128"/>
        <v>Debra Reynolds</v>
      </c>
      <c r="U1377" t="str">
        <f t="shared" si="129"/>
        <v>Good</v>
      </c>
      <c r="V1377" t="str">
        <f t="shared" si="130"/>
        <v>1</v>
      </c>
      <c r="W1377" t="str">
        <f t="shared" si="131"/>
        <v>Grade B</v>
      </c>
    </row>
    <row r="1378" spans="1:23" x14ac:dyDescent="0.25">
      <c r="A1378">
        <v>1377</v>
      </c>
      <c r="B1378" t="s">
        <v>248</v>
      </c>
      <c r="C1378" t="s">
        <v>2400</v>
      </c>
      <c r="D1378" t="s">
        <v>2401</v>
      </c>
      <c r="E1378" t="s">
        <v>54</v>
      </c>
      <c r="F1378" t="b">
        <v>0</v>
      </c>
      <c r="G1378">
        <v>4</v>
      </c>
      <c r="H1378" t="b">
        <v>0</v>
      </c>
      <c r="I1378">
        <v>31</v>
      </c>
      <c r="J1378" t="s">
        <v>143</v>
      </c>
      <c r="K1378">
        <v>85</v>
      </c>
      <c r="L1378">
        <v>87</v>
      </c>
      <c r="M1378">
        <v>99</v>
      </c>
      <c r="N1378">
        <v>65</v>
      </c>
      <c r="O1378">
        <v>66</v>
      </c>
      <c r="P1378">
        <v>95</v>
      </c>
      <c r="Q1378">
        <v>77</v>
      </c>
      <c r="R1378">
        <f t="shared" si="126"/>
        <v>574</v>
      </c>
      <c r="S1378" t="str">
        <f t="shared" si="127"/>
        <v>physics_score</v>
      </c>
      <c r="T1378" t="str">
        <f t="shared" si="128"/>
        <v>Eric Doyle</v>
      </c>
      <c r="U1378" t="str">
        <f t="shared" si="129"/>
        <v>Good</v>
      </c>
      <c r="V1378" t="str">
        <f t="shared" si="130"/>
        <v>1</v>
      </c>
      <c r="W1378" t="str">
        <f t="shared" si="131"/>
        <v>Grade B</v>
      </c>
    </row>
    <row r="1379" spans="1:23" x14ac:dyDescent="0.25">
      <c r="A1379">
        <v>1378</v>
      </c>
      <c r="B1379" t="s">
        <v>507</v>
      </c>
      <c r="C1379" t="s">
        <v>265</v>
      </c>
      <c r="D1379" t="s">
        <v>2402</v>
      </c>
      <c r="E1379" t="s">
        <v>54</v>
      </c>
      <c r="F1379" t="b">
        <v>0</v>
      </c>
      <c r="G1379">
        <v>4</v>
      </c>
      <c r="H1379" t="b">
        <v>0</v>
      </c>
      <c r="I1379">
        <v>29</v>
      </c>
      <c r="J1379" t="s">
        <v>78</v>
      </c>
      <c r="K1379">
        <v>91</v>
      </c>
      <c r="L1379">
        <v>93</v>
      </c>
      <c r="M1379">
        <v>62</v>
      </c>
      <c r="N1379">
        <v>63</v>
      </c>
      <c r="O1379">
        <v>100</v>
      </c>
      <c r="P1379">
        <v>85</v>
      </c>
      <c r="Q1379">
        <v>85</v>
      </c>
      <c r="R1379">
        <f t="shared" si="126"/>
        <v>579</v>
      </c>
      <c r="S1379" t="str">
        <f t="shared" si="127"/>
        <v>biology_score</v>
      </c>
      <c r="T1379" t="str">
        <f t="shared" si="128"/>
        <v>John Perez</v>
      </c>
      <c r="U1379" t="str">
        <f t="shared" si="129"/>
        <v>Good</v>
      </c>
      <c r="V1379" t="str">
        <f t="shared" si="130"/>
        <v>1</v>
      </c>
      <c r="W1379" t="str">
        <f t="shared" si="131"/>
        <v>Grade B</v>
      </c>
    </row>
    <row r="1380" spans="1:23" x14ac:dyDescent="0.25">
      <c r="A1380">
        <v>1379</v>
      </c>
      <c r="B1380" t="s">
        <v>2143</v>
      </c>
      <c r="C1380" t="s">
        <v>280</v>
      </c>
      <c r="D1380" t="s">
        <v>2403</v>
      </c>
      <c r="E1380" t="s">
        <v>54</v>
      </c>
      <c r="F1380" t="b">
        <v>0</v>
      </c>
      <c r="G1380">
        <v>5</v>
      </c>
      <c r="H1380" t="b">
        <v>0</v>
      </c>
      <c r="I1380">
        <v>27</v>
      </c>
      <c r="J1380" t="s">
        <v>72</v>
      </c>
      <c r="K1380">
        <v>61</v>
      </c>
      <c r="L1380">
        <v>85</v>
      </c>
      <c r="M1380">
        <v>92</v>
      </c>
      <c r="N1380">
        <v>62</v>
      </c>
      <c r="O1380">
        <v>64</v>
      </c>
      <c r="P1380">
        <v>66</v>
      </c>
      <c r="Q1380">
        <v>95</v>
      </c>
      <c r="R1380">
        <f t="shared" si="126"/>
        <v>525</v>
      </c>
      <c r="S1380" t="str">
        <f t="shared" si="127"/>
        <v>geography_score</v>
      </c>
      <c r="T1380" t="str">
        <f t="shared" si="128"/>
        <v>Hector Garcia</v>
      </c>
      <c r="U1380" t="str">
        <f t="shared" si="129"/>
        <v>Good</v>
      </c>
      <c r="V1380" t="str">
        <f t="shared" si="130"/>
        <v>1</v>
      </c>
      <c r="W1380" t="str">
        <f t="shared" si="131"/>
        <v>Grade C</v>
      </c>
    </row>
    <row r="1381" spans="1:23" x14ac:dyDescent="0.25">
      <c r="A1381">
        <v>1380</v>
      </c>
      <c r="B1381" t="s">
        <v>2404</v>
      </c>
      <c r="C1381" t="s">
        <v>457</v>
      </c>
      <c r="D1381" t="s">
        <v>2405</v>
      </c>
      <c r="E1381" t="s">
        <v>54</v>
      </c>
      <c r="F1381" t="b">
        <v>0</v>
      </c>
      <c r="G1381">
        <v>1</v>
      </c>
      <c r="H1381" t="b">
        <v>0</v>
      </c>
      <c r="I1381">
        <v>29</v>
      </c>
      <c r="J1381" t="s">
        <v>157</v>
      </c>
      <c r="K1381">
        <v>79</v>
      </c>
      <c r="L1381">
        <v>69</v>
      </c>
      <c r="M1381">
        <v>78</v>
      </c>
      <c r="N1381">
        <v>78</v>
      </c>
      <c r="O1381">
        <v>99</v>
      </c>
      <c r="P1381">
        <v>61</v>
      </c>
      <c r="Q1381">
        <v>87</v>
      </c>
      <c r="R1381">
        <f t="shared" si="126"/>
        <v>551</v>
      </c>
      <c r="S1381" t="str">
        <f t="shared" si="127"/>
        <v>biology_score</v>
      </c>
      <c r="T1381" t="str">
        <f t="shared" si="128"/>
        <v>Andres Rodriguez</v>
      </c>
      <c r="U1381" t="str">
        <f t="shared" si="129"/>
        <v>Good</v>
      </c>
      <c r="V1381" t="str">
        <f t="shared" si="130"/>
        <v>1</v>
      </c>
      <c r="W1381" t="str">
        <f t="shared" si="131"/>
        <v>Grade B</v>
      </c>
    </row>
    <row r="1382" spans="1:23" x14ac:dyDescent="0.25">
      <c r="A1382">
        <v>1381</v>
      </c>
      <c r="B1382" t="s">
        <v>2406</v>
      </c>
      <c r="C1382" t="s">
        <v>225</v>
      </c>
      <c r="D1382" t="s">
        <v>2407</v>
      </c>
      <c r="E1382" t="s">
        <v>59</v>
      </c>
      <c r="F1382" t="b">
        <v>0</v>
      </c>
      <c r="G1382">
        <v>2</v>
      </c>
      <c r="H1382" t="b">
        <v>0</v>
      </c>
      <c r="I1382">
        <v>23</v>
      </c>
      <c r="J1382" t="s">
        <v>78</v>
      </c>
      <c r="K1382">
        <v>99</v>
      </c>
      <c r="L1382">
        <v>75</v>
      </c>
      <c r="M1382">
        <v>79</v>
      </c>
      <c r="N1382">
        <v>87</v>
      </c>
      <c r="O1382">
        <v>63</v>
      </c>
      <c r="P1382">
        <v>90</v>
      </c>
      <c r="Q1382">
        <v>90</v>
      </c>
      <c r="R1382">
        <f t="shared" si="126"/>
        <v>583</v>
      </c>
      <c r="S1382" t="str">
        <f t="shared" si="127"/>
        <v>math_score</v>
      </c>
      <c r="T1382" t="str">
        <f t="shared" si="128"/>
        <v>Shelley Murphy</v>
      </c>
      <c r="U1382" t="str">
        <f t="shared" si="129"/>
        <v>Good</v>
      </c>
      <c r="V1382" t="str">
        <f t="shared" si="130"/>
        <v>1</v>
      </c>
      <c r="W1382" t="str">
        <f t="shared" si="131"/>
        <v>Grade B</v>
      </c>
    </row>
    <row r="1383" spans="1:23" x14ac:dyDescent="0.25">
      <c r="A1383">
        <v>1382</v>
      </c>
      <c r="B1383" t="s">
        <v>744</v>
      </c>
      <c r="C1383" t="s">
        <v>1908</v>
      </c>
      <c r="D1383" t="s">
        <v>2408</v>
      </c>
      <c r="E1383" t="s">
        <v>59</v>
      </c>
      <c r="F1383" t="b">
        <v>0</v>
      </c>
      <c r="G1383">
        <v>2</v>
      </c>
      <c r="H1383" t="b">
        <v>0</v>
      </c>
      <c r="I1383">
        <v>32</v>
      </c>
      <c r="J1383" t="s">
        <v>110</v>
      </c>
      <c r="K1383">
        <v>81</v>
      </c>
      <c r="L1383">
        <v>64</v>
      </c>
      <c r="M1383">
        <v>81</v>
      </c>
      <c r="N1383">
        <v>92</v>
      </c>
      <c r="O1383">
        <v>87</v>
      </c>
      <c r="P1383">
        <v>84</v>
      </c>
      <c r="Q1383">
        <v>95</v>
      </c>
      <c r="R1383">
        <f t="shared" si="126"/>
        <v>584</v>
      </c>
      <c r="S1383" t="str">
        <f t="shared" si="127"/>
        <v>geography_score</v>
      </c>
      <c r="T1383" t="str">
        <f t="shared" si="128"/>
        <v>Robin Carr</v>
      </c>
      <c r="U1383" t="str">
        <f t="shared" si="129"/>
        <v>Good</v>
      </c>
      <c r="V1383" t="str">
        <f t="shared" si="130"/>
        <v>1</v>
      </c>
      <c r="W1383" t="str">
        <f t="shared" si="131"/>
        <v>Grade B</v>
      </c>
    </row>
    <row r="1384" spans="1:23" x14ac:dyDescent="0.25">
      <c r="A1384">
        <v>1383</v>
      </c>
      <c r="B1384" t="s">
        <v>451</v>
      </c>
      <c r="C1384" t="s">
        <v>2409</v>
      </c>
      <c r="D1384" t="s">
        <v>2410</v>
      </c>
      <c r="E1384" t="s">
        <v>59</v>
      </c>
      <c r="F1384" t="b">
        <v>0</v>
      </c>
      <c r="G1384">
        <v>5</v>
      </c>
      <c r="H1384" t="b">
        <v>0</v>
      </c>
      <c r="I1384">
        <v>9</v>
      </c>
      <c r="J1384" t="s">
        <v>88</v>
      </c>
      <c r="K1384">
        <v>91</v>
      </c>
      <c r="L1384">
        <v>87</v>
      </c>
      <c r="M1384">
        <v>71</v>
      </c>
      <c r="N1384">
        <v>98</v>
      </c>
      <c r="O1384">
        <v>93</v>
      </c>
      <c r="P1384">
        <v>83</v>
      </c>
      <c r="Q1384">
        <v>81</v>
      </c>
      <c r="R1384">
        <f t="shared" si="126"/>
        <v>604</v>
      </c>
      <c r="S1384" t="str">
        <f t="shared" si="127"/>
        <v>chemistry_score</v>
      </c>
      <c r="T1384" t="str">
        <f t="shared" si="128"/>
        <v>Julie Lambert</v>
      </c>
      <c r="U1384" t="str">
        <f t="shared" si="129"/>
        <v>Good</v>
      </c>
      <c r="V1384" t="str">
        <f t="shared" si="130"/>
        <v>1</v>
      </c>
      <c r="W1384" t="str">
        <f t="shared" si="131"/>
        <v>Grade B</v>
      </c>
    </row>
    <row r="1385" spans="1:23" x14ac:dyDescent="0.25">
      <c r="A1385">
        <v>1384</v>
      </c>
      <c r="B1385" t="s">
        <v>154</v>
      </c>
      <c r="C1385" t="s">
        <v>457</v>
      </c>
      <c r="D1385" t="s">
        <v>2411</v>
      </c>
      <c r="E1385" t="s">
        <v>59</v>
      </c>
      <c r="F1385" t="b">
        <v>0</v>
      </c>
      <c r="G1385">
        <v>3</v>
      </c>
      <c r="H1385" t="b">
        <v>0</v>
      </c>
      <c r="I1385">
        <v>16</v>
      </c>
      <c r="J1385" t="s">
        <v>78</v>
      </c>
      <c r="K1385">
        <v>91</v>
      </c>
      <c r="L1385">
        <v>84</v>
      </c>
      <c r="M1385">
        <v>95</v>
      </c>
      <c r="N1385">
        <v>97</v>
      </c>
      <c r="O1385">
        <v>88</v>
      </c>
      <c r="P1385">
        <v>70</v>
      </c>
      <c r="Q1385">
        <v>77</v>
      </c>
      <c r="R1385">
        <f t="shared" si="126"/>
        <v>602</v>
      </c>
      <c r="S1385" t="str">
        <f t="shared" si="127"/>
        <v>chemistry_score</v>
      </c>
      <c r="T1385" t="str">
        <f t="shared" si="128"/>
        <v>Cynthia Rodriguez</v>
      </c>
      <c r="U1385" t="str">
        <f t="shared" si="129"/>
        <v>Good</v>
      </c>
      <c r="V1385" t="str">
        <f t="shared" si="130"/>
        <v>1</v>
      </c>
      <c r="W1385" t="str">
        <f t="shared" si="131"/>
        <v>Grade B</v>
      </c>
    </row>
    <row r="1386" spans="1:23" x14ac:dyDescent="0.25">
      <c r="A1386">
        <v>1385</v>
      </c>
      <c r="B1386" t="s">
        <v>334</v>
      </c>
      <c r="C1386" t="s">
        <v>1064</v>
      </c>
      <c r="D1386" t="s">
        <v>2412</v>
      </c>
      <c r="E1386" t="s">
        <v>54</v>
      </c>
      <c r="F1386" t="b">
        <v>0</v>
      </c>
      <c r="G1386">
        <v>2</v>
      </c>
      <c r="H1386" t="b">
        <v>0</v>
      </c>
      <c r="I1386">
        <v>29</v>
      </c>
      <c r="J1386" t="s">
        <v>78</v>
      </c>
      <c r="K1386">
        <v>100</v>
      </c>
      <c r="L1386">
        <v>79</v>
      </c>
      <c r="M1386">
        <v>77</v>
      </c>
      <c r="N1386">
        <v>61</v>
      </c>
      <c r="O1386">
        <v>79</v>
      </c>
      <c r="P1386">
        <v>70</v>
      </c>
      <c r="Q1386">
        <v>69</v>
      </c>
      <c r="R1386">
        <f t="shared" si="126"/>
        <v>535</v>
      </c>
      <c r="S1386" t="str">
        <f t="shared" si="127"/>
        <v>math_score</v>
      </c>
      <c r="T1386" t="str">
        <f t="shared" si="128"/>
        <v>Thomas Ball</v>
      </c>
      <c r="U1386" t="str">
        <f t="shared" si="129"/>
        <v>Good</v>
      </c>
      <c r="V1386" t="str">
        <f t="shared" si="130"/>
        <v>1</v>
      </c>
      <c r="W1386" t="str">
        <f t="shared" si="131"/>
        <v>Grade C</v>
      </c>
    </row>
    <row r="1387" spans="1:23" x14ac:dyDescent="0.25">
      <c r="A1387">
        <v>1386</v>
      </c>
      <c r="B1387" t="s">
        <v>95</v>
      </c>
      <c r="C1387" t="s">
        <v>2413</v>
      </c>
      <c r="D1387" t="s">
        <v>2414</v>
      </c>
      <c r="E1387" t="s">
        <v>59</v>
      </c>
      <c r="F1387" t="b">
        <v>0</v>
      </c>
      <c r="G1387">
        <v>3</v>
      </c>
      <c r="H1387" t="b">
        <v>1</v>
      </c>
      <c r="I1387">
        <v>5</v>
      </c>
      <c r="J1387" t="s">
        <v>68</v>
      </c>
      <c r="K1387">
        <v>60</v>
      </c>
      <c r="L1387">
        <v>69</v>
      </c>
      <c r="M1387">
        <v>80</v>
      </c>
      <c r="N1387">
        <v>87</v>
      </c>
      <c r="O1387">
        <v>100</v>
      </c>
      <c r="P1387">
        <v>93</v>
      </c>
      <c r="Q1387">
        <v>92</v>
      </c>
      <c r="R1387">
        <f t="shared" si="126"/>
        <v>581</v>
      </c>
      <c r="S1387" t="str">
        <f t="shared" si="127"/>
        <v>biology_score</v>
      </c>
      <c r="T1387" t="str">
        <f t="shared" si="128"/>
        <v>Patricia Pope</v>
      </c>
      <c r="U1387" t="str">
        <f t="shared" si="129"/>
        <v>Average</v>
      </c>
      <c r="V1387" t="str">
        <f t="shared" si="130"/>
        <v>1</v>
      </c>
      <c r="W1387" t="str">
        <f t="shared" si="131"/>
        <v>Grade B</v>
      </c>
    </row>
    <row r="1388" spans="1:23" x14ac:dyDescent="0.25">
      <c r="A1388">
        <v>1387</v>
      </c>
      <c r="B1388" t="s">
        <v>1261</v>
      </c>
      <c r="C1388" t="s">
        <v>1222</v>
      </c>
      <c r="D1388" t="s">
        <v>2415</v>
      </c>
      <c r="E1388" t="s">
        <v>54</v>
      </c>
      <c r="F1388" t="b">
        <v>0</v>
      </c>
      <c r="G1388">
        <v>3</v>
      </c>
      <c r="H1388" t="b">
        <v>0</v>
      </c>
      <c r="I1388">
        <v>14</v>
      </c>
      <c r="J1388" t="s">
        <v>78</v>
      </c>
      <c r="K1388">
        <v>90</v>
      </c>
      <c r="L1388">
        <v>95</v>
      </c>
      <c r="M1388">
        <v>68</v>
      </c>
      <c r="N1388">
        <v>75</v>
      </c>
      <c r="O1388">
        <v>71</v>
      </c>
      <c r="P1388">
        <v>68</v>
      </c>
      <c r="Q1388">
        <v>95</v>
      </c>
      <c r="R1388">
        <f t="shared" si="126"/>
        <v>562</v>
      </c>
      <c r="S1388" t="str">
        <f t="shared" si="127"/>
        <v>history_score</v>
      </c>
      <c r="T1388" t="str">
        <f t="shared" si="128"/>
        <v>Bryan Pacheco</v>
      </c>
      <c r="U1388" t="str">
        <f t="shared" si="129"/>
        <v>Good</v>
      </c>
      <c r="V1388" t="str">
        <f t="shared" si="130"/>
        <v>1</v>
      </c>
      <c r="W1388" t="str">
        <f t="shared" si="131"/>
        <v>Grade B</v>
      </c>
    </row>
    <row r="1389" spans="1:23" x14ac:dyDescent="0.25">
      <c r="A1389">
        <v>1388</v>
      </c>
      <c r="B1389" t="s">
        <v>255</v>
      </c>
      <c r="C1389" t="s">
        <v>1745</v>
      </c>
      <c r="D1389" t="s">
        <v>2416</v>
      </c>
      <c r="E1389" t="s">
        <v>54</v>
      </c>
      <c r="F1389" t="b">
        <v>0</v>
      </c>
      <c r="G1389">
        <v>2</v>
      </c>
      <c r="H1389" t="b">
        <v>0</v>
      </c>
      <c r="I1389">
        <v>20</v>
      </c>
      <c r="J1389" t="s">
        <v>139</v>
      </c>
      <c r="K1389">
        <v>94</v>
      </c>
      <c r="L1389">
        <v>88</v>
      </c>
      <c r="M1389">
        <v>78</v>
      </c>
      <c r="N1389">
        <v>99</v>
      </c>
      <c r="O1389">
        <v>65</v>
      </c>
      <c r="P1389">
        <v>76</v>
      </c>
      <c r="Q1389">
        <v>68</v>
      </c>
      <c r="R1389">
        <f t="shared" si="126"/>
        <v>568</v>
      </c>
      <c r="S1389" t="str">
        <f t="shared" si="127"/>
        <v>chemistry_score</v>
      </c>
      <c r="T1389" t="str">
        <f t="shared" si="128"/>
        <v>Steven Richardson</v>
      </c>
      <c r="U1389" t="str">
        <f t="shared" si="129"/>
        <v>Good</v>
      </c>
      <c r="V1389" t="str">
        <f t="shared" si="130"/>
        <v>1</v>
      </c>
      <c r="W1389" t="str">
        <f t="shared" si="131"/>
        <v>Grade B</v>
      </c>
    </row>
    <row r="1390" spans="1:23" x14ac:dyDescent="0.25">
      <c r="A1390">
        <v>1389</v>
      </c>
      <c r="B1390" t="s">
        <v>953</v>
      </c>
      <c r="C1390" t="s">
        <v>2417</v>
      </c>
      <c r="D1390" t="s">
        <v>2418</v>
      </c>
      <c r="E1390" t="s">
        <v>59</v>
      </c>
      <c r="F1390" t="b">
        <v>0</v>
      </c>
      <c r="G1390">
        <v>2</v>
      </c>
      <c r="H1390" t="b">
        <v>0</v>
      </c>
      <c r="I1390">
        <v>28</v>
      </c>
      <c r="J1390" t="s">
        <v>78</v>
      </c>
      <c r="K1390">
        <v>90</v>
      </c>
      <c r="L1390">
        <v>79</v>
      </c>
      <c r="M1390">
        <v>64</v>
      </c>
      <c r="N1390">
        <v>93</v>
      </c>
      <c r="O1390">
        <v>81</v>
      </c>
      <c r="P1390">
        <v>63</v>
      </c>
      <c r="Q1390">
        <v>76</v>
      </c>
      <c r="R1390">
        <f t="shared" si="126"/>
        <v>546</v>
      </c>
      <c r="S1390" t="str">
        <f t="shared" si="127"/>
        <v>chemistry_score</v>
      </c>
      <c r="T1390" t="str">
        <f t="shared" si="128"/>
        <v>Deborah Hood</v>
      </c>
      <c r="U1390" t="str">
        <f t="shared" si="129"/>
        <v>Good</v>
      </c>
      <c r="V1390" t="str">
        <f t="shared" si="130"/>
        <v>1</v>
      </c>
      <c r="W1390" t="str">
        <f t="shared" si="131"/>
        <v>Grade C</v>
      </c>
    </row>
    <row r="1391" spans="1:23" x14ac:dyDescent="0.25">
      <c r="A1391">
        <v>1390</v>
      </c>
      <c r="B1391" t="s">
        <v>102</v>
      </c>
      <c r="C1391" t="s">
        <v>790</v>
      </c>
      <c r="D1391" t="s">
        <v>2419</v>
      </c>
      <c r="E1391" t="s">
        <v>59</v>
      </c>
      <c r="F1391" t="b">
        <v>1</v>
      </c>
      <c r="G1391">
        <v>2</v>
      </c>
      <c r="H1391" t="b">
        <v>0</v>
      </c>
      <c r="I1391">
        <v>13</v>
      </c>
      <c r="J1391" t="s">
        <v>139</v>
      </c>
      <c r="K1391">
        <v>78</v>
      </c>
      <c r="L1391">
        <v>89</v>
      </c>
      <c r="M1391">
        <v>83</v>
      </c>
      <c r="N1391">
        <v>80</v>
      </c>
      <c r="O1391">
        <v>67</v>
      </c>
      <c r="P1391">
        <v>90</v>
      </c>
      <c r="Q1391">
        <v>93</v>
      </c>
      <c r="R1391">
        <f t="shared" si="126"/>
        <v>580</v>
      </c>
      <c r="S1391" t="str">
        <f t="shared" si="127"/>
        <v>geography_score</v>
      </c>
      <c r="T1391" t="str">
        <f t="shared" si="128"/>
        <v>Laura Campbell</v>
      </c>
      <c r="U1391" t="str">
        <f t="shared" si="129"/>
        <v>Good</v>
      </c>
      <c r="V1391" t="str">
        <f t="shared" si="130"/>
        <v>1</v>
      </c>
      <c r="W1391" t="str">
        <f t="shared" si="131"/>
        <v>Grade B</v>
      </c>
    </row>
    <row r="1392" spans="1:23" x14ac:dyDescent="0.25">
      <c r="A1392">
        <v>1391</v>
      </c>
      <c r="B1392" t="s">
        <v>973</v>
      </c>
      <c r="C1392" t="s">
        <v>419</v>
      </c>
      <c r="D1392" t="s">
        <v>2420</v>
      </c>
      <c r="E1392" t="s">
        <v>54</v>
      </c>
      <c r="F1392" t="b">
        <v>1</v>
      </c>
      <c r="G1392">
        <v>9</v>
      </c>
      <c r="H1392" t="b">
        <v>1</v>
      </c>
      <c r="I1392">
        <v>3</v>
      </c>
      <c r="J1392" t="s">
        <v>98</v>
      </c>
      <c r="K1392">
        <v>40</v>
      </c>
      <c r="L1392">
        <v>73</v>
      </c>
      <c r="M1392">
        <v>88</v>
      </c>
      <c r="N1392">
        <v>95</v>
      </c>
      <c r="O1392">
        <v>64</v>
      </c>
      <c r="P1392">
        <v>61</v>
      </c>
      <c r="Q1392">
        <v>92</v>
      </c>
      <c r="R1392">
        <f t="shared" si="126"/>
        <v>513</v>
      </c>
      <c r="S1392" t="str">
        <f t="shared" si="127"/>
        <v>chemistry_score</v>
      </c>
      <c r="T1392" t="str">
        <f t="shared" si="128"/>
        <v>Bradley Patel</v>
      </c>
      <c r="U1392" t="str">
        <f t="shared" si="129"/>
        <v>Bad</v>
      </c>
      <c r="V1392" t="str">
        <f t="shared" si="130"/>
        <v>0</v>
      </c>
      <c r="W1392" t="str">
        <f t="shared" si="131"/>
        <v>Grade C</v>
      </c>
    </row>
    <row r="1393" spans="1:23" x14ac:dyDescent="0.25">
      <c r="A1393">
        <v>1392</v>
      </c>
      <c r="B1393" t="s">
        <v>117</v>
      </c>
      <c r="C1393" t="s">
        <v>910</v>
      </c>
      <c r="D1393" t="s">
        <v>2421</v>
      </c>
      <c r="E1393" t="s">
        <v>59</v>
      </c>
      <c r="F1393" t="b">
        <v>0</v>
      </c>
      <c r="G1393">
        <v>5</v>
      </c>
      <c r="H1393" t="b">
        <v>0</v>
      </c>
      <c r="I1393">
        <v>26</v>
      </c>
      <c r="J1393" t="s">
        <v>139</v>
      </c>
      <c r="K1393">
        <v>97</v>
      </c>
      <c r="L1393">
        <v>84</v>
      </c>
      <c r="M1393">
        <v>70</v>
      </c>
      <c r="N1393">
        <v>90</v>
      </c>
      <c r="O1393">
        <v>97</v>
      </c>
      <c r="P1393">
        <v>95</v>
      </c>
      <c r="Q1393">
        <v>87</v>
      </c>
      <c r="R1393">
        <f t="shared" si="126"/>
        <v>620</v>
      </c>
      <c r="S1393" t="str">
        <f t="shared" si="127"/>
        <v>math_score</v>
      </c>
      <c r="T1393" t="str">
        <f t="shared" si="128"/>
        <v>Angela Moran</v>
      </c>
      <c r="U1393" t="str">
        <f t="shared" si="129"/>
        <v>Good</v>
      </c>
      <c r="V1393" t="str">
        <f t="shared" si="130"/>
        <v>1</v>
      </c>
      <c r="W1393" t="str">
        <f t="shared" si="131"/>
        <v>Grade B</v>
      </c>
    </row>
    <row r="1394" spans="1:23" x14ac:dyDescent="0.25">
      <c r="A1394">
        <v>1393</v>
      </c>
      <c r="B1394" t="s">
        <v>864</v>
      </c>
      <c r="C1394" t="s">
        <v>170</v>
      </c>
      <c r="D1394" t="s">
        <v>2422</v>
      </c>
      <c r="E1394" t="s">
        <v>54</v>
      </c>
      <c r="F1394" t="b">
        <v>1</v>
      </c>
      <c r="G1394">
        <v>3</v>
      </c>
      <c r="H1394" t="b">
        <v>0</v>
      </c>
      <c r="I1394">
        <v>8</v>
      </c>
      <c r="J1394" t="s">
        <v>206</v>
      </c>
      <c r="K1394">
        <v>84</v>
      </c>
      <c r="L1394">
        <v>98</v>
      </c>
      <c r="M1394">
        <v>71</v>
      </c>
      <c r="N1394">
        <v>62</v>
      </c>
      <c r="O1394">
        <v>89</v>
      </c>
      <c r="P1394">
        <v>86</v>
      </c>
      <c r="Q1394">
        <v>67</v>
      </c>
      <c r="R1394">
        <f t="shared" si="126"/>
        <v>557</v>
      </c>
      <c r="S1394" t="str">
        <f t="shared" si="127"/>
        <v>history_score</v>
      </c>
      <c r="T1394" t="str">
        <f t="shared" si="128"/>
        <v>Samuel Lee</v>
      </c>
      <c r="U1394" t="str">
        <f t="shared" si="129"/>
        <v>Good</v>
      </c>
      <c r="V1394" t="str">
        <f t="shared" si="130"/>
        <v>1</v>
      </c>
      <c r="W1394" t="str">
        <f t="shared" si="131"/>
        <v>Grade B</v>
      </c>
    </row>
    <row r="1395" spans="1:23" x14ac:dyDescent="0.25">
      <c r="A1395">
        <v>1394</v>
      </c>
      <c r="B1395" t="s">
        <v>627</v>
      </c>
      <c r="C1395" t="s">
        <v>1603</v>
      </c>
      <c r="D1395" t="s">
        <v>2423</v>
      </c>
      <c r="E1395" t="s">
        <v>59</v>
      </c>
      <c r="F1395" t="b">
        <v>0</v>
      </c>
      <c r="G1395">
        <v>3</v>
      </c>
      <c r="H1395" t="b">
        <v>0</v>
      </c>
      <c r="I1395">
        <v>4</v>
      </c>
      <c r="J1395" t="s">
        <v>98</v>
      </c>
      <c r="K1395">
        <v>64</v>
      </c>
      <c r="L1395">
        <v>66</v>
      </c>
      <c r="M1395">
        <v>56</v>
      </c>
      <c r="N1395">
        <v>59</v>
      </c>
      <c r="O1395">
        <v>68</v>
      </c>
      <c r="P1395">
        <v>68</v>
      </c>
      <c r="Q1395">
        <v>84</v>
      </c>
      <c r="R1395">
        <f t="shared" si="126"/>
        <v>465</v>
      </c>
      <c r="S1395" t="str">
        <f t="shared" si="127"/>
        <v>geography_score</v>
      </c>
      <c r="T1395" t="str">
        <f t="shared" si="128"/>
        <v>Catherine Miles</v>
      </c>
      <c r="U1395" t="str">
        <f t="shared" si="129"/>
        <v>Good</v>
      </c>
      <c r="V1395" t="str">
        <f t="shared" si="130"/>
        <v>1</v>
      </c>
      <c r="W1395" t="str">
        <f t="shared" si="131"/>
        <v>Grade C</v>
      </c>
    </row>
    <row r="1396" spans="1:23" x14ac:dyDescent="0.25">
      <c r="A1396">
        <v>1395</v>
      </c>
      <c r="B1396" t="s">
        <v>602</v>
      </c>
      <c r="C1396" t="s">
        <v>2170</v>
      </c>
      <c r="D1396" t="s">
        <v>2424</v>
      </c>
      <c r="E1396" t="s">
        <v>54</v>
      </c>
      <c r="F1396" t="b">
        <v>0</v>
      </c>
      <c r="G1396">
        <v>4</v>
      </c>
      <c r="H1396" t="b">
        <v>1</v>
      </c>
      <c r="I1396">
        <v>20</v>
      </c>
      <c r="J1396" t="s">
        <v>78</v>
      </c>
      <c r="K1396">
        <v>89</v>
      </c>
      <c r="L1396">
        <v>88</v>
      </c>
      <c r="M1396">
        <v>86</v>
      </c>
      <c r="N1396">
        <v>77</v>
      </c>
      <c r="O1396">
        <v>87</v>
      </c>
      <c r="P1396">
        <v>88</v>
      </c>
      <c r="Q1396">
        <v>78</v>
      </c>
      <c r="R1396">
        <f t="shared" si="126"/>
        <v>593</v>
      </c>
      <c r="S1396" t="str">
        <f t="shared" si="127"/>
        <v>math_score</v>
      </c>
      <c r="T1396" t="str">
        <f t="shared" si="128"/>
        <v>Joseph Erickson</v>
      </c>
      <c r="U1396" t="str">
        <f t="shared" si="129"/>
        <v>Very Good</v>
      </c>
      <c r="V1396" t="str">
        <f t="shared" si="130"/>
        <v>1</v>
      </c>
      <c r="W1396" t="str">
        <f t="shared" si="131"/>
        <v>Grade B</v>
      </c>
    </row>
    <row r="1397" spans="1:23" x14ac:dyDescent="0.25">
      <c r="A1397">
        <v>1396</v>
      </c>
      <c r="B1397" t="s">
        <v>973</v>
      </c>
      <c r="C1397" t="s">
        <v>638</v>
      </c>
      <c r="D1397" t="s">
        <v>2425</v>
      </c>
      <c r="E1397" t="s">
        <v>54</v>
      </c>
      <c r="F1397" t="b">
        <v>0</v>
      </c>
      <c r="G1397">
        <v>3</v>
      </c>
      <c r="H1397" t="b">
        <v>0</v>
      </c>
      <c r="I1397">
        <v>34</v>
      </c>
      <c r="J1397" t="s">
        <v>172</v>
      </c>
      <c r="K1397">
        <v>99</v>
      </c>
      <c r="L1397">
        <v>93</v>
      </c>
      <c r="M1397">
        <v>98</v>
      </c>
      <c r="N1397">
        <v>74</v>
      </c>
      <c r="O1397">
        <v>87</v>
      </c>
      <c r="P1397">
        <v>88</v>
      </c>
      <c r="Q1397">
        <v>78</v>
      </c>
      <c r="R1397">
        <f t="shared" si="126"/>
        <v>617</v>
      </c>
      <c r="S1397" t="str">
        <f t="shared" si="127"/>
        <v>math_score</v>
      </c>
      <c r="T1397" t="str">
        <f t="shared" si="128"/>
        <v>Bradley Cook</v>
      </c>
      <c r="U1397" t="str">
        <f t="shared" si="129"/>
        <v>Good</v>
      </c>
      <c r="V1397" t="str">
        <f t="shared" si="130"/>
        <v>1</v>
      </c>
      <c r="W1397" t="str">
        <f t="shared" si="131"/>
        <v>Grade B</v>
      </c>
    </row>
    <row r="1398" spans="1:23" x14ac:dyDescent="0.25">
      <c r="A1398">
        <v>1397</v>
      </c>
      <c r="B1398" t="s">
        <v>2426</v>
      </c>
      <c r="C1398" t="s">
        <v>2105</v>
      </c>
      <c r="D1398" t="s">
        <v>2427</v>
      </c>
      <c r="E1398" t="s">
        <v>54</v>
      </c>
      <c r="F1398" t="b">
        <v>0</v>
      </c>
      <c r="G1398">
        <v>2</v>
      </c>
      <c r="H1398" t="b">
        <v>0</v>
      </c>
      <c r="I1398">
        <v>42</v>
      </c>
      <c r="J1398" t="s">
        <v>60</v>
      </c>
      <c r="K1398">
        <v>85</v>
      </c>
      <c r="L1398">
        <v>96</v>
      </c>
      <c r="M1398">
        <v>98</v>
      </c>
      <c r="N1398">
        <v>85</v>
      </c>
      <c r="O1398">
        <v>95</v>
      </c>
      <c r="P1398">
        <v>96</v>
      </c>
      <c r="Q1398">
        <v>97</v>
      </c>
      <c r="R1398">
        <f t="shared" si="126"/>
        <v>652</v>
      </c>
      <c r="S1398" t="str">
        <f t="shared" si="127"/>
        <v>physics_score</v>
      </c>
      <c r="T1398" t="str">
        <f t="shared" si="128"/>
        <v>Tony Montgomery</v>
      </c>
      <c r="U1398" t="str">
        <f t="shared" si="129"/>
        <v>Very Good</v>
      </c>
      <c r="V1398" t="str">
        <f t="shared" si="130"/>
        <v>1</v>
      </c>
      <c r="W1398" t="str">
        <f t="shared" si="131"/>
        <v>Grade A</v>
      </c>
    </row>
    <row r="1399" spans="1:23" x14ac:dyDescent="0.25">
      <c r="A1399">
        <v>1398</v>
      </c>
      <c r="B1399" t="s">
        <v>2428</v>
      </c>
      <c r="C1399" t="s">
        <v>137</v>
      </c>
      <c r="D1399" t="s">
        <v>2429</v>
      </c>
      <c r="E1399" t="s">
        <v>54</v>
      </c>
      <c r="F1399" t="b">
        <v>0</v>
      </c>
      <c r="G1399">
        <v>6</v>
      </c>
      <c r="H1399" t="b">
        <v>0</v>
      </c>
      <c r="I1399">
        <v>4</v>
      </c>
      <c r="J1399" t="s">
        <v>193</v>
      </c>
      <c r="K1399">
        <v>89</v>
      </c>
      <c r="L1399">
        <v>78</v>
      </c>
      <c r="M1399">
        <v>89</v>
      </c>
      <c r="N1399">
        <v>91</v>
      </c>
      <c r="O1399">
        <v>76</v>
      </c>
      <c r="P1399">
        <v>96</v>
      </c>
      <c r="Q1399">
        <v>81</v>
      </c>
      <c r="R1399">
        <f t="shared" si="126"/>
        <v>600</v>
      </c>
      <c r="S1399" t="str">
        <f t="shared" si="127"/>
        <v>english_score</v>
      </c>
      <c r="T1399" t="str">
        <f t="shared" si="128"/>
        <v>Drew Williams</v>
      </c>
      <c r="U1399" t="str">
        <f t="shared" si="129"/>
        <v>Good</v>
      </c>
      <c r="V1399" t="str">
        <f t="shared" si="130"/>
        <v>1</v>
      </c>
      <c r="W1399" t="str">
        <f t="shared" si="131"/>
        <v>Grade B</v>
      </c>
    </row>
    <row r="1400" spans="1:23" x14ac:dyDescent="0.25">
      <c r="A1400">
        <v>1399</v>
      </c>
      <c r="B1400" t="s">
        <v>2430</v>
      </c>
      <c r="C1400" t="s">
        <v>177</v>
      </c>
      <c r="D1400" t="s">
        <v>2431</v>
      </c>
      <c r="E1400" t="s">
        <v>59</v>
      </c>
      <c r="F1400" t="b">
        <v>0</v>
      </c>
      <c r="G1400">
        <v>6</v>
      </c>
      <c r="H1400" t="b">
        <v>1</v>
      </c>
      <c r="I1400">
        <v>14</v>
      </c>
      <c r="J1400" t="s">
        <v>78</v>
      </c>
      <c r="K1400">
        <v>97</v>
      </c>
      <c r="L1400">
        <v>92</v>
      </c>
      <c r="M1400">
        <v>64</v>
      </c>
      <c r="N1400">
        <v>93</v>
      </c>
      <c r="O1400">
        <v>60</v>
      </c>
      <c r="P1400">
        <v>63</v>
      </c>
      <c r="Q1400">
        <v>90</v>
      </c>
      <c r="R1400">
        <f t="shared" si="126"/>
        <v>559</v>
      </c>
      <c r="S1400" t="str">
        <f t="shared" si="127"/>
        <v>math_score</v>
      </c>
      <c r="T1400" t="str">
        <f t="shared" si="128"/>
        <v>Gwendolyn Martinez</v>
      </c>
      <c r="U1400" t="str">
        <f t="shared" si="129"/>
        <v>Good</v>
      </c>
      <c r="V1400" t="str">
        <f t="shared" si="130"/>
        <v>1</v>
      </c>
      <c r="W1400" t="str">
        <f t="shared" si="131"/>
        <v>Grade B</v>
      </c>
    </row>
    <row r="1401" spans="1:23" x14ac:dyDescent="0.25">
      <c r="A1401">
        <v>1400</v>
      </c>
      <c r="B1401" t="s">
        <v>675</v>
      </c>
      <c r="C1401" t="s">
        <v>291</v>
      </c>
      <c r="D1401" t="s">
        <v>2432</v>
      </c>
      <c r="E1401" t="s">
        <v>54</v>
      </c>
      <c r="F1401" t="b">
        <v>0</v>
      </c>
      <c r="G1401">
        <v>1</v>
      </c>
      <c r="H1401" t="b">
        <v>0</v>
      </c>
      <c r="I1401">
        <v>29</v>
      </c>
      <c r="J1401" t="s">
        <v>172</v>
      </c>
      <c r="K1401">
        <v>86</v>
      </c>
      <c r="L1401">
        <v>100</v>
      </c>
      <c r="M1401">
        <v>86</v>
      </c>
      <c r="N1401">
        <v>96</v>
      </c>
      <c r="O1401">
        <v>73</v>
      </c>
      <c r="P1401">
        <v>60</v>
      </c>
      <c r="Q1401">
        <v>77</v>
      </c>
      <c r="R1401">
        <f t="shared" si="126"/>
        <v>578</v>
      </c>
      <c r="S1401" t="str">
        <f t="shared" si="127"/>
        <v>history_score</v>
      </c>
      <c r="T1401" t="str">
        <f t="shared" si="128"/>
        <v>Nathan Calhoun</v>
      </c>
      <c r="U1401" t="str">
        <f t="shared" si="129"/>
        <v>Average</v>
      </c>
      <c r="V1401" t="str">
        <f t="shared" si="130"/>
        <v>1</v>
      </c>
      <c r="W1401" t="str">
        <f t="shared" si="131"/>
        <v>Grade B</v>
      </c>
    </row>
    <row r="1402" spans="1:23" x14ac:dyDescent="0.25">
      <c r="A1402">
        <v>1401</v>
      </c>
      <c r="B1402" t="s">
        <v>2433</v>
      </c>
      <c r="C1402" t="s">
        <v>554</v>
      </c>
      <c r="D1402" t="s">
        <v>2434</v>
      </c>
      <c r="E1402" t="s">
        <v>59</v>
      </c>
      <c r="F1402" t="b">
        <v>0</v>
      </c>
      <c r="G1402">
        <v>3</v>
      </c>
      <c r="H1402" t="b">
        <v>0</v>
      </c>
      <c r="I1402">
        <v>34</v>
      </c>
      <c r="J1402" t="s">
        <v>55</v>
      </c>
      <c r="K1402">
        <v>72</v>
      </c>
      <c r="L1402">
        <v>86</v>
      </c>
      <c r="M1402">
        <v>69</v>
      </c>
      <c r="N1402">
        <v>81</v>
      </c>
      <c r="O1402">
        <v>67</v>
      </c>
      <c r="P1402">
        <v>98</v>
      </c>
      <c r="Q1402">
        <v>72</v>
      </c>
      <c r="R1402">
        <f t="shared" si="126"/>
        <v>545</v>
      </c>
      <c r="S1402" t="str">
        <f t="shared" si="127"/>
        <v>english_score</v>
      </c>
      <c r="T1402" t="str">
        <f t="shared" si="128"/>
        <v>Krista Myers</v>
      </c>
      <c r="U1402" t="str">
        <f t="shared" si="129"/>
        <v>Good</v>
      </c>
      <c r="V1402" t="str">
        <f t="shared" si="130"/>
        <v>1</v>
      </c>
      <c r="W1402" t="str">
        <f t="shared" si="131"/>
        <v>Grade C</v>
      </c>
    </row>
    <row r="1403" spans="1:23" x14ac:dyDescent="0.25">
      <c r="A1403">
        <v>1402</v>
      </c>
      <c r="B1403" t="s">
        <v>510</v>
      </c>
      <c r="C1403" t="s">
        <v>2136</v>
      </c>
      <c r="D1403" t="s">
        <v>2435</v>
      </c>
      <c r="E1403" t="s">
        <v>54</v>
      </c>
      <c r="F1403" t="b">
        <v>0</v>
      </c>
      <c r="G1403">
        <v>3</v>
      </c>
      <c r="H1403" t="b">
        <v>0</v>
      </c>
      <c r="I1403">
        <v>1</v>
      </c>
      <c r="J1403" t="s">
        <v>68</v>
      </c>
      <c r="K1403">
        <v>63</v>
      </c>
      <c r="L1403">
        <v>78</v>
      </c>
      <c r="M1403">
        <v>97</v>
      </c>
      <c r="N1403">
        <v>67</v>
      </c>
      <c r="O1403">
        <v>72</v>
      </c>
      <c r="P1403">
        <v>64</v>
      </c>
      <c r="Q1403">
        <v>67</v>
      </c>
      <c r="R1403">
        <f t="shared" si="126"/>
        <v>508</v>
      </c>
      <c r="S1403" t="str">
        <f t="shared" si="127"/>
        <v>physics_score</v>
      </c>
      <c r="T1403" t="str">
        <f t="shared" si="128"/>
        <v>Jeremy Bailey</v>
      </c>
      <c r="U1403" t="str">
        <f t="shared" si="129"/>
        <v>Good</v>
      </c>
      <c r="V1403" t="str">
        <f t="shared" si="130"/>
        <v>1</v>
      </c>
      <c r="W1403" t="str">
        <f t="shared" si="131"/>
        <v>Grade C</v>
      </c>
    </row>
    <row r="1404" spans="1:23" x14ac:dyDescent="0.25">
      <c r="A1404">
        <v>1403</v>
      </c>
      <c r="B1404" t="s">
        <v>480</v>
      </c>
      <c r="C1404" t="s">
        <v>1507</v>
      </c>
      <c r="D1404" t="s">
        <v>2436</v>
      </c>
      <c r="E1404" t="s">
        <v>54</v>
      </c>
      <c r="F1404" t="b">
        <v>0</v>
      </c>
      <c r="G1404">
        <v>5</v>
      </c>
      <c r="H1404" t="b">
        <v>0</v>
      </c>
      <c r="I1404">
        <v>27</v>
      </c>
      <c r="J1404" t="s">
        <v>78</v>
      </c>
      <c r="K1404">
        <v>99</v>
      </c>
      <c r="L1404">
        <v>78</v>
      </c>
      <c r="M1404">
        <v>92</v>
      </c>
      <c r="N1404">
        <v>65</v>
      </c>
      <c r="O1404">
        <v>90</v>
      </c>
      <c r="P1404">
        <v>96</v>
      </c>
      <c r="Q1404">
        <v>96</v>
      </c>
      <c r="R1404">
        <f t="shared" si="126"/>
        <v>616</v>
      </c>
      <c r="S1404" t="str">
        <f t="shared" si="127"/>
        <v>math_score</v>
      </c>
      <c r="T1404" t="str">
        <f t="shared" si="128"/>
        <v>Nicholas Lester</v>
      </c>
      <c r="U1404" t="str">
        <f t="shared" si="129"/>
        <v>Good</v>
      </c>
      <c r="V1404" t="str">
        <f t="shared" si="130"/>
        <v>1</v>
      </c>
      <c r="W1404" t="str">
        <f t="shared" si="131"/>
        <v>Grade B</v>
      </c>
    </row>
    <row r="1405" spans="1:23" x14ac:dyDescent="0.25">
      <c r="A1405">
        <v>1404</v>
      </c>
      <c r="B1405" t="s">
        <v>224</v>
      </c>
      <c r="C1405" t="s">
        <v>2437</v>
      </c>
      <c r="D1405" t="s">
        <v>2438</v>
      </c>
      <c r="E1405" t="s">
        <v>59</v>
      </c>
      <c r="F1405" t="b">
        <v>0</v>
      </c>
      <c r="G1405">
        <v>4</v>
      </c>
      <c r="H1405" t="b">
        <v>0</v>
      </c>
      <c r="I1405">
        <v>30</v>
      </c>
      <c r="J1405" t="s">
        <v>139</v>
      </c>
      <c r="K1405">
        <v>81</v>
      </c>
      <c r="L1405">
        <v>85</v>
      </c>
      <c r="M1405">
        <v>64</v>
      </c>
      <c r="N1405">
        <v>61</v>
      </c>
      <c r="O1405">
        <v>86</v>
      </c>
      <c r="P1405">
        <v>80</v>
      </c>
      <c r="Q1405">
        <v>83</v>
      </c>
      <c r="R1405">
        <f t="shared" si="126"/>
        <v>540</v>
      </c>
      <c r="S1405" t="str">
        <f t="shared" si="127"/>
        <v>biology_score</v>
      </c>
      <c r="T1405" t="str">
        <f t="shared" si="128"/>
        <v>Jennifer Ford</v>
      </c>
      <c r="U1405" t="str">
        <f t="shared" si="129"/>
        <v>Good</v>
      </c>
      <c r="V1405" t="str">
        <f t="shared" si="130"/>
        <v>1</v>
      </c>
      <c r="W1405" t="str">
        <f t="shared" si="131"/>
        <v>Grade C</v>
      </c>
    </row>
    <row r="1406" spans="1:23" x14ac:dyDescent="0.25">
      <c r="A1406">
        <v>1405</v>
      </c>
      <c r="B1406" t="s">
        <v>1829</v>
      </c>
      <c r="C1406" t="s">
        <v>437</v>
      </c>
      <c r="D1406" t="s">
        <v>2439</v>
      </c>
      <c r="E1406" t="s">
        <v>54</v>
      </c>
      <c r="F1406" t="b">
        <v>0</v>
      </c>
      <c r="G1406">
        <v>10</v>
      </c>
      <c r="H1406" t="b">
        <v>0</v>
      </c>
      <c r="I1406">
        <v>33</v>
      </c>
      <c r="J1406" t="s">
        <v>55</v>
      </c>
      <c r="K1406">
        <v>72</v>
      </c>
      <c r="L1406">
        <v>80</v>
      </c>
      <c r="M1406">
        <v>84</v>
      </c>
      <c r="N1406">
        <v>91</v>
      </c>
      <c r="O1406">
        <v>96</v>
      </c>
      <c r="P1406">
        <v>93</v>
      </c>
      <c r="Q1406">
        <v>74</v>
      </c>
      <c r="R1406">
        <f t="shared" si="126"/>
        <v>590</v>
      </c>
      <c r="S1406" t="str">
        <f t="shared" si="127"/>
        <v>biology_score</v>
      </c>
      <c r="T1406" t="str">
        <f t="shared" si="128"/>
        <v>Connor Mitchell</v>
      </c>
      <c r="U1406" t="str">
        <f t="shared" si="129"/>
        <v>Good</v>
      </c>
      <c r="V1406" t="str">
        <f t="shared" si="130"/>
        <v>1</v>
      </c>
      <c r="W1406" t="str">
        <f t="shared" si="131"/>
        <v>Grade B</v>
      </c>
    </row>
    <row r="1407" spans="1:23" x14ac:dyDescent="0.25">
      <c r="A1407">
        <v>1406</v>
      </c>
      <c r="B1407" t="s">
        <v>895</v>
      </c>
      <c r="C1407" t="s">
        <v>741</v>
      </c>
      <c r="D1407" t="s">
        <v>2440</v>
      </c>
      <c r="E1407" t="s">
        <v>59</v>
      </c>
      <c r="F1407" t="b">
        <v>0</v>
      </c>
      <c r="G1407">
        <v>1</v>
      </c>
      <c r="H1407" t="b">
        <v>0</v>
      </c>
      <c r="I1407">
        <v>15</v>
      </c>
      <c r="J1407" t="s">
        <v>88</v>
      </c>
      <c r="K1407">
        <v>94</v>
      </c>
      <c r="L1407">
        <v>98</v>
      </c>
      <c r="M1407">
        <v>65</v>
      </c>
      <c r="N1407">
        <v>98</v>
      </c>
      <c r="O1407">
        <v>78</v>
      </c>
      <c r="P1407">
        <v>96</v>
      </c>
      <c r="Q1407">
        <v>86</v>
      </c>
      <c r="R1407">
        <f t="shared" si="126"/>
        <v>615</v>
      </c>
      <c r="S1407" t="str">
        <f t="shared" si="127"/>
        <v>history_score</v>
      </c>
      <c r="T1407" t="str">
        <f t="shared" si="128"/>
        <v>Christine Nelson</v>
      </c>
      <c r="U1407" t="str">
        <f t="shared" si="129"/>
        <v>Good</v>
      </c>
      <c r="V1407" t="str">
        <f t="shared" si="130"/>
        <v>1</v>
      </c>
      <c r="W1407" t="str">
        <f t="shared" si="131"/>
        <v>Grade B</v>
      </c>
    </row>
    <row r="1408" spans="1:23" x14ac:dyDescent="0.25">
      <c r="A1408">
        <v>1407</v>
      </c>
      <c r="B1408" t="s">
        <v>499</v>
      </c>
      <c r="C1408" t="s">
        <v>673</v>
      </c>
      <c r="D1408" t="s">
        <v>2441</v>
      </c>
      <c r="E1408" t="s">
        <v>59</v>
      </c>
      <c r="F1408" t="b">
        <v>0</v>
      </c>
      <c r="G1408">
        <v>2</v>
      </c>
      <c r="H1408" t="b">
        <v>0</v>
      </c>
      <c r="I1408">
        <v>5</v>
      </c>
      <c r="J1408" t="s">
        <v>258</v>
      </c>
      <c r="K1408">
        <v>58</v>
      </c>
      <c r="L1408">
        <v>71</v>
      </c>
      <c r="M1408">
        <v>73</v>
      </c>
      <c r="N1408">
        <v>65</v>
      </c>
      <c r="O1408">
        <v>63</v>
      </c>
      <c r="P1408">
        <v>85</v>
      </c>
      <c r="Q1408">
        <v>64</v>
      </c>
      <c r="R1408">
        <f t="shared" si="126"/>
        <v>479</v>
      </c>
      <c r="S1408" t="str">
        <f t="shared" si="127"/>
        <v>english_score</v>
      </c>
      <c r="T1408" t="str">
        <f t="shared" si="128"/>
        <v>Rebecca Spencer</v>
      </c>
      <c r="U1408" t="str">
        <f t="shared" si="129"/>
        <v>Good</v>
      </c>
      <c r="V1408" t="str">
        <f t="shared" si="130"/>
        <v>1</v>
      </c>
      <c r="W1408" t="str">
        <f t="shared" si="131"/>
        <v>Grade C</v>
      </c>
    </row>
    <row r="1409" spans="1:23" x14ac:dyDescent="0.25">
      <c r="A1409">
        <v>1408</v>
      </c>
      <c r="B1409" t="s">
        <v>123</v>
      </c>
      <c r="C1409" t="s">
        <v>1164</v>
      </c>
      <c r="D1409" t="s">
        <v>2442</v>
      </c>
      <c r="E1409" t="s">
        <v>54</v>
      </c>
      <c r="F1409" t="b">
        <v>0</v>
      </c>
      <c r="G1409">
        <v>3</v>
      </c>
      <c r="H1409" t="b">
        <v>0</v>
      </c>
      <c r="I1409">
        <v>29</v>
      </c>
      <c r="J1409" t="s">
        <v>72</v>
      </c>
      <c r="K1409">
        <v>61</v>
      </c>
      <c r="L1409">
        <v>86</v>
      </c>
      <c r="M1409">
        <v>78</v>
      </c>
      <c r="N1409">
        <v>80</v>
      </c>
      <c r="O1409">
        <v>94</v>
      </c>
      <c r="P1409">
        <v>60</v>
      </c>
      <c r="Q1409">
        <v>88</v>
      </c>
      <c r="R1409">
        <f t="shared" si="126"/>
        <v>547</v>
      </c>
      <c r="S1409" t="str">
        <f t="shared" si="127"/>
        <v>biology_score</v>
      </c>
      <c r="T1409" t="str">
        <f t="shared" si="128"/>
        <v>Kyle Rojas</v>
      </c>
      <c r="U1409" t="str">
        <f t="shared" si="129"/>
        <v>Good</v>
      </c>
      <c r="V1409" t="str">
        <f t="shared" si="130"/>
        <v>1</v>
      </c>
      <c r="W1409" t="str">
        <f t="shared" si="131"/>
        <v>Grade C</v>
      </c>
    </row>
    <row r="1410" spans="1:23" x14ac:dyDescent="0.25">
      <c r="A1410">
        <v>1409</v>
      </c>
      <c r="B1410" t="s">
        <v>661</v>
      </c>
      <c r="C1410" t="s">
        <v>692</v>
      </c>
      <c r="D1410" t="s">
        <v>2443</v>
      </c>
      <c r="E1410" t="s">
        <v>59</v>
      </c>
      <c r="F1410" t="b">
        <v>1</v>
      </c>
      <c r="G1410">
        <v>1</v>
      </c>
      <c r="H1410" t="b">
        <v>0</v>
      </c>
      <c r="I1410">
        <v>28</v>
      </c>
      <c r="J1410" t="s">
        <v>60</v>
      </c>
      <c r="K1410">
        <v>89</v>
      </c>
      <c r="L1410">
        <v>76</v>
      </c>
      <c r="M1410">
        <v>100</v>
      </c>
      <c r="N1410">
        <v>100</v>
      </c>
      <c r="O1410">
        <v>99</v>
      </c>
      <c r="P1410">
        <v>68</v>
      </c>
      <c r="Q1410">
        <v>79</v>
      </c>
      <c r="R1410">
        <f t="shared" ref="R1410:R1473" si="132">SUM((K1410:Q1410))</f>
        <v>611</v>
      </c>
      <c r="S1410" t="str">
        <f t="shared" si="127"/>
        <v>physics_score</v>
      </c>
      <c r="T1410" t="str">
        <f t="shared" si="128"/>
        <v>Stacy Sanders</v>
      </c>
      <c r="U1410" t="str">
        <f t="shared" si="129"/>
        <v>Good</v>
      </c>
      <c r="V1410" t="str">
        <f t="shared" si="130"/>
        <v>1</v>
      </c>
      <c r="W1410" t="str">
        <f t="shared" si="131"/>
        <v>Grade B</v>
      </c>
    </row>
    <row r="1411" spans="1:23" x14ac:dyDescent="0.25">
      <c r="A1411">
        <v>1410</v>
      </c>
      <c r="B1411" t="s">
        <v>180</v>
      </c>
      <c r="C1411" t="s">
        <v>694</v>
      </c>
      <c r="D1411" t="s">
        <v>2444</v>
      </c>
      <c r="E1411" t="s">
        <v>59</v>
      </c>
      <c r="F1411" t="b">
        <v>1</v>
      </c>
      <c r="G1411">
        <v>9</v>
      </c>
      <c r="H1411" t="b">
        <v>0</v>
      </c>
      <c r="I1411">
        <v>1</v>
      </c>
      <c r="J1411" t="s">
        <v>98</v>
      </c>
      <c r="K1411">
        <v>96</v>
      </c>
      <c r="L1411">
        <v>58</v>
      </c>
      <c r="M1411">
        <v>65</v>
      </c>
      <c r="N1411">
        <v>62</v>
      </c>
      <c r="O1411">
        <v>76</v>
      </c>
      <c r="P1411">
        <v>93</v>
      </c>
      <c r="Q1411">
        <v>77</v>
      </c>
      <c r="R1411">
        <f t="shared" si="132"/>
        <v>527</v>
      </c>
      <c r="S1411" t="str">
        <f t="shared" ref="S1411:S1474" si="133">INDEX($K$1:$Q$1,MATCH(MAX(K1411:Q1411),K1411:Q1411,0))</f>
        <v>math_score</v>
      </c>
      <c r="T1411" t="str">
        <f t="shared" ref="T1411:T1474" si="134">_xlfn.CONCAT(B1411," ",C1411)</f>
        <v>Taylor Waters</v>
      </c>
      <c r="U1411" t="str">
        <f t="shared" ref="U1411:U1474" si="135">IF((MAX(K1411:Q1411)-MIN(K1411:Q1411))&lt;20,"Very Good",IF(AND((MAX(K1411:Q1411)-MIN(K1411:Q1411))&gt;=20,(MAX(K1411:Q1411)-MIN(K1411:Q1411))&lt;40),"Good",IF(AND((MAX(K1411:Q1411)-MIN(K1411:Q1411))&gt;=40,(MAX(K1411:Q1411)-MIN(K1411:Q1411))&lt;50),"Average","Bad")))</f>
        <v>Good</v>
      </c>
      <c r="V1411" t="str">
        <f t="shared" ref="V1411:V1474" si="136">IF(AND(MAX(K1411:Q1411)&gt;85,MIN(K1411:Q1411)&lt;45),"0","1")</f>
        <v>1</v>
      </c>
      <c r="W1411" t="str">
        <f t="shared" ref="W1411:W1474" si="137">IF(R1411&gt;=650,"Grade A",IF(AND(R1411&gt;=550,R1411&lt;650),"Grade B",IF(AND(R1411&gt;=450,R1411&lt;550),"Grade C",IF(AND(R1411&gt;=350,R1411&lt;450),"Grade D","Fail"))))</f>
        <v>Grade C</v>
      </c>
    </row>
    <row r="1412" spans="1:23" x14ac:dyDescent="0.25">
      <c r="A1412">
        <v>1411</v>
      </c>
      <c r="B1412" t="s">
        <v>451</v>
      </c>
      <c r="C1412" t="s">
        <v>121</v>
      </c>
      <c r="D1412" t="s">
        <v>2445</v>
      </c>
      <c r="E1412" t="s">
        <v>59</v>
      </c>
      <c r="F1412" t="b">
        <v>0</v>
      </c>
      <c r="G1412">
        <v>2</v>
      </c>
      <c r="H1412" t="b">
        <v>0</v>
      </c>
      <c r="I1412">
        <v>22</v>
      </c>
      <c r="J1412" t="s">
        <v>60</v>
      </c>
      <c r="K1412">
        <v>96</v>
      </c>
      <c r="L1412">
        <v>73</v>
      </c>
      <c r="M1412">
        <v>80</v>
      </c>
      <c r="N1412">
        <v>99</v>
      </c>
      <c r="O1412">
        <v>91</v>
      </c>
      <c r="P1412">
        <v>82</v>
      </c>
      <c r="Q1412">
        <v>91</v>
      </c>
      <c r="R1412">
        <f t="shared" si="132"/>
        <v>612</v>
      </c>
      <c r="S1412" t="str">
        <f t="shared" si="133"/>
        <v>chemistry_score</v>
      </c>
      <c r="T1412" t="str">
        <f t="shared" si="134"/>
        <v>Julie Nichols</v>
      </c>
      <c r="U1412" t="str">
        <f t="shared" si="135"/>
        <v>Good</v>
      </c>
      <c r="V1412" t="str">
        <f t="shared" si="136"/>
        <v>1</v>
      </c>
      <c r="W1412" t="str">
        <f t="shared" si="137"/>
        <v>Grade B</v>
      </c>
    </row>
    <row r="1413" spans="1:23" x14ac:dyDescent="0.25">
      <c r="A1413">
        <v>1412</v>
      </c>
      <c r="B1413" t="s">
        <v>507</v>
      </c>
      <c r="C1413" t="s">
        <v>2446</v>
      </c>
      <c r="D1413" t="s">
        <v>2447</v>
      </c>
      <c r="E1413" t="s">
        <v>54</v>
      </c>
      <c r="F1413" t="b">
        <v>0</v>
      </c>
      <c r="G1413">
        <v>6</v>
      </c>
      <c r="H1413" t="b">
        <v>0</v>
      </c>
      <c r="I1413">
        <v>21</v>
      </c>
      <c r="J1413" t="s">
        <v>72</v>
      </c>
      <c r="K1413">
        <v>60</v>
      </c>
      <c r="L1413">
        <v>88</v>
      </c>
      <c r="M1413">
        <v>75</v>
      </c>
      <c r="N1413">
        <v>86</v>
      </c>
      <c r="O1413">
        <v>72</v>
      </c>
      <c r="P1413">
        <v>80</v>
      </c>
      <c r="Q1413">
        <v>69</v>
      </c>
      <c r="R1413">
        <f t="shared" si="132"/>
        <v>530</v>
      </c>
      <c r="S1413" t="str">
        <f t="shared" si="133"/>
        <v>history_score</v>
      </c>
      <c r="T1413" t="str">
        <f t="shared" si="134"/>
        <v>John Lin</v>
      </c>
      <c r="U1413" t="str">
        <f t="shared" si="135"/>
        <v>Good</v>
      </c>
      <c r="V1413" t="str">
        <f t="shared" si="136"/>
        <v>1</v>
      </c>
      <c r="W1413" t="str">
        <f t="shared" si="137"/>
        <v>Grade C</v>
      </c>
    </row>
    <row r="1414" spans="1:23" x14ac:dyDescent="0.25">
      <c r="A1414">
        <v>1413</v>
      </c>
      <c r="B1414" t="s">
        <v>314</v>
      </c>
      <c r="C1414" t="s">
        <v>169</v>
      </c>
      <c r="D1414" t="s">
        <v>2448</v>
      </c>
      <c r="E1414" t="s">
        <v>54</v>
      </c>
      <c r="F1414" t="b">
        <v>0</v>
      </c>
      <c r="G1414">
        <v>2</v>
      </c>
      <c r="H1414" t="b">
        <v>0</v>
      </c>
      <c r="I1414">
        <v>34</v>
      </c>
      <c r="J1414" t="s">
        <v>78</v>
      </c>
      <c r="K1414">
        <v>93</v>
      </c>
      <c r="L1414">
        <v>65</v>
      </c>
      <c r="M1414">
        <v>81</v>
      </c>
      <c r="N1414">
        <v>94</v>
      </c>
      <c r="O1414">
        <v>92</v>
      </c>
      <c r="P1414">
        <v>60</v>
      </c>
      <c r="Q1414">
        <v>100</v>
      </c>
      <c r="R1414">
        <f t="shared" si="132"/>
        <v>585</v>
      </c>
      <c r="S1414" t="str">
        <f t="shared" si="133"/>
        <v>geography_score</v>
      </c>
      <c r="T1414" t="str">
        <f t="shared" si="134"/>
        <v>William Ryan</v>
      </c>
      <c r="U1414" t="str">
        <f t="shared" si="135"/>
        <v>Average</v>
      </c>
      <c r="V1414" t="str">
        <f t="shared" si="136"/>
        <v>1</v>
      </c>
      <c r="W1414" t="str">
        <f t="shared" si="137"/>
        <v>Grade B</v>
      </c>
    </row>
    <row r="1415" spans="1:23" x14ac:dyDescent="0.25">
      <c r="A1415">
        <v>1414</v>
      </c>
      <c r="B1415" t="s">
        <v>602</v>
      </c>
      <c r="C1415" t="s">
        <v>440</v>
      </c>
      <c r="D1415" t="s">
        <v>2449</v>
      </c>
      <c r="E1415" t="s">
        <v>54</v>
      </c>
      <c r="F1415" t="b">
        <v>0</v>
      </c>
      <c r="G1415">
        <v>3</v>
      </c>
      <c r="H1415" t="b">
        <v>0</v>
      </c>
      <c r="I1415">
        <v>33</v>
      </c>
      <c r="J1415" t="s">
        <v>206</v>
      </c>
      <c r="K1415">
        <v>93</v>
      </c>
      <c r="L1415">
        <v>63</v>
      </c>
      <c r="M1415">
        <v>69</v>
      </c>
      <c r="N1415">
        <v>97</v>
      </c>
      <c r="O1415">
        <v>64</v>
      </c>
      <c r="P1415">
        <v>82</v>
      </c>
      <c r="Q1415">
        <v>83</v>
      </c>
      <c r="R1415">
        <f t="shared" si="132"/>
        <v>551</v>
      </c>
      <c r="S1415" t="str">
        <f t="shared" si="133"/>
        <v>chemistry_score</v>
      </c>
      <c r="T1415" t="str">
        <f t="shared" si="134"/>
        <v>Joseph Phillips</v>
      </c>
      <c r="U1415" t="str">
        <f t="shared" si="135"/>
        <v>Good</v>
      </c>
      <c r="V1415" t="str">
        <f t="shared" si="136"/>
        <v>1</v>
      </c>
      <c r="W1415" t="str">
        <f t="shared" si="137"/>
        <v>Grade B</v>
      </c>
    </row>
    <row r="1416" spans="1:23" x14ac:dyDescent="0.25">
      <c r="A1416">
        <v>1415</v>
      </c>
      <c r="B1416" t="s">
        <v>568</v>
      </c>
      <c r="C1416" t="s">
        <v>1236</v>
      </c>
      <c r="D1416" t="s">
        <v>2450</v>
      </c>
      <c r="E1416" t="s">
        <v>59</v>
      </c>
      <c r="F1416" t="b">
        <v>0</v>
      </c>
      <c r="G1416">
        <v>10</v>
      </c>
      <c r="H1416" t="b">
        <v>1</v>
      </c>
      <c r="I1416">
        <v>3</v>
      </c>
      <c r="J1416" t="s">
        <v>98</v>
      </c>
      <c r="K1416">
        <v>58</v>
      </c>
      <c r="L1416">
        <v>65</v>
      </c>
      <c r="M1416">
        <v>72</v>
      </c>
      <c r="N1416">
        <v>98</v>
      </c>
      <c r="O1416">
        <v>56</v>
      </c>
      <c r="P1416">
        <v>59</v>
      </c>
      <c r="Q1416">
        <v>81</v>
      </c>
      <c r="R1416">
        <f t="shared" si="132"/>
        <v>489</v>
      </c>
      <c r="S1416" t="str">
        <f t="shared" si="133"/>
        <v>chemistry_score</v>
      </c>
      <c r="T1416" t="str">
        <f t="shared" si="134"/>
        <v>Christina Ramirez</v>
      </c>
      <c r="U1416" t="str">
        <f t="shared" si="135"/>
        <v>Average</v>
      </c>
      <c r="V1416" t="str">
        <f t="shared" si="136"/>
        <v>1</v>
      </c>
      <c r="W1416" t="str">
        <f t="shared" si="137"/>
        <v>Grade C</v>
      </c>
    </row>
    <row r="1417" spans="1:23" x14ac:dyDescent="0.25">
      <c r="A1417">
        <v>1416</v>
      </c>
      <c r="B1417" t="s">
        <v>102</v>
      </c>
      <c r="C1417" t="s">
        <v>769</v>
      </c>
      <c r="D1417" t="s">
        <v>2451</v>
      </c>
      <c r="E1417" t="s">
        <v>59</v>
      </c>
      <c r="F1417" t="b">
        <v>1</v>
      </c>
      <c r="G1417">
        <v>1</v>
      </c>
      <c r="H1417" t="b">
        <v>0</v>
      </c>
      <c r="I1417">
        <v>0</v>
      </c>
      <c r="J1417" t="s">
        <v>98</v>
      </c>
      <c r="K1417">
        <v>73</v>
      </c>
      <c r="L1417">
        <v>85</v>
      </c>
      <c r="M1417">
        <v>84</v>
      </c>
      <c r="N1417">
        <v>88</v>
      </c>
      <c r="O1417">
        <v>78</v>
      </c>
      <c r="P1417">
        <v>87</v>
      </c>
      <c r="Q1417">
        <v>76</v>
      </c>
      <c r="R1417">
        <f t="shared" si="132"/>
        <v>571</v>
      </c>
      <c r="S1417" t="str">
        <f t="shared" si="133"/>
        <v>chemistry_score</v>
      </c>
      <c r="T1417" t="str">
        <f t="shared" si="134"/>
        <v>Laura Baxter</v>
      </c>
      <c r="U1417" t="str">
        <f t="shared" si="135"/>
        <v>Very Good</v>
      </c>
      <c r="V1417" t="str">
        <f t="shared" si="136"/>
        <v>1</v>
      </c>
      <c r="W1417" t="str">
        <f t="shared" si="137"/>
        <v>Grade B</v>
      </c>
    </row>
    <row r="1418" spans="1:23" x14ac:dyDescent="0.25">
      <c r="A1418">
        <v>1417</v>
      </c>
      <c r="B1418" t="s">
        <v>710</v>
      </c>
      <c r="C1418" t="s">
        <v>100</v>
      </c>
      <c r="D1418" t="s">
        <v>2452</v>
      </c>
      <c r="E1418" t="s">
        <v>54</v>
      </c>
      <c r="F1418" t="b">
        <v>0</v>
      </c>
      <c r="G1418">
        <v>9</v>
      </c>
      <c r="H1418" t="b">
        <v>0</v>
      </c>
      <c r="I1418">
        <v>3</v>
      </c>
      <c r="J1418" t="s">
        <v>98</v>
      </c>
      <c r="K1418">
        <v>93</v>
      </c>
      <c r="L1418">
        <v>51</v>
      </c>
      <c r="M1418">
        <v>58</v>
      </c>
      <c r="N1418">
        <v>70</v>
      </c>
      <c r="O1418">
        <v>63</v>
      </c>
      <c r="P1418">
        <v>64</v>
      </c>
      <c r="Q1418">
        <v>89</v>
      </c>
      <c r="R1418">
        <f t="shared" si="132"/>
        <v>488</v>
      </c>
      <c r="S1418" t="str">
        <f t="shared" si="133"/>
        <v>math_score</v>
      </c>
      <c r="T1418" t="str">
        <f t="shared" si="134"/>
        <v>Kevin Jackson</v>
      </c>
      <c r="U1418" t="str">
        <f t="shared" si="135"/>
        <v>Average</v>
      </c>
      <c r="V1418" t="str">
        <f t="shared" si="136"/>
        <v>1</v>
      </c>
      <c r="W1418" t="str">
        <f t="shared" si="137"/>
        <v>Grade C</v>
      </c>
    </row>
    <row r="1419" spans="1:23" x14ac:dyDescent="0.25">
      <c r="A1419">
        <v>1418</v>
      </c>
      <c r="B1419" t="s">
        <v>2453</v>
      </c>
      <c r="C1419" t="s">
        <v>1288</v>
      </c>
      <c r="D1419" t="s">
        <v>2454</v>
      </c>
      <c r="E1419" t="s">
        <v>59</v>
      </c>
      <c r="F1419" t="b">
        <v>0</v>
      </c>
      <c r="G1419">
        <v>0</v>
      </c>
      <c r="H1419" t="b">
        <v>0</v>
      </c>
      <c r="I1419">
        <v>20</v>
      </c>
      <c r="J1419" t="s">
        <v>147</v>
      </c>
      <c r="K1419">
        <v>92</v>
      </c>
      <c r="L1419">
        <v>66</v>
      </c>
      <c r="M1419">
        <v>77</v>
      </c>
      <c r="N1419">
        <v>96</v>
      </c>
      <c r="O1419">
        <v>92</v>
      </c>
      <c r="P1419">
        <v>62</v>
      </c>
      <c r="Q1419">
        <v>90</v>
      </c>
      <c r="R1419">
        <f t="shared" si="132"/>
        <v>575</v>
      </c>
      <c r="S1419" t="str">
        <f t="shared" si="133"/>
        <v>chemistry_score</v>
      </c>
      <c r="T1419" t="str">
        <f t="shared" si="134"/>
        <v>Kayla Schwartz</v>
      </c>
      <c r="U1419" t="str">
        <f t="shared" si="135"/>
        <v>Good</v>
      </c>
      <c r="V1419" t="str">
        <f t="shared" si="136"/>
        <v>1</v>
      </c>
      <c r="W1419" t="str">
        <f t="shared" si="137"/>
        <v>Grade B</v>
      </c>
    </row>
    <row r="1420" spans="1:23" x14ac:dyDescent="0.25">
      <c r="A1420">
        <v>1419</v>
      </c>
      <c r="B1420" t="s">
        <v>136</v>
      </c>
      <c r="C1420" t="s">
        <v>554</v>
      </c>
      <c r="D1420" t="s">
        <v>2455</v>
      </c>
      <c r="E1420" t="s">
        <v>54</v>
      </c>
      <c r="F1420" t="b">
        <v>0</v>
      </c>
      <c r="G1420">
        <v>1</v>
      </c>
      <c r="H1420" t="b">
        <v>0</v>
      </c>
      <c r="I1420">
        <v>18</v>
      </c>
      <c r="J1420" t="s">
        <v>78</v>
      </c>
      <c r="K1420">
        <v>99</v>
      </c>
      <c r="L1420">
        <v>99</v>
      </c>
      <c r="M1420">
        <v>69</v>
      </c>
      <c r="N1420">
        <v>92</v>
      </c>
      <c r="O1420">
        <v>95</v>
      </c>
      <c r="P1420">
        <v>79</v>
      </c>
      <c r="Q1420">
        <v>81</v>
      </c>
      <c r="R1420">
        <f t="shared" si="132"/>
        <v>614</v>
      </c>
      <c r="S1420" t="str">
        <f t="shared" si="133"/>
        <v>math_score</v>
      </c>
      <c r="T1420" t="str">
        <f t="shared" si="134"/>
        <v>Jason Myers</v>
      </c>
      <c r="U1420" t="str">
        <f t="shared" si="135"/>
        <v>Good</v>
      </c>
      <c r="V1420" t="str">
        <f t="shared" si="136"/>
        <v>1</v>
      </c>
      <c r="W1420" t="str">
        <f t="shared" si="137"/>
        <v>Grade B</v>
      </c>
    </row>
    <row r="1421" spans="1:23" x14ac:dyDescent="0.25">
      <c r="A1421">
        <v>1420</v>
      </c>
      <c r="B1421" t="s">
        <v>1301</v>
      </c>
      <c r="C1421" t="s">
        <v>2456</v>
      </c>
      <c r="D1421" t="s">
        <v>2457</v>
      </c>
      <c r="E1421" t="s">
        <v>59</v>
      </c>
      <c r="F1421" t="b">
        <v>0</v>
      </c>
      <c r="G1421">
        <v>1</v>
      </c>
      <c r="H1421" t="b">
        <v>0</v>
      </c>
      <c r="I1421">
        <v>35</v>
      </c>
      <c r="J1421" t="s">
        <v>157</v>
      </c>
      <c r="K1421">
        <v>99</v>
      </c>
      <c r="L1421">
        <v>96</v>
      </c>
      <c r="M1421">
        <v>99</v>
      </c>
      <c r="N1421">
        <v>91</v>
      </c>
      <c r="O1421">
        <v>94</v>
      </c>
      <c r="P1421">
        <v>92</v>
      </c>
      <c r="Q1421">
        <v>99</v>
      </c>
      <c r="R1421">
        <f t="shared" si="132"/>
        <v>670</v>
      </c>
      <c r="S1421" t="str">
        <f t="shared" si="133"/>
        <v>math_score</v>
      </c>
      <c r="T1421" t="str">
        <f t="shared" si="134"/>
        <v>Mary Arnold</v>
      </c>
      <c r="U1421" t="str">
        <f t="shared" si="135"/>
        <v>Very Good</v>
      </c>
      <c r="V1421" t="str">
        <f t="shared" si="136"/>
        <v>1</v>
      </c>
      <c r="W1421" t="str">
        <f t="shared" si="137"/>
        <v>Grade A</v>
      </c>
    </row>
    <row r="1422" spans="1:23" x14ac:dyDescent="0.25">
      <c r="A1422">
        <v>1421</v>
      </c>
      <c r="B1422" t="s">
        <v>1849</v>
      </c>
      <c r="C1422" t="s">
        <v>628</v>
      </c>
      <c r="D1422" t="s">
        <v>2458</v>
      </c>
      <c r="E1422" t="s">
        <v>59</v>
      </c>
      <c r="F1422" t="b">
        <v>0</v>
      </c>
      <c r="G1422">
        <v>2</v>
      </c>
      <c r="H1422" t="b">
        <v>0</v>
      </c>
      <c r="I1422">
        <v>3</v>
      </c>
      <c r="J1422" t="s">
        <v>98</v>
      </c>
      <c r="K1422">
        <v>73</v>
      </c>
      <c r="L1422">
        <v>70</v>
      </c>
      <c r="M1422">
        <v>80</v>
      </c>
      <c r="N1422">
        <v>74</v>
      </c>
      <c r="O1422">
        <v>71</v>
      </c>
      <c r="P1422">
        <v>90</v>
      </c>
      <c r="Q1422">
        <v>80</v>
      </c>
      <c r="R1422">
        <f t="shared" si="132"/>
        <v>538</v>
      </c>
      <c r="S1422" t="str">
        <f t="shared" si="133"/>
        <v>english_score</v>
      </c>
      <c r="T1422" t="str">
        <f t="shared" si="134"/>
        <v>Suzanne Owens</v>
      </c>
      <c r="U1422" t="str">
        <f t="shared" si="135"/>
        <v>Good</v>
      </c>
      <c r="V1422" t="str">
        <f t="shared" si="136"/>
        <v>1</v>
      </c>
      <c r="W1422" t="str">
        <f t="shared" si="137"/>
        <v>Grade C</v>
      </c>
    </row>
    <row r="1423" spans="1:23" x14ac:dyDescent="0.25">
      <c r="A1423">
        <v>1422</v>
      </c>
      <c r="B1423" t="s">
        <v>2459</v>
      </c>
      <c r="C1423" t="s">
        <v>212</v>
      </c>
      <c r="D1423" t="s">
        <v>2460</v>
      </c>
      <c r="E1423" t="s">
        <v>59</v>
      </c>
      <c r="F1423" t="b">
        <v>0</v>
      </c>
      <c r="G1423">
        <v>1</v>
      </c>
      <c r="H1423" t="b">
        <v>0</v>
      </c>
      <c r="I1423">
        <v>27</v>
      </c>
      <c r="J1423" t="s">
        <v>72</v>
      </c>
      <c r="K1423">
        <v>87</v>
      </c>
      <c r="L1423">
        <v>91</v>
      </c>
      <c r="M1423">
        <v>92</v>
      </c>
      <c r="N1423">
        <v>66</v>
      </c>
      <c r="O1423">
        <v>62</v>
      </c>
      <c r="P1423">
        <v>89</v>
      </c>
      <c r="Q1423">
        <v>76</v>
      </c>
      <c r="R1423">
        <f t="shared" si="132"/>
        <v>563</v>
      </c>
      <c r="S1423" t="str">
        <f t="shared" si="133"/>
        <v>physics_score</v>
      </c>
      <c r="T1423" t="str">
        <f t="shared" si="134"/>
        <v>Misty Stewart</v>
      </c>
      <c r="U1423" t="str">
        <f t="shared" si="135"/>
        <v>Good</v>
      </c>
      <c r="V1423" t="str">
        <f t="shared" si="136"/>
        <v>1</v>
      </c>
      <c r="W1423" t="str">
        <f t="shared" si="137"/>
        <v>Grade B</v>
      </c>
    </row>
    <row r="1424" spans="1:23" x14ac:dyDescent="0.25">
      <c r="A1424">
        <v>1423</v>
      </c>
      <c r="B1424" t="s">
        <v>51</v>
      </c>
      <c r="C1424" t="s">
        <v>549</v>
      </c>
      <c r="D1424" t="s">
        <v>2461</v>
      </c>
      <c r="E1424" t="s">
        <v>54</v>
      </c>
      <c r="F1424" t="b">
        <v>0</v>
      </c>
      <c r="G1424">
        <v>4</v>
      </c>
      <c r="H1424" t="b">
        <v>0</v>
      </c>
      <c r="I1424">
        <v>32</v>
      </c>
      <c r="J1424" t="s">
        <v>60</v>
      </c>
      <c r="K1424">
        <v>86</v>
      </c>
      <c r="L1424">
        <v>78</v>
      </c>
      <c r="M1424">
        <v>81</v>
      </c>
      <c r="N1424">
        <v>87</v>
      </c>
      <c r="O1424">
        <v>99</v>
      </c>
      <c r="P1424">
        <v>71</v>
      </c>
      <c r="Q1424">
        <v>97</v>
      </c>
      <c r="R1424">
        <f t="shared" si="132"/>
        <v>599</v>
      </c>
      <c r="S1424" t="str">
        <f t="shared" si="133"/>
        <v>biology_score</v>
      </c>
      <c r="T1424" t="str">
        <f t="shared" si="134"/>
        <v>Paul Johnson</v>
      </c>
      <c r="U1424" t="str">
        <f t="shared" si="135"/>
        <v>Good</v>
      </c>
      <c r="V1424" t="str">
        <f t="shared" si="136"/>
        <v>1</v>
      </c>
      <c r="W1424" t="str">
        <f t="shared" si="137"/>
        <v>Grade B</v>
      </c>
    </row>
    <row r="1425" spans="1:23" x14ac:dyDescent="0.25">
      <c r="A1425">
        <v>1424</v>
      </c>
      <c r="B1425" t="s">
        <v>388</v>
      </c>
      <c r="C1425" t="s">
        <v>2462</v>
      </c>
      <c r="D1425" t="s">
        <v>2463</v>
      </c>
      <c r="E1425" t="s">
        <v>54</v>
      </c>
      <c r="F1425" t="b">
        <v>0</v>
      </c>
      <c r="G1425">
        <v>1</v>
      </c>
      <c r="H1425" t="b">
        <v>0</v>
      </c>
      <c r="I1425">
        <v>30</v>
      </c>
      <c r="J1425" t="s">
        <v>78</v>
      </c>
      <c r="K1425">
        <v>89</v>
      </c>
      <c r="L1425">
        <v>93</v>
      </c>
      <c r="M1425">
        <v>71</v>
      </c>
      <c r="N1425">
        <v>84</v>
      </c>
      <c r="O1425">
        <v>63</v>
      </c>
      <c r="P1425">
        <v>61</v>
      </c>
      <c r="Q1425">
        <v>76</v>
      </c>
      <c r="R1425">
        <f t="shared" si="132"/>
        <v>537</v>
      </c>
      <c r="S1425" t="str">
        <f t="shared" si="133"/>
        <v>history_score</v>
      </c>
      <c r="T1425" t="str">
        <f t="shared" si="134"/>
        <v>Jordan Rocha</v>
      </c>
      <c r="U1425" t="str">
        <f t="shared" si="135"/>
        <v>Good</v>
      </c>
      <c r="V1425" t="str">
        <f t="shared" si="136"/>
        <v>1</v>
      </c>
      <c r="W1425" t="str">
        <f t="shared" si="137"/>
        <v>Grade C</v>
      </c>
    </row>
    <row r="1426" spans="1:23" x14ac:dyDescent="0.25">
      <c r="A1426">
        <v>1425</v>
      </c>
      <c r="B1426" t="s">
        <v>104</v>
      </c>
      <c r="C1426" t="s">
        <v>383</v>
      </c>
      <c r="D1426" t="s">
        <v>2464</v>
      </c>
      <c r="E1426" t="s">
        <v>54</v>
      </c>
      <c r="F1426" t="b">
        <v>0</v>
      </c>
      <c r="G1426">
        <v>7</v>
      </c>
      <c r="H1426" t="b">
        <v>0</v>
      </c>
      <c r="I1426">
        <v>3</v>
      </c>
      <c r="J1426" t="s">
        <v>193</v>
      </c>
      <c r="K1426">
        <v>96</v>
      </c>
      <c r="L1426">
        <v>64</v>
      </c>
      <c r="M1426">
        <v>85</v>
      </c>
      <c r="N1426">
        <v>86</v>
      </c>
      <c r="O1426">
        <v>93</v>
      </c>
      <c r="P1426">
        <v>92</v>
      </c>
      <c r="Q1426">
        <v>65</v>
      </c>
      <c r="R1426">
        <f t="shared" si="132"/>
        <v>581</v>
      </c>
      <c r="S1426" t="str">
        <f t="shared" si="133"/>
        <v>math_score</v>
      </c>
      <c r="T1426" t="str">
        <f t="shared" si="134"/>
        <v>Roger Dixon</v>
      </c>
      <c r="U1426" t="str">
        <f t="shared" si="135"/>
        <v>Good</v>
      </c>
      <c r="V1426" t="str">
        <f t="shared" si="136"/>
        <v>1</v>
      </c>
      <c r="W1426" t="str">
        <f t="shared" si="137"/>
        <v>Grade B</v>
      </c>
    </row>
    <row r="1427" spans="1:23" x14ac:dyDescent="0.25">
      <c r="A1427">
        <v>1426</v>
      </c>
      <c r="B1427" t="s">
        <v>95</v>
      </c>
      <c r="C1427" t="s">
        <v>2465</v>
      </c>
      <c r="D1427" t="s">
        <v>2466</v>
      </c>
      <c r="E1427" t="s">
        <v>59</v>
      </c>
      <c r="F1427" t="b">
        <v>0</v>
      </c>
      <c r="G1427">
        <v>2</v>
      </c>
      <c r="H1427" t="b">
        <v>1</v>
      </c>
      <c r="I1427">
        <v>19</v>
      </c>
      <c r="J1427" t="s">
        <v>78</v>
      </c>
      <c r="K1427">
        <v>90</v>
      </c>
      <c r="L1427">
        <v>73</v>
      </c>
      <c r="M1427">
        <v>71</v>
      </c>
      <c r="N1427">
        <v>68</v>
      </c>
      <c r="O1427">
        <v>74</v>
      </c>
      <c r="P1427">
        <v>87</v>
      </c>
      <c r="Q1427">
        <v>66</v>
      </c>
      <c r="R1427">
        <f t="shared" si="132"/>
        <v>529</v>
      </c>
      <c r="S1427" t="str">
        <f t="shared" si="133"/>
        <v>math_score</v>
      </c>
      <c r="T1427" t="str">
        <f t="shared" si="134"/>
        <v>Patricia Garrison</v>
      </c>
      <c r="U1427" t="str">
        <f t="shared" si="135"/>
        <v>Good</v>
      </c>
      <c r="V1427" t="str">
        <f t="shared" si="136"/>
        <v>1</v>
      </c>
      <c r="W1427" t="str">
        <f t="shared" si="137"/>
        <v>Grade C</v>
      </c>
    </row>
    <row r="1428" spans="1:23" x14ac:dyDescent="0.25">
      <c r="A1428">
        <v>1427</v>
      </c>
      <c r="B1428" t="s">
        <v>403</v>
      </c>
      <c r="C1428" t="s">
        <v>198</v>
      </c>
      <c r="D1428" t="s">
        <v>2467</v>
      </c>
      <c r="E1428" t="s">
        <v>59</v>
      </c>
      <c r="F1428" t="b">
        <v>0</v>
      </c>
      <c r="G1428">
        <v>2</v>
      </c>
      <c r="H1428" t="b">
        <v>0</v>
      </c>
      <c r="I1428">
        <v>9</v>
      </c>
      <c r="J1428" t="s">
        <v>88</v>
      </c>
      <c r="K1428">
        <v>98</v>
      </c>
      <c r="L1428">
        <v>65</v>
      </c>
      <c r="M1428">
        <v>66</v>
      </c>
      <c r="N1428">
        <v>87</v>
      </c>
      <c r="O1428">
        <v>78</v>
      </c>
      <c r="P1428">
        <v>84</v>
      </c>
      <c r="Q1428">
        <v>91</v>
      </c>
      <c r="R1428">
        <f t="shared" si="132"/>
        <v>569</v>
      </c>
      <c r="S1428" t="str">
        <f t="shared" si="133"/>
        <v>math_score</v>
      </c>
      <c r="T1428" t="str">
        <f t="shared" si="134"/>
        <v>Amanda Davis</v>
      </c>
      <c r="U1428" t="str">
        <f t="shared" si="135"/>
        <v>Good</v>
      </c>
      <c r="V1428" t="str">
        <f t="shared" si="136"/>
        <v>1</v>
      </c>
      <c r="W1428" t="str">
        <f t="shared" si="137"/>
        <v>Grade B</v>
      </c>
    </row>
    <row r="1429" spans="1:23" x14ac:dyDescent="0.25">
      <c r="A1429">
        <v>1428</v>
      </c>
      <c r="B1429" t="s">
        <v>173</v>
      </c>
      <c r="C1429" t="s">
        <v>1762</v>
      </c>
      <c r="D1429" t="s">
        <v>2468</v>
      </c>
      <c r="E1429" t="s">
        <v>54</v>
      </c>
      <c r="F1429" t="b">
        <v>0</v>
      </c>
      <c r="G1429">
        <v>3</v>
      </c>
      <c r="H1429" t="b">
        <v>0</v>
      </c>
      <c r="I1429">
        <v>26</v>
      </c>
      <c r="J1429" t="s">
        <v>55</v>
      </c>
      <c r="K1429">
        <v>85</v>
      </c>
      <c r="L1429">
        <v>87</v>
      </c>
      <c r="M1429">
        <v>85</v>
      </c>
      <c r="N1429">
        <v>69</v>
      </c>
      <c r="O1429">
        <v>80</v>
      </c>
      <c r="P1429">
        <v>99</v>
      </c>
      <c r="Q1429">
        <v>93</v>
      </c>
      <c r="R1429">
        <f t="shared" si="132"/>
        <v>598</v>
      </c>
      <c r="S1429" t="str">
        <f t="shared" si="133"/>
        <v>english_score</v>
      </c>
      <c r="T1429" t="str">
        <f t="shared" si="134"/>
        <v>Michael Ferguson</v>
      </c>
      <c r="U1429" t="str">
        <f t="shared" si="135"/>
        <v>Good</v>
      </c>
      <c r="V1429" t="str">
        <f t="shared" si="136"/>
        <v>1</v>
      </c>
      <c r="W1429" t="str">
        <f t="shared" si="137"/>
        <v>Grade B</v>
      </c>
    </row>
    <row r="1430" spans="1:23" x14ac:dyDescent="0.25">
      <c r="A1430">
        <v>1429</v>
      </c>
      <c r="B1430" t="s">
        <v>227</v>
      </c>
      <c r="C1430" t="s">
        <v>326</v>
      </c>
      <c r="D1430" t="s">
        <v>2469</v>
      </c>
      <c r="E1430" t="s">
        <v>59</v>
      </c>
      <c r="F1430" t="b">
        <v>0</v>
      </c>
      <c r="G1430">
        <v>1</v>
      </c>
      <c r="H1430" t="b">
        <v>0</v>
      </c>
      <c r="I1430">
        <v>28</v>
      </c>
      <c r="J1430" t="s">
        <v>78</v>
      </c>
      <c r="K1430">
        <v>85</v>
      </c>
      <c r="L1430">
        <v>96</v>
      </c>
      <c r="M1430">
        <v>100</v>
      </c>
      <c r="N1430">
        <v>75</v>
      </c>
      <c r="O1430">
        <v>63</v>
      </c>
      <c r="P1430">
        <v>87</v>
      </c>
      <c r="Q1430">
        <v>89</v>
      </c>
      <c r="R1430">
        <f t="shared" si="132"/>
        <v>595</v>
      </c>
      <c r="S1430" t="str">
        <f t="shared" si="133"/>
        <v>physics_score</v>
      </c>
      <c r="T1430" t="str">
        <f t="shared" si="134"/>
        <v>Melissa Robinson</v>
      </c>
      <c r="U1430" t="str">
        <f t="shared" si="135"/>
        <v>Good</v>
      </c>
      <c r="V1430" t="str">
        <f t="shared" si="136"/>
        <v>1</v>
      </c>
      <c r="W1430" t="str">
        <f t="shared" si="137"/>
        <v>Grade B</v>
      </c>
    </row>
    <row r="1431" spans="1:23" x14ac:dyDescent="0.25">
      <c r="A1431">
        <v>1430</v>
      </c>
      <c r="B1431" t="s">
        <v>561</v>
      </c>
      <c r="C1431" t="s">
        <v>1257</v>
      </c>
      <c r="D1431" t="s">
        <v>2470</v>
      </c>
      <c r="E1431" t="s">
        <v>59</v>
      </c>
      <c r="F1431" t="b">
        <v>1</v>
      </c>
      <c r="G1431">
        <v>1</v>
      </c>
      <c r="H1431" t="b">
        <v>0</v>
      </c>
      <c r="I1431">
        <v>35</v>
      </c>
      <c r="J1431" t="s">
        <v>139</v>
      </c>
      <c r="K1431">
        <v>89</v>
      </c>
      <c r="L1431">
        <v>94</v>
      </c>
      <c r="M1431">
        <v>92</v>
      </c>
      <c r="N1431">
        <v>98</v>
      </c>
      <c r="O1431">
        <v>92</v>
      </c>
      <c r="P1431">
        <v>92</v>
      </c>
      <c r="Q1431">
        <v>99</v>
      </c>
      <c r="R1431">
        <f t="shared" si="132"/>
        <v>656</v>
      </c>
      <c r="S1431" t="str">
        <f t="shared" si="133"/>
        <v>geography_score</v>
      </c>
      <c r="T1431" t="str">
        <f t="shared" si="134"/>
        <v>Kathryn Rivera</v>
      </c>
      <c r="U1431" t="str">
        <f t="shared" si="135"/>
        <v>Very Good</v>
      </c>
      <c r="V1431" t="str">
        <f t="shared" si="136"/>
        <v>1</v>
      </c>
      <c r="W1431" t="str">
        <f t="shared" si="137"/>
        <v>Grade A</v>
      </c>
    </row>
    <row r="1432" spans="1:23" x14ac:dyDescent="0.25">
      <c r="A1432">
        <v>1431</v>
      </c>
      <c r="B1432" t="s">
        <v>2471</v>
      </c>
      <c r="C1432" t="s">
        <v>2472</v>
      </c>
      <c r="D1432" t="s">
        <v>2473</v>
      </c>
      <c r="E1432" t="s">
        <v>54</v>
      </c>
      <c r="F1432" t="b">
        <v>0</v>
      </c>
      <c r="G1432">
        <v>4</v>
      </c>
      <c r="H1432" t="b">
        <v>0</v>
      </c>
      <c r="I1432">
        <v>32</v>
      </c>
      <c r="J1432" t="s">
        <v>139</v>
      </c>
      <c r="K1432">
        <v>93</v>
      </c>
      <c r="L1432">
        <v>97</v>
      </c>
      <c r="M1432">
        <v>93</v>
      </c>
      <c r="N1432">
        <v>66</v>
      </c>
      <c r="O1432">
        <v>83</v>
      </c>
      <c r="P1432">
        <v>88</v>
      </c>
      <c r="Q1432">
        <v>79</v>
      </c>
      <c r="R1432">
        <f t="shared" si="132"/>
        <v>599</v>
      </c>
      <c r="S1432" t="str">
        <f t="shared" si="133"/>
        <v>history_score</v>
      </c>
      <c r="T1432" t="str">
        <f t="shared" si="134"/>
        <v>Javier Macdonald</v>
      </c>
      <c r="U1432" t="str">
        <f t="shared" si="135"/>
        <v>Good</v>
      </c>
      <c r="V1432" t="str">
        <f t="shared" si="136"/>
        <v>1</v>
      </c>
      <c r="W1432" t="str">
        <f t="shared" si="137"/>
        <v>Grade B</v>
      </c>
    </row>
    <row r="1433" spans="1:23" x14ac:dyDescent="0.25">
      <c r="A1433">
        <v>1432</v>
      </c>
      <c r="B1433" t="s">
        <v>117</v>
      </c>
      <c r="C1433" t="s">
        <v>2474</v>
      </c>
      <c r="D1433" t="s">
        <v>2475</v>
      </c>
      <c r="E1433" t="s">
        <v>59</v>
      </c>
      <c r="F1433" t="b">
        <v>1</v>
      </c>
      <c r="G1433">
        <v>2</v>
      </c>
      <c r="H1433" t="b">
        <v>0</v>
      </c>
      <c r="I1433">
        <v>35</v>
      </c>
      <c r="J1433" t="s">
        <v>78</v>
      </c>
      <c r="K1433">
        <v>96</v>
      </c>
      <c r="L1433">
        <v>91</v>
      </c>
      <c r="M1433">
        <v>95</v>
      </c>
      <c r="N1433">
        <v>88</v>
      </c>
      <c r="O1433">
        <v>89</v>
      </c>
      <c r="P1433">
        <v>85</v>
      </c>
      <c r="Q1433">
        <v>92</v>
      </c>
      <c r="R1433">
        <f t="shared" si="132"/>
        <v>636</v>
      </c>
      <c r="S1433" t="str">
        <f t="shared" si="133"/>
        <v>math_score</v>
      </c>
      <c r="T1433" t="str">
        <f t="shared" si="134"/>
        <v>Angela Elliott</v>
      </c>
      <c r="U1433" t="str">
        <f t="shared" si="135"/>
        <v>Very Good</v>
      </c>
      <c r="V1433" t="str">
        <f t="shared" si="136"/>
        <v>1</v>
      </c>
      <c r="W1433" t="str">
        <f t="shared" si="137"/>
        <v>Grade B</v>
      </c>
    </row>
    <row r="1434" spans="1:23" x14ac:dyDescent="0.25">
      <c r="A1434">
        <v>1433</v>
      </c>
      <c r="B1434" t="s">
        <v>895</v>
      </c>
      <c r="C1434" t="s">
        <v>870</v>
      </c>
      <c r="D1434" t="s">
        <v>2476</v>
      </c>
      <c r="E1434" t="s">
        <v>59</v>
      </c>
      <c r="F1434" t="b">
        <v>0</v>
      </c>
      <c r="G1434">
        <v>3</v>
      </c>
      <c r="H1434" t="b">
        <v>0</v>
      </c>
      <c r="I1434">
        <v>26</v>
      </c>
      <c r="J1434" t="s">
        <v>157</v>
      </c>
      <c r="K1434">
        <v>84</v>
      </c>
      <c r="L1434">
        <v>64</v>
      </c>
      <c r="M1434">
        <v>98</v>
      </c>
      <c r="N1434">
        <v>100</v>
      </c>
      <c r="O1434">
        <v>89</v>
      </c>
      <c r="P1434">
        <v>79</v>
      </c>
      <c r="Q1434">
        <v>96</v>
      </c>
      <c r="R1434">
        <f t="shared" si="132"/>
        <v>610</v>
      </c>
      <c r="S1434" t="str">
        <f t="shared" si="133"/>
        <v>chemistry_score</v>
      </c>
      <c r="T1434" t="str">
        <f t="shared" si="134"/>
        <v>Christine Collins</v>
      </c>
      <c r="U1434" t="str">
        <f t="shared" si="135"/>
        <v>Good</v>
      </c>
      <c r="V1434" t="str">
        <f t="shared" si="136"/>
        <v>1</v>
      </c>
      <c r="W1434" t="str">
        <f t="shared" si="137"/>
        <v>Grade B</v>
      </c>
    </row>
    <row r="1435" spans="1:23" x14ac:dyDescent="0.25">
      <c r="A1435">
        <v>1434</v>
      </c>
      <c r="B1435" t="s">
        <v>2352</v>
      </c>
      <c r="C1435" t="s">
        <v>180</v>
      </c>
      <c r="D1435" t="s">
        <v>2477</v>
      </c>
      <c r="E1435" t="s">
        <v>54</v>
      </c>
      <c r="F1435" t="b">
        <v>0</v>
      </c>
      <c r="G1435">
        <v>3</v>
      </c>
      <c r="H1435" t="b">
        <v>0</v>
      </c>
      <c r="I1435">
        <v>14</v>
      </c>
      <c r="J1435" t="s">
        <v>139</v>
      </c>
      <c r="K1435">
        <v>76</v>
      </c>
      <c r="L1435">
        <v>97</v>
      </c>
      <c r="M1435">
        <v>99</v>
      </c>
      <c r="N1435">
        <v>83</v>
      </c>
      <c r="O1435">
        <v>74</v>
      </c>
      <c r="P1435">
        <v>94</v>
      </c>
      <c r="Q1435">
        <v>99</v>
      </c>
      <c r="R1435">
        <f t="shared" si="132"/>
        <v>622</v>
      </c>
      <c r="S1435" t="str">
        <f t="shared" si="133"/>
        <v>physics_score</v>
      </c>
      <c r="T1435" t="str">
        <f t="shared" si="134"/>
        <v>Calvin Taylor</v>
      </c>
      <c r="U1435" t="str">
        <f t="shared" si="135"/>
        <v>Good</v>
      </c>
      <c r="V1435" t="str">
        <f t="shared" si="136"/>
        <v>1</v>
      </c>
      <c r="W1435" t="str">
        <f t="shared" si="137"/>
        <v>Grade B</v>
      </c>
    </row>
    <row r="1436" spans="1:23" x14ac:dyDescent="0.25">
      <c r="A1436">
        <v>1435</v>
      </c>
      <c r="B1436" t="s">
        <v>224</v>
      </c>
      <c r="C1436" t="s">
        <v>1970</v>
      </c>
      <c r="D1436" t="s">
        <v>2478</v>
      </c>
      <c r="E1436" t="s">
        <v>59</v>
      </c>
      <c r="F1436" t="b">
        <v>0</v>
      </c>
      <c r="G1436">
        <v>4</v>
      </c>
      <c r="H1436" t="b">
        <v>0</v>
      </c>
      <c r="I1436">
        <v>26</v>
      </c>
      <c r="J1436" t="s">
        <v>139</v>
      </c>
      <c r="K1436">
        <v>80</v>
      </c>
      <c r="L1436">
        <v>78</v>
      </c>
      <c r="M1436">
        <v>71</v>
      </c>
      <c r="N1436">
        <v>69</v>
      </c>
      <c r="O1436">
        <v>76</v>
      </c>
      <c r="P1436">
        <v>97</v>
      </c>
      <c r="Q1436">
        <v>77</v>
      </c>
      <c r="R1436">
        <f t="shared" si="132"/>
        <v>548</v>
      </c>
      <c r="S1436" t="str">
        <f t="shared" si="133"/>
        <v>english_score</v>
      </c>
      <c r="T1436" t="str">
        <f t="shared" si="134"/>
        <v>Jennifer Contreras</v>
      </c>
      <c r="U1436" t="str">
        <f t="shared" si="135"/>
        <v>Good</v>
      </c>
      <c r="V1436" t="str">
        <f t="shared" si="136"/>
        <v>1</v>
      </c>
      <c r="W1436" t="str">
        <f t="shared" si="137"/>
        <v>Grade C</v>
      </c>
    </row>
    <row r="1437" spans="1:23" x14ac:dyDescent="0.25">
      <c r="A1437">
        <v>1436</v>
      </c>
      <c r="B1437" t="s">
        <v>224</v>
      </c>
      <c r="C1437" t="s">
        <v>2479</v>
      </c>
      <c r="D1437" t="s">
        <v>2480</v>
      </c>
      <c r="E1437" t="s">
        <v>59</v>
      </c>
      <c r="F1437" t="b">
        <v>0</v>
      </c>
      <c r="G1437">
        <v>5</v>
      </c>
      <c r="H1437" t="b">
        <v>1</v>
      </c>
      <c r="I1437">
        <v>3</v>
      </c>
      <c r="J1437" t="s">
        <v>258</v>
      </c>
      <c r="K1437">
        <v>63</v>
      </c>
      <c r="L1437">
        <v>77</v>
      </c>
      <c r="M1437">
        <v>89</v>
      </c>
      <c r="N1437">
        <v>79</v>
      </c>
      <c r="O1437">
        <v>79</v>
      </c>
      <c r="P1437">
        <v>60</v>
      </c>
      <c r="Q1437">
        <v>81</v>
      </c>
      <c r="R1437">
        <f t="shared" si="132"/>
        <v>528</v>
      </c>
      <c r="S1437" t="str">
        <f t="shared" si="133"/>
        <v>physics_score</v>
      </c>
      <c r="T1437" t="str">
        <f t="shared" si="134"/>
        <v>Jennifer Mccoy</v>
      </c>
      <c r="U1437" t="str">
        <f t="shared" si="135"/>
        <v>Good</v>
      </c>
      <c r="V1437" t="str">
        <f t="shared" si="136"/>
        <v>1</v>
      </c>
      <c r="W1437" t="str">
        <f t="shared" si="137"/>
        <v>Grade C</v>
      </c>
    </row>
    <row r="1438" spans="1:23" x14ac:dyDescent="0.25">
      <c r="A1438">
        <v>1437</v>
      </c>
      <c r="B1438" t="s">
        <v>1041</v>
      </c>
      <c r="C1438" t="s">
        <v>334</v>
      </c>
      <c r="D1438" t="s">
        <v>2481</v>
      </c>
      <c r="E1438" t="s">
        <v>54</v>
      </c>
      <c r="F1438" t="b">
        <v>0</v>
      </c>
      <c r="G1438">
        <v>1</v>
      </c>
      <c r="H1438" t="b">
        <v>0</v>
      </c>
      <c r="I1438">
        <v>33</v>
      </c>
      <c r="J1438" t="s">
        <v>172</v>
      </c>
      <c r="K1438">
        <v>90</v>
      </c>
      <c r="L1438">
        <v>86</v>
      </c>
      <c r="M1438">
        <v>100</v>
      </c>
      <c r="N1438">
        <v>90</v>
      </c>
      <c r="O1438">
        <v>76</v>
      </c>
      <c r="P1438">
        <v>66</v>
      </c>
      <c r="Q1438">
        <v>83</v>
      </c>
      <c r="R1438">
        <f t="shared" si="132"/>
        <v>591</v>
      </c>
      <c r="S1438" t="str">
        <f t="shared" si="133"/>
        <v>physics_score</v>
      </c>
      <c r="T1438" t="str">
        <f t="shared" si="134"/>
        <v>Daniel Thomas</v>
      </c>
      <c r="U1438" t="str">
        <f t="shared" si="135"/>
        <v>Good</v>
      </c>
      <c r="V1438" t="str">
        <f t="shared" si="136"/>
        <v>1</v>
      </c>
      <c r="W1438" t="str">
        <f t="shared" si="137"/>
        <v>Grade B</v>
      </c>
    </row>
    <row r="1439" spans="1:23" x14ac:dyDescent="0.25">
      <c r="A1439">
        <v>1438</v>
      </c>
      <c r="B1439" t="s">
        <v>242</v>
      </c>
      <c r="C1439" t="s">
        <v>1296</v>
      </c>
      <c r="D1439" t="s">
        <v>2482</v>
      </c>
      <c r="E1439" t="s">
        <v>54</v>
      </c>
      <c r="F1439" t="b">
        <v>0</v>
      </c>
      <c r="G1439">
        <v>1</v>
      </c>
      <c r="H1439" t="b">
        <v>0</v>
      </c>
      <c r="I1439">
        <v>35</v>
      </c>
      <c r="J1439" t="s">
        <v>139</v>
      </c>
      <c r="K1439">
        <v>85</v>
      </c>
      <c r="L1439">
        <v>93</v>
      </c>
      <c r="M1439">
        <v>85</v>
      </c>
      <c r="N1439">
        <v>91</v>
      </c>
      <c r="O1439">
        <v>86</v>
      </c>
      <c r="P1439">
        <v>94</v>
      </c>
      <c r="Q1439">
        <v>89</v>
      </c>
      <c r="R1439">
        <f t="shared" si="132"/>
        <v>623</v>
      </c>
      <c r="S1439" t="str">
        <f t="shared" si="133"/>
        <v>english_score</v>
      </c>
      <c r="T1439" t="str">
        <f t="shared" si="134"/>
        <v>Brian Hess</v>
      </c>
      <c r="U1439" t="str">
        <f t="shared" si="135"/>
        <v>Very Good</v>
      </c>
      <c r="V1439" t="str">
        <f t="shared" si="136"/>
        <v>1</v>
      </c>
      <c r="W1439" t="str">
        <f t="shared" si="137"/>
        <v>Grade B</v>
      </c>
    </row>
    <row r="1440" spans="1:23" x14ac:dyDescent="0.25">
      <c r="A1440">
        <v>1439</v>
      </c>
      <c r="B1440" t="s">
        <v>422</v>
      </c>
      <c r="C1440" t="s">
        <v>1046</v>
      </c>
      <c r="D1440" t="s">
        <v>2483</v>
      </c>
      <c r="E1440" t="s">
        <v>59</v>
      </c>
      <c r="F1440" t="b">
        <v>0</v>
      </c>
      <c r="G1440">
        <v>1</v>
      </c>
      <c r="H1440" t="b">
        <v>0</v>
      </c>
      <c r="I1440">
        <v>22</v>
      </c>
      <c r="J1440" t="s">
        <v>72</v>
      </c>
      <c r="K1440">
        <v>78</v>
      </c>
      <c r="L1440">
        <v>81</v>
      </c>
      <c r="M1440">
        <v>94</v>
      </c>
      <c r="N1440">
        <v>64</v>
      </c>
      <c r="O1440">
        <v>61</v>
      </c>
      <c r="P1440">
        <v>91</v>
      </c>
      <c r="Q1440">
        <v>88</v>
      </c>
      <c r="R1440">
        <f t="shared" si="132"/>
        <v>557</v>
      </c>
      <c r="S1440" t="str">
        <f t="shared" si="133"/>
        <v>physics_score</v>
      </c>
      <c r="T1440" t="str">
        <f t="shared" si="134"/>
        <v>Jessica Mathews</v>
      </c>
      <c r="U1440" t="str">
        <f t="shared" si="135"/>
        <v>Good</v>
      </c>
      <c r="V1440" t="str">
        <f t="shared" si="136"/>
        <v>1</v>
      </c>
      <c r="W1440" t="str">
        <f t="shared" si="137"/>
        <v>Grade B</v>
      </c>
    </row>
    <row r="1441" spans="1:23" x14ac:dyDescent="0.25">
      <c r="A1441">
        <v>1440</v>
      </c>
      <c r="B1441" t="s">
        <v>561</v>
      </c>
      <c r="C1441" t="s">
        <v>469</v>
      </c>
      <c r="D1441" t="s">
        <v>2484</v>
      </c>
      <c r="E1441" t="s">
        <v>59</v>
      </c>
      <c r="F1441" t="b">
        <v>0</v>
      </c>
      <c r="G1441">
        <v>2</v>
      </c>
      <c r="H1441" t="b">
        <v>0</v>
      </c>
      <c r="I1441">
        <v>23</v>
      </c>
      <c r="J1441" t="s">
        <v>157</v>
      </c>
      <c r="K1441">
        <v>74</v>
      </c>
      <c r="L1441">
        <v>90</v>
      </c>
      <c r="M1441">
        <v>90</v>
      </c>
      <c r="N1441">
        <v>80</v>
      </c>
      <c r="O1441">
        <v>91</v>
      </c>
      <c r="P1441">
        <v>92</v>
      </c>
      <c r="Q1441">
        <v>100</v>
      </c>
      <c r="R1441">
        <f t="shared" si="132"/>
        <v>617</v>
      </c>
      <c r="S1441" t="str">
        <f t="shared" si="133"/>
        <v>geography_score</v>
      </c>
      <c r="T1441" t="str">
        <f t="shared" si="134"/>
        <v>Kathryn Sanchez</v>
      </c>
      <c r="U1441" t="str">
        <f t="shared" si="135"/>
        <v>Good</v>
      </c>
      <c r="V1441" t="str">
        <f t="shared" si="136"/>
        <v>1</v>
      </c>
      <c r="W1441" t="str">
        <f t="shared" si="137"/>
        <v>Grade B</v>
      </c>
    </row>
    <row r="1442" spans="1:23" x14ac:dyDescent="0.25">
      <c r="A1442">
        <v>1441</v>
      </c>
      <c r="B1442" t="s">
        <v>510</v>
      </c>
      <c r="C1442" t="s">
        <v>638</v>
      </c>
      <c r="D1442" t="s">
        <v>2485</v>
      </c>
      <c r="E1442" t="s">
        <v>54</v>
      </c>
      <c r="F1442" t="b">
        <v>0</v>
      </c>
      <c r="G1442">
        <v>2</v>
      </c>
      <c r="H1442" t="b">
        <v>1</v>
      </c>
      <c r="I1442">
        <v>27</v>
      </c>
      <c r="J1442" t="s">
        <v>55</v>
      </c>
      <c r="K1442">
        <v>83</v>
      </c>
      <c r="L1442">
        <v>89</v>
      </c>
      <c r="M1442">
        <v>95</v>
      </c>
      <c r="N1442">
        <v>70</v>
      </c>
      <c r="O1442">
        <v>95</v>
      </c>
      <c r="P1442">
        <v>80</v>
      </c>
      <c r="Q1442">
        <v>70</v>
      </c>
      <c r="R1442">
        <f t="shared" si="132"/>
        <v>582</v>
      </c>
      <c r="S1442" t="str">
        <f t="shared" si="133"/>
        <v>physics_score</v>
      </c>
      <c r="T1442" t="str">
        <f t="shared" si="134"/>
        <v>Jeremy Cook</v>
      </c>
      <c r="U1442" t="str">
        <f t="shared" si="135"/>
        <v>Good</v>
      </c>
      <c r="V1442" t="str">
        <f t="shared" si="136"/>
        <v>1</v>
      </c>
      <c r="W1442" t="str">
        <f t="shared" si="137"/>
        <v>Grade B</v>
      </c>
    </row>
    <row r="1443" spans="1:23" x14ac:dyDescent="0.25">
      <c r="A1443">
        <v>1442</v>
      </c>
      <c r="B1443" t="s">
        <v>173</v>
      </c>
      <c r="C1443" t="s">
        <v>816</v>
      </c>
      <c r="D1443" t="s">
        <v>2486</v>
      </c>
      <c r="E1443" t="s">
        <v>54</v>
      </c>
      <c r="F1443" t="b">
        <v>0</v>
      </c>
      <c r="G1443">
        <v>6</v>
      </c>
      <c r="H1443" t="b">
        <v>0</v>
      </c>
      <c r="I1443">
        <v>31</v>
      </c>
      <c r="J1443" t="s">
        <v>78</v>
      </c>
      <c r="K1443">
        <v>87</v>
      </c>
      <c r="L1443">
        <v>96</v>
      </c>
      <c r="M1443">
        <v>79</v>
      </c>
      <c r="N1443">
        <v>79</v>
      </c>
      <c r="O1443">
        <v>74</v>
      </c>
      <c r="P1443">
        <v>86</v>
      </c>
      <c r="Q1443">
        <v>85</v>
      </c>
      <c r="R1443">
        <f t="shared" si="132"/>
        <v>586</v>
      </c>
      <c r="S1443" t="str">
        <f t="shared" si="133"/>
        <v>history_score</v>
      </c>
      <c r="T1443" t="str">
        <f t="shared" si="134"/>
        <v>Michael Anderson</v>
      </c>
      <c r="U1443" t="str">
        <f t="shared" si="135"/>
        <v>Good</v>
      </c>
      <c r="V1443" t="str">
        <f t="shared" si="136"/>
        <v>1</v>
      </c>
      <c r="W1443" t="str">
        <f t="shared" si="137"/>
        <v>Grade B</v>
      </c>
    </row>
    <row r="1444" spans="1:23" x14ac:dyDescent="0.25">
      <c r="A1444">
        <v>1443</v>
      </c>
      <c r="B1444" t="s">
        <v>2487</v>
      </c>
      <c r="C1444" t="s">
        <v>1915</v>
      </c>
      <c r="D1444" t="s">
        <v>2488</v>
      </c>
      <c r="E1444" t="s">
        <v>59</v>
      </c>
      <c r="F1444" t="b">
        <v>0</v>
      </c>
      <c r="G1444">
        <v>1</v>
      </c>
      <c r="H1444" t="b">
        <v>0</v>
      </c>
      <c r="I1444">
        <v>26</v>
      </c>
      <c r="J1444" t="s">
        <v>139</v>
      </c>
      <c r="K1444">
        <v>90</v>
      </c>
      <c r="L1444">
        <v>77</v>
      </c>
      <c r="M1444">
        <v>84</v>
      </c>
      <c r="N1444">
        <v>70</v>
      </c>
      <c r="O1444">
        <v>77</v>
      </c>
      <c r="P1444">
        <v>86</v>
      </c>
      <c r="Q1444">
        <v>70</v>
      </c>
      <c r="R1444">
        <f t="shared" si="132"/>
        <v>554</v>
      </c>
      <c r="S1444" t="str">
        <f t="shared" si="133"/>
        <v>math_score</v>
      </c>
      <c r="T1444" t="str">
        <f t="shared" si="134"/>
        <v>Olivia Garza</v>
      </c>
      <c r="U1444" t="str">
        <f t="shared" si="135"/>
        <v>Good</v>
      </c>
      <c r="V1444" t="str">
        <f t="shared" si="136"/>
        <v>1</v>
      </c>
      <c r="W1444" t="str">
        <f t="shared" si="137"/>
        <v>Grade B</v>
      </c>
    </row>
    <row r="1445" spans="1:23" x14ac:dyDescent="0.25">
      <c r="A1445">
        <v>1444</v>
      </c>
      <c r="B1445" t="s">
        <v>182</v>
      </c>
      <c r="C1445" t="s">
        <v>1357</v>
      </c>
      <c r="D1445" t="s">
        <v>2489</v>
      </c>
      <c r="E1445" t="s">
        <v>59</v>
      </c>
      <c r="F1445" t="b">
        <v>0</v>
      </c>
      <c r="G1445">
        <v>4</v>
      </c>
      <c r="H1445" t="b">
        <v>0</v>
      </c>
      <c r="I1445">
        <v>1</v>
      </c>
      <c r="J1445" t="s">
        <v>258</v>
      </c>
      <c r="K1445">
        <v>73</v>
      </c>
      <c r="L1445">
        <v>71</v>
      </c>
      <c r="M1445">
        <v>95</v>
      </c>
      <c r="N1445">
        <v>63</v>
      </c>
      <c r="O1445">
        <v>62</v>
      </c>
      <c r="P1445">
        <v>85</v>
      </c>
      <c r="Q1445">
        <v>99</v>
      </c>
      <c r="R1445">
        <f t="shared" si="132"/>
        <v>548</v>
      </c>
      <c r="S1445" t="str">
        <f t="shared" si="133"/>
        <v>geography_score</v>
      </c>
      <c r="T1445" t="str">
        <f t="shared" si="134"/>
        <v>Emily Mason</v>
      </c>
      <c r="U1445" t="str">
        <f t="shared" si="135"/>
        <v>Good</v>
      </c>
      <c r="V1445" t="str">
        <f t="shared" si="136"/>
        <v>1</v>
      </c>
      <c r="W1445" t="str">
        <f t="shared" si="137"/>
        <v>Grade C</v>
      </c>
    </row>
    <row r="1446" spans="1:23" x14ac:dyDescent="0.25">
      <c r="A1446">
        <v>1445</v>
      </c>
      <c r="B1446" t="s">
        <v>224</v>
      </c>
      <c r="C1446" t="s">
        <v>1227</v>
      </c>
      <c r="D1446" t="s">
        <v>2490</v>
      </c>
      <c r="E1446" t="s">
        <v>59</v>
      </c>
      <c r="F1446" t="b">
        <v>0</v>
      </c>
      <c r="G1446">
        <v>2</v>
      </c>
      <c r="H1446" t="b">
        <v>0</v>
      </c>
      <c r="I1446">
        <v>7</v>
      </c>
      <c r="J1446" t="s">
        <v>88</v>
      </c>
      <c r="K1446">
        <v>79</v>
      </c>
      <c r="L1446">
        <v>78</v>
      </c>
      <c r="M1446">
        <v>100</v>
      </c>
      <c r="N1446">
        <v>90</v>
      </c>
      <c r="O1446">
        <v>89</v>
      </c>
      <c r="P1446">
        <v>80</v>
      </c>
      <c r="Q1446">
        <v>68</v>
      </c>
      <c r="R1446">
        <f t="shared" si="132"/>
        <v>584</v>
      </c>
      <c r="S1446" t="str">
        <f t="shared" si="133"/>
        <v>physics_score</v>
      </c>
      <c r="T1446" t="str">
        <f t="shared" si="134"/>
        <v>Jennifer Gonzales</v>
      </c>
      <c r="U1446" t="str">
        <f t="shared" si="135"/>
        <v>Good</v>
      </c>
      <c r="V1446" t="str">
        <f t="shared" si="136"/>
        <v>1</v>
      </c>
      <c r="W1446" t="str">
        <f t="shared" si="137"/>
        <v>Grade B</v>
      </c>
    </row>
    <row r="1447" spans="1:23" x14ac:dyDescent="0.25">
      <c r="A1447">
        <v>1446</v>
      </c>
      <c r="B1447" t="s">
        <v>594</v>
      </c>
      <c r="C1447" t="s">
        <v>457</v>
      </c>
      <c r="D1447" t="s">
        <v>2491</v>
      </c>
      <c r="E1447" t="s">
        <v>59</v>
      </c>
      <c r="F1447" t="b">
        <v>0</v>
      </c>
      <c r="G1447">
        <v>1</v>
      </c>
      <c r="H1447" t="b">
        <v>1</v>
      </c>
      <c r="I1447">
        <v>4</v>
      </c>
      <c r="J1447" t="s">
        <v>258</v>
      </c>
      <c r="K1447">
        <v>62</v>
      </c>
      <c r="L1447">
        <v>84</v>
      </c>
      <c r="M1447">
        <v>74</v>
      </c>
      <c r="N1447">
        <v>74</v>
      </c>
      <c r="O1447">
        <v>66</v>
      </c>
      <c r="P1447">
        <v>61</v>
      </c>
      <c r="Q1447">
        <v>90</v>
      </c>
      <c r="R1447">
        <f t="shared" si="132"/>
        <v>511</v>
      </c>
      <c r="S1447" t="str">
        <f t="shared" si="133"/>
        <v>geography_score</v>
      </c>
      <c r="T1447" t="str">
        <f t="shared" si="134"/>
        <v>Samantha Rodriguez</v>
      </c>
      <c r="U1447" t="str">
        <f t="shared" si="135"/>
        <v>Good</v>
      </c>
      <c r="V1447" t="str">
        <f t="shared" si="136"/>
        <v>1</v>
      </c>
      <c r="W1447" t="str">
        <f t="shared" si="137"/>
        <v>Grade C</v>
      </c>
    </row>
    <row r="1448" spans="1:23" x14ac:dyDescent="0.25">
      <c r="A1448">
        <v>1447</v>
      </c>
      <c r="B1448" t="s">
        <v>69</v>
      </c>
      <c r="C1448" t="s">
        <v>634</v>
      </c>
      <c r="D1448" t="s">
        <v>2492</v>
      </c>
      <c r="E1448" t="s">
        <v>54</v>
      </c>
      <c r="F1448" t="b">
        <v>0</v>
      </c>
      <c r="G1448">
        <v>0</v>
      </c>
      <c r="H1448" t="b">
        <v>0</v>
      </c>
      <c r="I1448">
        <v>31</v>
      </c>
      <c r="J1448" t="s">
        <v>78</v>
      </c>
      <c r="K1448">
        <v>87</v>
      </c>
      <c r="L1448">
        <v>78</v>
      </c>
      <c r="M1448">
        <v>96</v>
      </c>
      <c r="N1448">
        <v>84</v>
      </c>
      <c r="O1448">
        <v>97</v>
      </c>
      <c r="P1448">
        <v>89</v>
      </c>
      <c r="Q1448">
        <v>82</v>
      </c>
      <c r="R1448">
        <f t="shared" si="132"/>
        <v>613</v>
      </c>
      <c r="S1448" t="str">
        <f t="shared" si="133"/>
        <v>biology_score</v>
      </c>
      <c r="T1448" t="str">
        <f t="shared" si="134"/>
        <v>Anthony Adams</v>
      </c>
      <c r="U1448" t="str">
        <f t="shared" si="135"/>
        <v>Very Good</v>
      </c>
      <c r="V1448" t="str">
        <f t="shared" si="136"/>
        <v>1</v>
      </c>
      <c r="W1448" t="str">
        <f t="shared" si="137"/>
        <v>Grade B</v>
      </c>
    </row>
    <row r="1449" spans="1:23" x14ac:dyDescent="0.25">
      <c r="A1449">
        <v>1448</v>
      </c>
      <c r="B1449" t="s">
        <v>2166</v>
      </c>
      <c r="C1449" t="s">
        <v>162</v>
      </c>
      <c r="D1449" t="s">
        <v>2493</v>
      </c>
      <c r="E1449" t="s">
        <v>54</v>
      </c>
      <c r="F1449" t="b">
        <v>0</v>
      </c>
      <c r="G1449">
        <v>7</v>
      </c>
      <c r="H1449" t="b">
        <v>1</v>
      </c>
      <c r="I1449">
        <v>23</v>
      </c>
      <c r="J1449" t="s">
        <v>147</v>
      </c>
      <c r="K1449">
        <v>81</v>
      </c>
      <c r="L1449">
        <v>83</v>
      </c>
      <c r="M1449">
        <v>79</v>
      </c>
      <c r="N1449">
        <v>94</v>
      </c>
      <c r="O1449">
        <v>37</v>
      </c>
      <c r="P1449">
        <v>84</v>
      </c>
      <c r="Q1449">
        <v>71</v>
      </c>
      <c r="R1449">
        <f t="shared" si="132"/>
        <v>529</v>
      </c>
      <c r="S1449" t="str">
        <f t="shared" si="133"/>
        <v>chemistry_score</v>
      </c>
      <c r="T1449" t="str">
        <f t="shared" si="134"/>
        <v>Ronald Diaz</v>
      </c>
      <c r="U1449" t="str">
        <f t="shared" si="135"/>
        <v>Bad</v>
      </c>
      <c r="V1449" t="str">
        <f t="shared" si="136"/>
        <v>0</v>
      </c>
      <c r="W1449" t="str">
        <f t="shared" si="137"/>
        <v>Grade C</v>
      </c>
    </row>
    <row r="1450" spans="1:23" x14ac:dyDescent="0.25">
      <c r="A1450">
        <v>1449</v>
      </c>
      <c r="B1450" t="s">
        <v>2494</v>
      </c>
      <c r="C1450" t="s">
        <v>2409</v>
      </c>
      <c r="D1450" t="s">
        <v>2495</v>
      </c>
      <c r="E1450" t="s">
        <v>59</v>
      </c>
      <c r="F1450" t="b">
        <v>0</v>
      </c>
      <c r="G1450">
        <v>4</v>
      </c>
      <c r="H1450" t="b">
        <v>0</v>
      </c>
      <c r="I1450">
        <v>5</v>
      </c>
      <c r="J1450" t="s">
        <v>72</v>
      </c>
      <c r="K1450">
        <v>83</v>
      </c>
      <c r="L1450">
        <v>66</v>
      </c>
      <c r="M1450">
        <v>94</v>
      </c>
      <c r="N1450">
        <v>75</v>
      </c>
      <c r="O1450">
        <v>72</v>
      </c>
      <c r="P1450">
        <v>78</v>
      </c>
      <c r="Q1450">
        <v>74</v>
      </c>
      <c r="R1450">
        <f t="shared" si="132"/>
        <v>542</v>
      </c>
      <c r="S1450" t="str">
        <f t="shared" si="133"/>
        <v>physics_score</v>
      </c>
      <c r="T1450" t="str">
        <f t="shared" si="134"/>
        <v>Dana Lambert</v>
      </c>
      <c r="U1450" t="str">
        <f t="shared" si="135"/>
        <v>Good</v>
      </c>
      <c r="V1450" t="str">
        <f t="shared" si="136"/>
        <v>1</v>
      </c>
      <c r="W1450" t="str">
        <f t="shared" si="137"/>
        <v>Grade C</v>
      </c>
    </row>
    <row r="1451" spans="1:23" x14ac:dyDescent="0.25">
      <c r="A1451">
        <v>1450</v>
      </c>
      <c r="B1451" t="s">
        <v>114</v>
      </c>
      <c r="C1451" t="s">
        <v>1633</v>
      </c>
      <c r="D1451" t="s">
        <v>2496</v>
      </c>
      <c r="E1451" t="s">
        <v>54</v>
      </c>
      <c r="F1451" t="b">
        <v>0</v>
      </c>
      <c r="G1451">
        <v>10</v>
      </c>
      <c r="H1451" t="b">
        <v>0</v>
      </c>
      <c r="I1451">
        <v>1</v>
      </c>
      <c r="J1451" t="s">
        <v>98</v>
      </c>
      <c r="K1451">
        <v>90</v>
      </c>
      <c r="L1451">
        <v>50</v>
      </c>
      <c r="M1451">
        <v>84</v>
      </c>
      <c r="N1451">
        <v>90</v>
      </c>
      <c r="O1451">
        <v>83</v>
      </c>
      <c r="P1451">
        <v>62</v>
      </c>
      <c r="Q1451">
        <v>100</v>
      </c>
      <c r="R1451">
        <f t="shared" si="132"/>
        <v>559</v>
      </c>
      <c r="S1451" t="str">
        <f t="shared" si="133"/>
        <v>geography_score</v>
      </c>
      <c r="T1451" t="str">
        <f t="shared" si="134"/>
        <v>Jonathan Mckay</v>
      </c>
      <c r="U1451" t="str">
        <f t="shared" si="135"/>
        <v>Bad</v>
      </c>
      <c r="V1451" t="str">
        <f t="shared" si="136"/>
        <v>1</v>
      </c>
      <c r="W1451" t="str">
        <f t="shared" si="137"/>
        <v>Grade B</v>
      </c>
    </row>
    <row r="1452" spans="1:23" x14ac:dyDescent="0.25">
      <c r="A1452">
        <v>1451</v>
      </c>
      <c r="B1452" t="s">
        <v>334</v>
      </c>
      <c r="C1452" t="s">
        <v>2497</v>
      </c>
      <c r="D1452" t="s">
        <v>2498</v>
      </c>
      <c r="E1452" t="s">
        <v>54</v>
      </c>
      <c r="F1452" t="b">
        <v>0</v>
      </c>
      <c r="G1452">
        <v>3</v>
      </c>
      <c r="H1452" t="b">
        <v>0</v>
      </c>
      <c r="I1452">
        <v>4</v>
      </c>
      <c r="J1452" t="s">
        <v>68</v>
      </c>
      <c r="K1452">
        <v>75</v>
      </c>
      <c r="L1452">
        <v>69</v>
      </c>
      <c r="M1452">
        <v>97</v>
      </c>
      <c r="N1452">
        <v>98</v>
      </c>
      <c r="O1452">
        <v>60</v>
      </c>
      <c r="P1452">
        <v>60</v>
      </c>
      <c r="Q1452">
        <v>85</v>
      </c>
      <c r="R1452">
        <f t="shared" si="132"/>
        <v>544</v>
      </c>
      <c r="S1452" t="str">
        <f t="shared" si="133"/>
        <v>chemistry_score</v>
      </c>
      <c r="T1452" t="str">
        <f t="shared" si="134"/>
        <v>Thomas Odom</v>
      </c>
      <c r="U1452" t="str">
        <f t="shared" si="135"/>
        <v>Good</v>
      </c>
      <c r="V1452" t="str">
        <f t="shared" si="136"/>
        <v>1</v>
      </c>
      <c r="W1452" t="str">
        <f t="shared" si="137"/>
        <v>Grade C</v>
      </c>
    </row>
    <row r="1453" spans="1:23" x14ac:dyDescent="0.25">
      <c r="A1453">
        <v>1452</v>
      </c>
      <c r="B1453" t="s">
        <v>507</v>
      </c>
      <c r="C1453" t="s">
        <v>1526</v>
      </c>
      <c r="D1453" t="s">
        <v>2499</v>
      </c>
      <c r="E1453" t="s">
        <v>54</v>
      </c>
      <c r="F1453" t="b">
        <v>0</v>
      </c>
      <c r="G1453">
        <v>0</v>
      </c>
      <c r="H1453" t="b">
        <v>1</v>
      </c>
      <c r="I1453">
        <v>23</v>
      </c>
      <c r="J1453" t="s">
        <v>172</v>
      </c>
      <c r="K1453">
        <v>94</v>
      </c>
      <c r="L1453">
        <v>61</v>
      </c>
      <c r="M1453">
        <v>81</v>
      </c>
      <c r="N1453">
        <v>64</v>
      </c>
      <c r="O1453">
        <v>75</v>
      </c>
      <c r="P1453">
        <v>72</v>
      </c>
      <c r="Q1453">
        <v>61</v>
      </c>
      <c r="R1453">
        <f t="shared" si="132"/>
        <v>508</v>
      </c>
      <c r="S1453" t="str">
        <f t="shared" si="133"/>
        <v>math_score</v>
      </c>
      <c r="T1453" t="str">
        <f t="shared" si="134"/>
        <v>John Wells</v>
      </c>
      <c r="U1453" t="str">
        <f t="shared" si="135"/>
        <v>Good</v>
      </c>
      <c r="V1453" t="str">
        <f t="shared" si="136"/>
        <v>1</v>
      </c>
      <c r="W1453" t="str">
        <f t="shared" si="137"/>
        <v>Grade C</v>
      </c>
    </row>
    <row r="1454" spans="1:23" x14ac:dyDescent="0.25">
      <c r="A1454">
        <v>1453</v>
      </c>
      <c r="B1454" t="s">
        <v>1058</v>
      </c>
      <c r="C1454" t="s">
        <v>1732</v>
      </c>
      <c r="D1454" t="s">
        <v>2500</v>
      </c>
      <c r="E1454" t="s">
        <v>54</v>
      </c>
      <c r="F1454" t="b">
        <v>0</v>
      </c>
      <c r="G1454">
        <v>3</v>
      </c>
      <c r="H1454" t="b">
        <v>0</v>
      </c>
      <c r="I1454">
        <v>15</v>
      </c>
      <c r="J1454" t="s">
        <v>64</v>
      </c>
      <c r="K1454">
        <v>91</v>
      </c>
      <c r="L1454">
        <v>68</v>
      </c>
      <c r="M1454">
        <v>62</v>
      </c>
      <c r="N1454">
        <v>82</v>
      </c>
      <c r="O1454">
        <v>70</v>
      </c>
      <c r="P1454">
        <v>92</v>
      </c>
      <c r="Q1454">
        <v>73</v>
      </c>
      <c r="R1454">
        <f t="shared" si="132"/>
        <v>538</v>
      </c>
      <c r="S1454" t="str">
        <f t="shared" si="133"/>
        <v>english_score</v>
      </c>
      <c r="T1454" t="str">
        <f t="shared" si="134"/>
        <v>Richard Castillo</v>
      </c>
      <c r="U1454" t="str">
        <f t="shared" si="135"/>
        <v>Good</v>
      </c>
      <c r="V1454" t="str">
        <f t="shared" si="136"/>
        <v>1</v>
      </c>
      <c r="W1454" t="str">
        <f t="shared" si="137"/>
        <v>Grade C</v>
      </c>
    </row>
    <row r="1455" spans="1:23" x14ac:dyDescent="0.25">
      <c r="A1455">
        <v>1454</v>
      </c>
      <c r="B1455" t="s">
        <v>140</v>
      </c>
      <c r="C1455" t="s">
        <v>2501</v>
      </c>
      <c r="D1455" t="s">
        <v>2502</v>
      </c>
      <c r="E1455" t="s">
        <v>54</v>
      </c>
      <c r="F1455" t="b">
        <v>0</v>
      </c>
      <c r="G1455">
        <v>2</v>
      </c>
      <c r="H1455" t="b">
        <v>0</v>
      </c>
      <c r="I1455">
        <v>24</v>
      </c>
      <c r="J1455" t="s">
        <v>55</v>
      </c>
      <c r="K1455">
        <v>96</v>
      </c>
      <c r="L1455">
        <v>88</v>
      </c>
      <c r="M1455">
        <v>68</v>
      </c>
      <c r="N1455">
        <v>95</v>
      </c>
      <c r="O1455">
        <v>67</v>
      </c>
      <c r="P1455">
        <v>95</v>
      </c>
      <c r="Q1455">
        <v>75</v>
      </c>
      <c r="R1455">
        <f t="shared" si="132"/>
        <v>584</v>
      </c>
      <c r="S1455" t="str">
        <f t="shared" si="133"/>
        <v>math_score</v>
      </c>
      <c r="T1455" t="str">
        <f t="shared" si="134"/>
        <v>Peter Peck</v>
      </c>
      <c r="U1455" t="str">
        <f t="shared" si="135"/>
        <v>Good</v>
      </c>
      <c r="V1455" t="str">
        <f t="shared" si="136"/>
        <v>1</v>
      </c>
      <c r="W1455" t="str">
        <f t="shared" si="137"/>
        <v>Grade B</v>
      </c>
    </row>
    <row r="1456" spans="1:23" x14ac:dyDescent="0.25">
      <c r="A1456">
        <v>1455</v>
      </c>
      <c r="B1456" t="s">
        <v>2503</v>
      </c>
      <c r="C1456" t="s">
        <v>1923</v>
      </c>
      <c r="D1456" t="s">
        <v>2504</v>
      </c>
      <c r="E1456" t="s">
        <v>54</v>
      </c>
      <c r="F1456" t="b">
        <v>0</v>
      </c>
      <c r="G1456">
        <v>2</v>
      </c>
      <c r="H1456" t="b">
        <v>0</v>
      </c>
      <c r="I1456">
        <v>31</v>
      </c>
      <c r="J1456" t="s">
        <v>78</v>
      </c>
      <c r="K1456">
        <v>85</v>
      </c>
      <c r="L1456">
        <v>76</v>
      </c>
      <c r="M1456">
        <v>82</v>
      </c>
      <c r="N1456">
        <v>85</v>
      </c>
      <c r="O1456">
        <v>73</v>
      </c>
      <c r="P1456">
        <v>60</v>
      </c>
      <c r="Q1456">
        <v>90</v>
      </c>
      <c r="R1456">
        <f t="shared" si="132"/>
        <v>551</v>
      </c>
      <c r="S1456" t="str">
        <f t="shared" si="133"/>
        <v>geography_score</v>
      </c>
      <c r="T1456" t="str">
        <f t="shared" si="134"/>
        <v>Chris Greene</v>
      </c>
      <c r="U1456" t="str">
        <f t="shared" si="135"/>
        <v>Good</v>
      </c>
      <c r="V1456" t="str">
        <f t="shared" si="136"/>
        <v>1</v>
      </c>
      <c r="W1456" t="str">
        <f t="shared" si="137"/>
        <v>Grade B</v>
      </c>
    </row>
    <row r="1457" spans="1:23" x14ac:dyDescent="0.25">
      <c r="A1457">
        <v>1456</v>
      </c>
      <c r="B1457" t="s">
        <v>173</v>
      </c>
      <c r="C1457" t="s">
        <v>2505</v>
      </c>
      <c r="D1457" t="s">
        <v>2506</v>
      </c>
      <c r="E1457" t="s">
        <v>54</v>
      </c>
      <c r="F1457" t="b">
        <v>0</v>
      </c>
      <c r="G1457">
        <v>4</v>
      </c>
      <c r="H1457" t="b">
        <v>0</v>
      </c>
      <c r="I1457">
        <v>29</v>
      </c>
      <c r="J1457" t="s">
        <v>55</v>
      </c>
      <c r="K1457">
        <v>71</v>
      </c>
      <c r="L1457">
        <v>93</v>
      </c>
      <c r="M1457">
        <v>90</v>
      </c>
      <c r="N1457">
        <v>89</v>
      </c>
      <c r="O1457">
        <v>69</v>
      </c>
      <c r="P1457">
        <v>94</v>
      </c>
      <c r="Q1457">
        <v>79</v>
      </c>
      <c r="R1457">
        <f t="shared" si="132"/>
        <v>585</v>
      </c>
      <c r="S1457" t="str">
        <f t="shared" si="133"/>
        <v>english_score</v>
      </c>
      <c r="T1457" t="str">
        <f t="shared" si="134"/>
        <v>Michael Vance</v>
      </c>
      <c r="U1457" t="str">
        <f t="shared" si="135"/>
        <v>Good</v>
      </c>
      <c r="V1457" t="str">
        <f t="shared" si="136"/>
        <v>1</v>
      </c>
      <c r="W1457" t="str">
        <f t="shared" si="137"/>
        <v>Grade B</v>
      </c>
    </row>
    <row r="1458" spans="1:23" x14ac:dyDescent="0.25">
      <c r="A1458">
        <v>1457</v>
      </c>
      <c r="B1458" t="s">
        <v>417</v>
      </c>
      <c r="C1458" t="s">
        <v>1567</v>
      </c>
      <c r="D1458" t="s">
        <v>2507</v>
      </c>
      <c r="E1458" t="s">
        <v>59</v>
      </c>
      <c r="F1458" t="b">
        <v>0</v>
      </c>
      <c r="G1458">
        <v>3</v>
      </c>
      <c r="H1458" t="b">
        <v>0</v>
      </c>
      <c r="I1458">
        <v>49</v>
      </c>
      <c r="J1458" t="s">
        <v>60</v>
      </c>
      <c r="K1458">
        <v>98</v>
      </c>
      <c r="L1458">
        <v>90</v>
      </c>
      <c r="M1458">
        <v>87</v>
      </c>
      <c r="N1458">
        <v>92</v>
      </c>
      <c r="O1458">
        <v>92</v>
      </c>
      <c r="P1458">
        <v>99</v>
      </c>
      <c r="Q1458">
        <v>98</v>
      </c>
      <c r="R1458">
        <f t="shared" si="132"/>
        <v>656</v>
      </c>
      <c r="S1458" t="str">
        <f t="shared" si="133"/>
        <v>english_score</v>
      </c>
      <c r="T1458" t="str">
        <f t="shared" si="134"/>
        <v>Joanne Howard</v>
      </c>
      <c r="U1458" t="str">
        <f t="shared" si="135"/>
        <v>Very Good</v>
      </c>
      <c r="V1458" t="str">
        <f t="shared" si="136"/>
        <v>1</v>
      </c>
      <c r="W1458" t="str">
        <f t="shared" si="137"/>
        <v>Grade A</v>
      </c>
    </row>
    <row r="1459" spans="1:23" x14ac:dyDescent="0.25">
      <c r="A1459">
        <v>1458</v>
      </c>
      <c r="B1459" t="s">
        <v>300</v>
      </c>
      <c r="C1459" t="s">
        <v>1309</v>
      </c>
      <c r="D1459" t="s">
        <v>2508</v>
      </c>
      <c r="E1459" t="s">
        <v>54</v>
      </c>
      <c r="F1459" t="b">
        <v>0</v>
      </c>
      <c r="G1459">
        <v>4</v>
      </c>
      <c r="H1459" t="b">
        <v>0</v>
      </c>
      <c r="I1459">
        <v>6</v>
      </c>
      <c r="J1459" t="s">
        <v>72</v>
      </c>
      <c r="K1459">
        <v>66</v>
      </c>
      <c r="L1459">
        <v>97</v>
      </c>
      <c r="M1459">
        <v>82</v>
      </c>
      <c r="N1459">
        <v>70</v>
      </c>
      <c r="O1459">
        <v>93</v>
      </c>
      <c r="P1459">
        <v>68</v>
      </c>
      <c r="Q1459">
        <v>98</v>
      </c>
      <c r="R1459">
        <f t="shared" si="132"/>
        <v>574</v>
      </c>
      <c r="S1459" t="str">
        <f t="shared" si="133"/>
        <v>geography_score</v>
      </c>
      <c r="T1459" t="str">
        <f t="shared" si="134"/>
        <v>James Clarke</v>
      </c>
      <c r="U1459" t="str">
        <f t="shared" si="135"/>
        <v>Good</v>
      </c>
      <c r="V1459" t="str">
        <f t="shared" si="136"/>
        <v>1</v>
      </c>
      <c r="W1459" t="str">
        <f t="shared" si="137"/>
        <v>Grade B</v>
      </c>
    </row>
    <row r="1460" spans="1:23" x14ac:dyDescent="0.25">
      <c r="A1460">
        <v>1459</v>
      </c>
      <c r="B1460" t="s">
        <v>173</v>
      </c>
      <c r="C1460" t="s">
        <v>76</v>
      </c>
      <c r="D1460" t="s">
        <v>2509</v>
      </c>
      <c r="E1460" t="s">
        <v>54</v>
      </c>
      <c r="F1460" t="b">
        <v>0</v>
      </c>
      <c r="G1460">
        <v>7</v>
      </c>
      <c r="H1460" t="b">
        <v>1</v>
      </c>
      <c r="I1460">
        <v>33</v>
      </c>
      <c r="J1460" t="s">
        <v>147</v>
      </c>
      <c r="K1460">
        <v>99</v>
      </c>
      <c r="L1460">
        <v>82</v>
      </c>
      <c r="M1460">
        <v>69</v>
      </c>
      <c r="N1460">
        <v>84</v>
      </c>
      <c r="O1460">
        <v>79</v>
      </c>
      <c r="P1460">
        <v>88</v>
      </c>
      <c r="Q1460">
        <v>67</v>
      </c>
      <c r="R1460">
        <f t="shared" si="132"/>
        <v>568</v>
      </c>
      <c r="S1460" t="str">
        <f t="shared" si="133"/>
        <v>math_score</v>
      </c>
      <c r="T1460" t="str">
        <f t="shared" si="134"/>
        <v>Michael Smith</v>
      </c>
      <c r="U1460" t="str">
        <f t="shared" si="135"/>
        <v>Good</v>
      </c>
      <c r="V1460" t="str">
        <f t="shared" si="136"/>
        <v>1</v>
      </c>
      <c r="W1460" t="str">
        <f t="shared" si="137"/>
        <v>Grade B</v>
      </c>
    </row>
    <row r="1461" spans="1:23" x14ac:dyDescent="0.25">
      <c r="A1461">
        <v>1460</v>
      </c>
      <c r="B1461" t="s">
        <v>879</v>
      </c>
      <c r="C1461" t="s">
        <v>1334</v>
      </c>
      <c r="D1461" t="s">
        <v>2510</v>
      </c>
      <c r="E1461" t="s">
        <v>59</v>
      </c>
      <c r="F1461" t="b">
        <v>1</v>
      </c>
      <c r="G1461">
        <v>5</v>
      </c>
      <c r="H1461" t="b">
        <v>1</v>
      </c>
      <c r="I1461">
        <v>10</v>
      </c>
      <c r="J1461" t="s">
        <v>157</v>
      </c>
      <c r="K1461">
        <v>71</v>
      </c>
      <c r="L1461">
        <v>70</v>
      </c>
      <c r="M1461">
        <v>87</v>
      </c>
      <c r="N1461">
        <v>62</v>
      </c>
      <c r="O1461">
        <v>92</v>
      </c>
      <c r="P1461">
        <v>63</v>
      </c>
      <c r="Q1461">
        <v>80</v>
      </c>
      <c r="R1461">
        <f t="shared" si="132"/>
        <v>525</v>
      </c>
      <c r="S1461" t="str">
        <f t="shared" si="133"/>
        <v>biology_score</v>
      </c>
      <c r="T1461" t="str">
        <f t="shared" si="134"/>
        <v>Nicole King</v>
      </c>
      <c r="U1461" t="str">
        <f t="shared" si="135"/>
        <v>Good</v>
      </c>
      <c r="V1461" t="str">
        <f t="shared" si="136"/>
        <v>1</v>
      </c>
      <c r="W1461" t="str">
        <f t="shared" si="137"/>
        <v>Grade C</v>
      </c>
    </row>
    <row r="1462" spans="1:23" x14ac:dyDescent="0.25">
      <c r="A1462">
        <v>1461</v>
      </c>
      <c r="B1462" t="s">
        <v>2511</v>
      </c>
      <c r="C1462" t="s">
        <v>152</v>
      </c>
      <c r="D1462" t="s">
        <v>2512</v>
      </c>
      <c r="E1462" t="s">
        <v>59</v>
      </c>
      <c r="F1462" t="b">
        <v>0</v>
      </c>
      <c r="G1462">
        <v>1</v>
      </c>
      <c r="H1462" t="b">
        <v>0</v>
      </c>
      <c r="I1462">
        <v>13</v>
      </c>
      <c r="J1462" t="s">
        <v>64</v>
      </c>
      <c r="K1462">
        <v>74</v>
      </c>
      <c r="L1462">
        <v>76</v>
      </c>
      <c r="M1462">
        <v>81</v>
      </c>
      <c r="N1462">
        <v>69</v>
      </c>
      <c r="O1462">
        <v>98</v>
      </c>
      <c r="P1462">
        <v>96</v>
      </c>
      <c r="Q1462">
        <v>65</v>
      </c>
      <c r="R1462">
        <f t="shared" si="132"/>
        <v>559</v>
      </c>
      <c r="S1462" t="str">
        <f t="shared" si="133"/>
        <v>biology_score</v>
      </c>
      <c r="T1462" t="str">
        <f t="shared" si="134"/>
        <v>Ruth Miller</v>
      </c>
      <c r="U1462" t="str">
        <f t="shared" si="135"/>
        <v>Good</v>
      </c>
      <c r="V1462" t="str">
        <f t="shared" si="136"/>
        <v>1</v>
      </c>
      <c r="W1462" t="str">
        <f t="shared" si="137"/>
        <v>Grade B</v>
      </c>
    </row>
    <row r="1463" spans="1:23" x14ac:dyDescent="0.25">
      <c r="A1463">
        <v>1462</v>
      </c>
      <c r="B1463" t="s">
        <v>1113</v>
      </c>
      <c r="C1463" t="s">
        <v>237</v>
      </c>
      <c r="D1463" t="s">
        <v>2513</v>
      </c>
      <c r="E1463" t="s">
        <v>59</v>
      </c>
      <c r="F1463" t="b">
        <v>0</v>
      </c>
      <c r="G1463">
        <v>6</v>
      </c>
      <c r="H1463" t="b">
        <v>1</v>
      </c>
      <c r="I1463">
        <v>25</v>
      </c>
      <c r="J1463" t="s">
        <v>139</v>
      </c>
      <c r="K1463">
        <v>93</v>
      </c>
      <c r="L1463">
        <v>60</v>
      </c>
      <c r="M1463">
        <v>71</v>
      </c>
      <c r="N1463">
        <v>63</v>
      </c>
      <c r="O1463">
        <v>75</v>
      </c>
      <c r="P1463">
        <v>76</v>
      </c>
      <c r="Q1463">
        <v>77</v>
      </c>
      <c r="R1463">
        <f t="shared" si="132"/>
        <v>515</v>
      </c>
      <c r="S1463" t="str">
        <f t="shared" si="133"/>
        <v>math_score</v>
      </c>
      <c r="T1463" t="str">
        <f t="shared" si="134"/>
        <v>Katelyn Roman</v>
      </c>
      <c r="U1463" t="str">
        <f t="shared" si="135"/>
        <v>Good</v>
      </c>
      <c r="V1463" t="str">
        <f t="shared" si="136"/>
        <v>1</v>
      </c>
      <c r="W1463" t="str">
        <f t="shared" si="137"/>
        <v>Grade C</v>
      </c>
    </row>
    <row r="1464" spans="1:23" x14ac:dyDescent="0.25">
      <c r="A1464">
        <v>1463</v>
      </c>
      <c r="B1464" t="s">
        <v>1417</v>
      </c>
      <c r="C1464" t="s">
        <v>2514</v>
      </c>
      <c r="D1464" t="s">
        <v>2515</v>
      </c>
      <c r="E1464" t="s">
        <v>59</v>
      </c>
      <c r="F1464" t="b">
        <v>0</v>
      </c>
      <c r="G1464">
        <v>2</v>
      </c>
      <c r="H1464" t="b">
        <v>0</v>
      </c>
      <c r="I1464">
        <v>35</v>
      </c>
      <c r="J1464" t="s">
        <v>55</v>
      </c>
      <c r="K1464">
        <v>89</v>
      </c>
      <c r="L1464">
        <v>90</v>
      </c>
      <c r="M1464">
        <v>99</v>
      </c>
      <c r="N1464">
        <v>91</v>
      </c>
      <c r="O1464">
        <v>94</v>
      </c>
      <c r="P1464">
        <v>96</v>
      </c>
      <c r="Q1464">
        <v>85</v>
      </c>
      <c r="R1464">
        <f t="shared" si="132"/>
        <v>644</v>
      </c>
      <c r="S1464" t="str">
        <f t="shared" si="133"/>
        <v>physics_score</v>
      </c>
      <c r="T1464" t="str">
        <f t="shared" si="134"/>
        <v>Allison Hendricks</v>
      </c>
      <c r="U1464" t="str">
        <f t="shared" si="135"/>
        <v>Very Good</v>
      </c>
      <c r="V1464" t="str">
        <f t="shared" si="136"/>
        <v>1</v>
      </c>
      <c r="W1464" t="str">
        <f t="shared" si="137"/>
        <v>Grade B</v>
      </c>
    </row>
    <row r="1465" spans="1:23" x14ac:dyDescent="0.25">
      <c r="A1465">
        <v>1464</v>
      </c>
      <c r="B1465" t="s">
        <v>1412</v>
      </c>
      <c r="C1465" t="s">
        <v>1238</v>
      </c>
      <c r="D1465" t="s">
        <v>2516</v>
      </c>
      <c r="E1465" t="s">
        <v>54</v>
      </c>
      <c r="F1465" t="b">
        <v>1</v>
      </c>
      <c r="G1465">
        <v>8</v>
      </c>
      <c r="H1465" t="b">
        <v>1</v>
      </c>
      <c r="I1465">
        <v>1</v>
      </c>
      <c r="J1465" t="s">
        <v>98</v>
      </c>
      <c r="K1465">
        <v>66</v>
      </c>
      <c r="L1465">
        <v>53</v>
      </c>
      <c r="M1465">
        <v>85</v>
      </c>
      <c r="N1465">
        <v>84</v>
      </c>
      <c r="O1465">
        <v>98</v>
      </c>
      <c r="P1465">
        <v>86</v>
      </c>
      <c r="Q1465">
        <v>79</v>
      </c>
      <c r="R1465">
        <f t="shared" si="132"/>
        <v>551</v>
      </c>
      <c r="S1465" t="str">
        <f t="shared" si="133"/>
        <v>biology_score</v>
      </c>
      <c r="T1465" t="str">
        <f t="shared" si="134"/>
        <v>Zachary Lucero</v>
      </c>
      <c r="U1465" t="str">
        <f t="shared" si="135"/>
        <v>Average</v>
      </c>
      <c r="V1465" t="str">
        <f t="shared" si="136"/>
        <v>1</v>
      </c>
      <c r="W1465" t="str">
        <f t="shared" si="137"/>
        <v>Grade B</v>
      </c>
    </row>
    <row r="1466" spans="1:23" x14ac:dyDescent="0.25">
      <c r="A1466">
        <v>1465</v>
      </c>
      <c r="B1466" t="s">
        <v>1175</v>
      </c>
      <c r="C1466" t="s">
        <v>169</v>
      </c>
      <c r="D1466" t="s">
        <v>2517</v>
      </c>
      <c r="E1466" t="s">
        <v>54</v>
      </c>
      <c r="F1466" t="b">
        <v>0</v>
      </c>
      <c r="G1466">
        <v>1</v>
      </c>
      <c r="H1466" t="b">
        <v>0</v>
      </c>
      <c r="I1466">
        <v>29</v>
      </c>
      <c r="J1466" t="s">
        <v>206</v>
      </c>
      <c r="K1466">
        <v>80</v>
      </c>
      <c r="L1466">
        <v>96</v>
      </c>
      <c r="M1466">
        <v>79</v>
      </c>
      <c r="N1466">
        <v>95</v>
      </c>
      <c r="O1466">
        <v>74</v>
      </c>
      <c r="P1466">
        <v>95</v>
      </c>
      <c r="Q1466">
        <v>61</v>
      </c>
      <c r="R1466">
        <f t="shared" si="132"/>
        <v>580</v>
      </c>
      <c r="S1466" t="str">
        <f t="shared" si="133"/>
        <v>history_score</v>
      </c>
      <c r="T1466" t="str">
        <f t="shared" si="134"/>
        <v>Gregory Ryan</v>
      </c>
      <c r="U1466" t="str">
        <f t="shared" si="135"/>
        <v>Good</v>
      </c>
      <c r="V1466" t="str">
        <f t="shared" si="136"/>
        <v>1</v>
      </c>
      <c r="W1466" t="str">
        <f t="shared" si="137"/>
        <v>Grade B</v>
      </c>
    </row>
    <row r="1467" spans="1:23" x14ac:dyDescent="0.25">
      <c r="A1467">
        <v>1466</v>
      </c>
      <c r="B1467" t="s">
        <v>231</v>
      </c>
      <c r="C1467" t="s">
        <v>776</v>
      </c>
      <c r="D1467" t="s">
        <v>2518</v>
      </c>
      <c r="E1467" t="s">
        <v>54</v>
      </c>
      <c r="F1467" t="b">
        <v>0</v>
      </c>
      <c r="G1467">
        <v>3</v>
      </c>
      <c r="H1467" t="b">
        <v>0</v>
      </c>
      <c r="I1467">
        <v>20</v>
      </c>
      <c r="J1467" t="s">
        <v>78</v>
      </c>
      <c r="K1467">
        <v>97</v>
      </c>
      <c r="L1467">
        <v>93</v>
      </c>
      <c r="M1467">
        <v>67</v>
      </c>
      <c r="N1467">
        <v>85</v>
      </c>
      <c r="O1467">
        <v>90</v>
      </c>
      <c r="P1467">
        <v>72</v>
      </c>
      <c r="Q1467">
        <v>96</v>
      </c>
      <c r="R1467">
        <f t="shared" si="132"/>
        <v>600</v>
      </c>
      <c r="S1467" t="str">
        <f t="shared" si="133"/>
        <v>math_score</v>
      </c>
      <c r="T1467" t="str">
        <f t="shared" si="134"/>
        <v>Jacob Hall</v>
      </c>
      <c r="U1467" t="str">
        <f t="shared" si="135"/>
        <v>Good</v>
      </c>
      <c r="V1467" t="str">
        <f t="shared" si="136"/>
        <v>1</v>
      </c>
      <c r="W1467" t="str">
        <f t="shared" si="137"/>
        <v>Grade B</v>
      </c>
    </row>
    <row r="1468" spans="1:23" x14ac:dyDescent="0.25">
      <c r="A1468">
        <v>1467</v>
      </c>
      <c r="B1468" t="s">
        <v>444</v>
      </c>
      <c r="C1468" t="s">
        <v>350</v>
      </c>
      <c r="D1468" t="s">
        <v>2519</v>
      </c>
      <c r="E1468" t="s">
        <v>54</v>
      </c>
      <c r="F1468" t="b">
        <v>1</v>
      </c>
      <c r="G1468">
        <v>3</v>
      </c>
      <c r="H1468" t="b">
        <v>0</v>
      </c>
      <c r="I1468">
        <v>49</v>
      </c>
      <c r="J1468" t="s">
        <v>60</v>
      </c>
      <c r="K1468">
        <v>87</v>
      </c>
      <c r="L1468">
        <v>86</v>
      </c>
      <c r="M1468">
        <v>87</v>
      </c>
      <c r="N1468">
        <v>91</v>
      </c>
      <c r="O1468">
        <v>86</v>
      </c>
      <c r="P1468">
        <v>96</v>
      </c>
      <c r="Q1468">
        <v>92</v>
      </c>
      <c r="R1468">
        <f t="shared" si="132"/>
        <v>625</v>
      </c>
      <c r="S1468" t="str">
        <f t="shared" si="133"/>
        <v>english_score</v>
      </c>
      <c r="T1468" t="str">
        <f t="shared" si="134"/>
        <v>Mark Wright</v>
      </c>
      <c r="U1468" t="str">
        <f t="shared" si="135"/>
        <v>Very Good</v>
      </c>
      <c r="V1468" t="str">
        <f t="shared" si="136"/>
        <v>1</v>
      </c>
      <c r="W1468" t="str">
        <f t="shared" si="137"/>
        <v>Grade B</v>
      </c>
    </row>
    <row r="1469" spans="1:23" x14ac:dyDescent="0.25">
      <c r="A1469">
        <v>1468</v>
      </c>
      <c r="B1469" t="s">
        <v>224</v>
      </c>
      <c r="C1469" t="s">
        <v>350</v>
      </c>
      <c r="D1469" t="s">
        <v>2520</v>
      </c>
      <c r="E1469" t="s">
        <v>59</v>
      </c>
      <c r="F1469" t="b">
        <v>0</v>
      </c>
      <c r="G1469">
        <v>4</v>
      </c>
      <c r="H1469" t="b">
        <v>0</v>
      </c>
      <c r="I1469">
        <v>13</v>
      </c>
      <c r="J1469" t="s">
        <v>88</v>
      </c>
      <c r="K1469">
        <v>77</v>
      </c>
      <c r="L1469">
        <v>87</v>
      </c>
      <c r="M1469">
        <v>83</v>
      </c>
      <c r="N1469">
        <v>81</v>
      </c>
      <c r="O1469">
        <v>60</v>
      </c>
      <c r="P1469">
        <v>92</v>
      </c>
      <c r="Q1469">
        <v>76</v>
      </c>
      <c r="R1469">
        <f t="shared" si="132"/>
        <v>556</v>
      </c>
      <c r="S1469" t="str">
        <f t="shared" si="133"/>
        <v>english_score</v>
      </c>
      <c r="T1469" t="str">
        <f t="shared" si="134"/>
        <v>Jennifer Wright</v>
      </c>
      <c r="U1469" t="str">
        <f t="shared" si="135"/>
        <v>Good</v>
      </c>
      <c r="V1469" t="str">
        <f t="shared" si="136"/>
        <v>1</v>
      </c>
      <c r="W1469" t="str">
        <f t="shared" si="137"/>
        <v>Grade B</v>
      </c>
    </row>
    <row r="1470" spans="1:23" x14ac:dyDescent="0.25">
      <c r="A1470">
        <v>1469</v>
      </c>
      <c r="B1470" t="s">
        <v>207</v>
      </c>
      <c r="C1470" t="s">
        <v>2521</v>
      </c>
      <c r="D1470" t="s">
        <v>2522</v>
      </c>
      <c r="E1470" t="s">
        <v>59</v>
      </c>
      <c r="F1470" t="b">
        <v>0</v>
      </c>
      <c r="G1470">
        <v>2</v>
      </c>
      <c r="H1470" t="b">
        <v>0</v>
      </c>
      <c r="I1470">
        <v>20</v>
      </c>
      <c r="J1470" t="s">
        <v>72</v>
      </c>
      <c r="K1470">
        <v>99</v>
      </c>
      <c r="L1470">
        <v>93</v>
      </c>
      <c r="M1470">
        <v>90</v>
      </c>
      <c r="N1470">
        <v>79</v>
      </c>
      <c r="O1470">
        <v>93</v>
      </c>
      <c r="P1470">
        <v>71</v>
      </c>
      <c r="Q1470">
        <v>84</v>
      </c>
      <c r="R1470">
        <f t="shared" si="132"/>
        <v>609</v>
      </c>
      <c r="S1470" t="str">
        <f t="shared" si="133"/>
        <v>math_score</v>
      </c>
      <c r="T1470" t="str">
        <f t="shared" si="134"/>
        <v>Kimberly Dyer</v>
      </c>
      <c r="U1470" t="str">
        <f t="shared" si="135"/>
        <v>Good</v>
      </c>
      <c r="V1470" t="str">
        <f t="shared" si="136"/>
        <v>1</v>
      </c>
      <c r="W1470" t="str">
        <f t="shared" si="137"/>
        <v>Grade B</v>
      </c>
    </row>
    <row r="1471" spans="1:23" x14ac:dyDescent="0.25">
      <c r="A1471">
        <v>1470</v>
      </c>
      <c r="B1471" t="s">
        <v>879</v>
      </c>
      <c r="C1471" t="s">
        <v>1981</v>
      </c>
      <c r="D1471" t="s">
        <v>2523</v>
      </c>
      <c r="E1471" t="s">
        <v>59</v>
      </c>
      <c r="F1471" t="b">
        <v>0</v>
      </c>
      <c r="G1471">
        <v>2</v>
      </c>
      <c r="H1471" t="b">
        <v>1</v>
      </c>
      <c r="I1471">
        <v>18</v>
      </c>
      <c r="J1471" t="s">
        <v>88</v>
      </c>
      <c r="K1471">
        <v>89</v>
      </c>
      <c r="L1471">
        <v>75</v>
      </c>
      <c r="M1471">
        <v>65</v>
      </c>
      <c r="N1471">
        <v>100</v>
      </c>
      <c r="O1471">
        <v>74</v>
      </c>
      <c r="P1471">
        <v>71</v>
      </c>
      <c r="Q1471">
        <v>75</v>
      </c>
      <c r="R1471">
        <f t="shared" si="132"/>
        <v>549</v>
      </c>
      <c r="S1471" t="str">
        <f t="shared" si="133"/>
        <v>chemistry_score</v>
      </c>
      <c r="T1471" t="str">
        <f t="shared" si="134"/>
        <v>Nicole Grant</v>
      </c>
      <c r="U1471" t="str">
        <f t="shared" si="135"/>
        <v>Good</v>
      </c>
      <c r="V1471" t="str">
        <f t="shared" si="136"/>
        <v>1</v>
      </c>
      <c r="W1471" t="str">
        <f t="shared" si="137"/>
        <v>Grade C</v>
      </c>
    </row>
    <row r="1472" spans="1:23" x14ac:dyDescent="0.25">
      <c r="A1472">
        <v>1471</v>
      </c>
      <c r="B1472" t="s">
        <v>140</v>
      </c>
      <c r="C1472" t="s">
        <v>816</v>
      </c>
      <c r="D1472" t="s">
        <v>2524</v>
      </c>
      <c r="E1472" t="s">
        <v>54</v>
      </c>
      <c r="F1472" t="b">
        <v>0</v>
      </c>
      <c r="G1472">
        <v>1</v>
      </c>
      <c r="H1472" t="b">
        <v>0</v>
      </c>
      <c r="I1472">
        <v>23</v>
      </c>
      <c r="J1472" t="s">
        <v>78</v>
      </c>
      <c r="K1472">
        <v>86</v>
      </c>
      <c r="L1472">
        <v>79</v>
      </c>
      <c r="M1472">
        <v>69</v>
      </c>
      <c r="N1472">
        <v>60</v>
      </c>
      <c r="O1472">
        <v>76</v>
      </c>
      <c r="P1472">
        <v>76</v>
      </c>
      <c r="Q1472">
        <v>92</v>
      </c>
      <c r="R1472">
        <f t="shared" si="132"/>
        <v>538</v>
      </c>
      <c r="S1472" t="str">
        <f t="shared" si="133"/>
        <v>geography_score</v>
      </c>
      <c r="T1472" t="str">
        <f t="shared" si="134"/>
        <v>Peter Anderson</v>
      </c>
      <c r="U1472" t="str">
        <f t="shared" si="135"/>
        <v>Good</v>
      </c>
      <c r="V1472" t="str">
        <f t="shared" si="136"/>
        <v>1</v>
      </c>
      <c r="W1472" t="str">
        <f t="shared" si="137"/>
        <v>Grade C</v>
      </c>
    </row>
    <row r="1473" spans="1:23" x14ac:dyDescent="0.25">
      <c r="A1473">
        <v>1472</v>
      </c>
      <c r="B1473" t="s">
        <v>895</v>
      </c>
      <c r="C1473" t="s">
        <v>552</v>
      </c>
      <c r="D1473" t="s">
        <v>2525</v>
      </c>
      <c r="E1473" t="s">
        <v>59</v>
      </c>
      <c r="F1473" t="b">
        <v>0</v>
      </c>
      <c r="G1473">
        <v>0</v>
      </c>
      <c r="H1473" t="b">
        <v>0</v>
      </c>
      <c r="I1473">
        <v>10</v>
      </c>
      <c r="J1473" t="s">
        <v>258</v>
      </c>
      <c r="K1473">
        <v>82</v>
      </c>
      <c r="L1473">
        <v>86</v>
      </c>
      <c r="M1473">
        <v>91</v>
      </c>
      <c r="N1473">
        <v>68</v>
      </c>
      <c r="O1473">
        <v>80</v>
      </c>
      <c r="P1473">
        <v>62</v>
      </c>
      <c r="Q1473">
        <v>81</v>
      </c>
      <c r="R1473">
        <f t="shared" si="132"/>
        <v>550</v>
      </c>
      <c r="S1473" t="str">
        <f t="shared" si="133"/>
        <v>physics_score</v>
      </c>
      <c r="T1473" t="str">
        <f t="shared" si="134"/>
        <v>Christine Hernandez</v>
      </c>
      <c r="U1473" t="str">
        <f t="shared" si="135"/>
        <v>Good</v>
      </c>
      <c r="V1473" t="str">
        <f t="shared" si="136"/>
        <v>1</v>
      </c>
      <c r="W1473" t="str">
        <f t="shared" si="137"/>
        <v>Grade B</v>
      </c>
    </row>
    <row r="1474" spans="1:23" x14ac:dyDescent="0.25">
      <c r="A1474">
        <v>1473</v>
      </c>
      <c r="B1474" t="s">
        <v>895</v>
      </c>
      <c r="C1474" t="s">
        <v>76</v>
      </c>
      <c r="D1474" t="s">
        <v>2526</v>
      </c>
      <c r="E1474" t="s">
        <v>59</v>
      </c>
      <c r="F1474" t="b">
        <v>0</v>
      </c>
      <c r="G1474">
        <v>4</v>
      </c>
      <c r="H1474" t="b">
        <v>1</v>
      </c>
      <c r="I1474">
        <v>4</v>
      </c>
      <c r="J1474" t="s">
        <v>68</v>
      </c>
      <c r="K1474">
        <v>79</v>
      </c>
      <c r="L1474">
        <v>100</v>
      </c>
      <c r="M1474">
        <v>75</v>
      </c>
      <c r="N1474">
        <v>85</v>
      </c>
      <c r="O1474">
        <v>100</v>
      </c>
      <c r="P1474">
        <v>81</v>
      </c>
      <c r="Q1474">
        <v>64</v>
      </c>
      <c r="R1474">
        <f t="shared" ref="R1474:R1537" si="138">SUM((K1474:Q1474))</f>
        <v>584</v>
      </c>
      <c r="S1474" t="str">
        <f t="shared" si="133"/>
        <v>history_score</v>
      </c>
      <c r="T1474" t="str">
        <f t="shared" si="134"/>
        <v>Christine Smith</v>
      </c>
      <c r="U1474" t="str">
        <f t="shared" si="135"/>
        <v>Good</v>
      </c>
      <c r="V1474" t="str">
        <f t="shared" si="136"/>
        <v>1</v>
      </c>
      <c r="W1474" t="str">
        <f t="shared" si="137"/>
        <v>Grade B</v>
      </c>
    </row>
    <row r="1475" spans="1:23" x14ac:dyDescent="0.25">
      <c r="A1475">
        <v>1474</v>
      </c>
      <c r="B1475" t="s">
        <v>444</v>
      </c>
      <c r="C1475" t="s">
        <v>326</v>
      </c>
      <c r="D1475" t="s">
        <v>2527</v>
      </c>
      <c r="E1475" t="s">
        <v>54</v>
      </c>
      <c r="F1475" t="b">
        <v>0</v>
      </c>
      <c r="G1475">
        <v>1</v>
      </c>
      <c r="H1475" t="b">
        <v>0</v>
      </c>
      <c r="I1475">
        <v>11</v>
      </c>
      <c r="J1475" t="s">
        <v>172</v>
      </c>
      <c r="K1475">
        <v>89</v>
      </c>
      <c r="L1475">
        <v>70</v>
      </c>
      <c r="M1475">
        <v>92</v>
      </c>
      <c r="N1475">
        <v>100</v>
      </c>
      <c r="O1475">
        <v>100</v>
      </c>
      <c r="P1475">
        <v>95</v>
      </c>
      <c r="Q1475">
        <v>65</v>
      </c>
      <c r="R1475">
        <f t="shared" si="138"/>
        <v>611</v>
      </c>
      <c r="S1475" t="str">
        <f t="shared" ref="S1475:S1538" si="139">INDEX($K$1:$Q$1,MATCH(MAX(K1475:Q1475),K1475:Q1475,0))</f>
        <v>chemistry_score</v>
      </c>
      <c r="T1475" t="str">
        <f t="shared" ref="T1475:T1538" si="140">_xlfn.CONCAT(B1475," ",C1475)</f>
        <v>Mark Robinson</v>
      </c>
      <c r="U1475" t="str">
        <f t="shared" ref="U1475:U1538" si="141">IF((MAX(K1475:Q1475)-MIN(K1475:Q1475))&lt;20,"Very Good",IF(AND((MAX(K1475:Q1475)-MIN(K1475:Q1475))&gt;=20,(MAX(K1475:Q1475)-MIN(K1475:Q1475))&lt;40),"Good",IF(AND((MAX(K1475:Q1475)-MIN(K1475:Q1475))&gt;=40,(MAX(K1475:Q1475)-MIN(K1475:Q1475))&lt;50),"Average","Bad")))</f>
        <v>Good</v>
      </c>
      <c r="V1475" t="str">
        <f t="shared" ref="V1475:V1538" si="142">IF(AND(MAX(K1475:Q1475)&gt;85,MIN(K1475:Q1475)&lt;45),"0","1")</f>
        <v>1</v>
      </c>
      <c r="W1475" t="str">
        <f t="shared" ref="W1475:W1538" si="143">IF(R1475&gt;=650,"Grade A",IF(AND(R1475&gt;=550,R1475&lt;650),"Grade B",IF(AND(R1475&gt;=450,R1475&lt;550),"Grade C",IF(AND(R1475&gt;=350,R1475&lt;450),"Grade D","Fail"))))</f>
        <v>Grade B</v>
      </c>
    </row>
    <row r="1476" spans="1:23" x14ac:dyDescent="0.25">
      <c r="A1476">
        <v>1475</v>
      </c>
      <c r="B1476" t="s">
        <v>532</v>
      </c>
      <c r="C1476" t="s">
        <v>2528</v>
      </c>
      <c r="D1476" t="s">
        <v>2529</v>
      </c>
      <c r="E1476" t="s">
        <v>59</v>
      </c>
      <c r="F1476" t="b">
        <v>0</v>
      </c>
      <c r="G1476">
        <v>3</v>
      </c>
      <c r="H1476" t="b">
        <v>0</v>
      </c>
      <c r="I1476">
        <v>15</v>
      </c>
      <c r="J1476" t="s">
        <v>88</v>
      </c>
      <c r="K1476">
        <v>77</v>
      </c>
      <c r="L1476">
        <v>73</v>
      </c>
      <c r="M1476">
        <v>67</v>
      </c>
      <c r="N1476">
        <v>67</v>
      </c>
      <c r="O1476">
        <v>88</v>
      </c>
      <c r="P1476">
        <v>89</v>
      </c>
      <c r="Q1476">
        <v>99</v>
      </c>
      <c r="R1476">
        <f t="shared" si="138"/>
        <v>560</v>
      </c>
      <c r="S1476" t="str">
        <f t="shared" si="139"/>
        <v>geography_score</v>
      </c>
      <c r="T1476" t="str">
        <f t="shared" si="140"/>
        <v>Joan Estrada</v>
      </c>
      <c r="U1476" t="str">
        <f t="shared" si="141"/>
        <v>Good</v>
      </c>
      <c r="V1476" t="str">
        <f t="shared" si="142"/>
        <v>1</v>
      </c>
      <c r="W1476" t="str">
        <f t="shared" si="143"/>
        <v>Grade B</v>
      </c>
    </row>
    <row r="1477" spans="1:23" x14ac:dyDescent="0.25">
      <c r="A1477">
        <v>1476</v>
      </c>
      <c r="B1477" t="s">
        <v>2530</v>
      </c>
      <c r="C1477" t="s">
        <v>243</v>
      </c>
      <c r="D1477" t="s">
        <v>2531</v>
      </c>
      <c r="E1477" t="s">
        <v>59</v>
      </c>
      <c r="F1477" t="b">
        <v>0</v>
      </c>
      <c r="G1477">
        <v>1</v>
      </c>
      <c r="H1477" t="b">
        <v>1</v>
      </c>
      <c r="I1477">
        <v>16</v>
      </c>
      <c r="J1477" t="s">
        <v>139</v>
      </c>
      <c r="K1477">
        <v>95</v>
      </c>
      <c r="L1477">
        <v>79</v>
      </c>
      <c r="M1477">
        <v>85</v>
      </c>
      <c r="N1477">
        <v>73</v>
      </c>
      <c r="O1477">
        <v>74</v>
      </c>
      <c r="P1477">
        <v>86</v>
      </c>
      <c r="Q1477">
        <v>68</v>
      </c>
      <c r="R1477">
        <f t="shared" si="138"/>
        <v>560</v>
      </c>
      <c r="S1477" t="str">
        <f t="shared" si="139"/>
        <v>math_score</v>
      </c>
      <c r="T1477" t="str">
        <f t="shared" si="140"/>
        <v>Shelby Lewis</v>
      </c>
      <c r="U1477" t="str">
        <f t="shared" si="141"/>
        <v>Good</v>
      </c>
      <c r="V1477" t="str">
        <f t="shared" si="142"/>
        <v>1</v>
      </c>
      <c r="W1477" t="str">
        <f t="shared" si="143"/>
        <v>Grade B</v>
      </c>
    </row>
    <row r="1478" spans="1:23" x14ac:dyDescent="0.25">
      <c r="A1478">
        <v>1477</v>
      </c>
      <c r="B1478" t="s">
        <v>365</v>
      </c>
      <c r="C1478" t="s">
        <v>137</v>
      </c>
      <c r="D1478" t="s">
        <v>2532</v>
      </c>
      <c r="E1478" t="s">
        <v>54</v>
      </c>
      <c r="F1478" t="b">
        <v>0</v>
      </c>
      <c r="G1478">
        <v>10</v>
      </c>
      <c r="H1478" t="b">
        <v>1</v>
      </c>
      <c r="I1478">
        <v>5</v>
      </c>
      <c r="J1478" t="s">
        <v>98</v>
      </c>
      <c r="K1478">
        <v>63</v>
      </c>
      <c r="L1478">
        <v>54</v>
      </c>
      <c r="M1478">
        <v>57</v>
      </c>
      <c r="N1478">
        <v>51</v>
      </c>
      <c r="O1478">
        <v>63</v>
      </c>
      <c r="P1478">
        <v>88</v>
      </c>
      <c r="Q1478">
        <v>83</v>
      </c>
      <c r="R1478">
        <f t="shared" si="138"/>
        <v>459</v>
      </c>
      <c r="S1478" t="str">
        <f t="shared" si="139"/>
        <v>english_score</v>
      </c>
      <c r="T1478" t="str">
        <f t="shared" si="140"/>
        <v>Joshua Williams</v>
      </c>
      <c r="U1478" t="str">
        <f t="shared" si="141"/>
        <v>Good</v>
      </c>
      <c r="V1478" t="str">
        <f t="shared" si="142"/>
        <v>1</v>
      </c>
      <c r="W1478" t="str">
        <f t="shared" si="143"/>
        <v>Grade C</v>
      </c>
    </row>
    <row r="1479" spans="1:23" x14ac:dyDescent="0.25">
      <c r="A1479">
        <v>1478</v>
      </c>
      <c r="B1479" t="s">
        <v>154</v>
      </c>
      <c r="C1479" t="s">
        <v>177</v>
      </c>
      <c r="D1479" t="s">
        <v>2533</v>
      </c>
      <c r="E1479" t="s">
        <v>59</v>
      </c>
      <c r="F1479" t="b">
        <v>0</v>
      </c>
      <c r="G1479">
        <v>1</v>
      </c>
      <c r="H1479" t="b">
        <v>1</v>
      </c>
      <c r="I1479">
        <v>26</v>
      </c>
      <c r="J1479" t="s">
        <v>78</v>
      </c>
      <c r="K1479">
        <v>98</v>
      </c>
      <c r="L1479">
        <v>85</v>
      </c>
      <c r="M1479">
        <v>95</v>
      </c>
      <c r="N1479">
        <v>92</v>
      </c>
      <c r="O1479">
        <v>74</v>
      </c>
      <c r="P1479">
        <v>79</v>
      </c>
      <c r="Q1479">
        <v>63</v>
      </c>
      <c r="R1479">
        <f t="shared" si="138"/>
        <v>586</v>
      </c>
      <c r="S1479" t="str">
        <f t="shared" si="139"/>
        <v>math_score</v>
      </c>
      <c r="T1479" t="str">
        <f t="shared" si="140"/>
        <v>Cynthia Martinez</v>
      </c>
      <c r="U1479" t="str">
        <f t="shared" si="141"/>
        <v>Good</v>
      </c>
      <c r="V1479" t="str">
        <f t="shared" si="142"/>
        <v>1</v>
      </c>
      <c r="W1479" t="str">
        <f t="shared" si="143"/>
        <v>Grade B</v>
      </c>
    </row>
    <row r="1480" spans="1:23" x14ac:dyDescent="0.25">
      <c r="A1480">
        <v>1479</v>
      </c>
      <c r="B1480" t="s">
        <v>710</v>
      </c>
      <c r="C1480" t="s">
        <v>2534</v>
      </c>
      <c r="D1480" t="s">
        <v>2535</v>
      </c>
      <c r="E1480" t="s">
        <v>54</v>
      </c>
      <c r="F1480" t="b">
        <v>0</v>
      </c>
      <c r="G1480">
        <v>2</v>
      </c>
      <c r="H1480" t="b">
        <v>0</v>
      </c>
      <c r="I1480">
        <v>29</v>
      </c>
      <c r="J1480" t="s">
        <v>72</v>
      </c>
      <c r="K1480">
        <v>76</v>
      </c>
      <c r="L1480">
        <v>81</v>
      </c>
      <c r="M1480">
        <v>69</v>
      </c>
      <c r="N1480">
        <v>87</v>
      </c>
      <c r="O1480">
        <v>60</v>
      </c>
      <c r="P1480">
        <v>93</v>
      </c>
      <c r="Q1480">
        <v>62</v>
      </c>
      <c r="R1480">
        <f t="shared" si="138"/>
        <v>528</v>
      </c>
      <c r="S1480" t="str">
        <f t="shared" si="139"/>
        <v>english_score</v>
      </c>
      <c r="T1480" t="str">
        <f t="shared" si="140"/>
        <v>Kevin Holt</v>
      </c>
      <c r="U1480" t="str">
        <f t="shared" si="141"/>
        <v>Good</v>
      </c>
      <c r="V1480" t="str">
        <f t="shared" si="142"/>
        <v>1</v>
      </c>
      <c r="W1480" t="str">
        <f t="shared" si="143"/>
        <v>Grade C</v>
      </c>
    </row>
    <row r="1481" spans="1:23" x14ac:dyDescent="0.25">
      <c r="A1481">
        <v>1480</v>
      </c>
      <c r="B1481" t="s">
        <v>422</v>
      </c>
      <c r="C1481" t="s">
        <v>2536</v>
      </c>
      <c r="D1481" t="s">
        <v>2537</v>
      </c>
      <c r="E1481" t="s">
        <v>59</v>
      </c>
      <c r="F1481" t="b">
        <v>0</v>
      </c>
      <c r="G1481">
        <v>10</v>
      </c>
      <c r="H1481" t="b">
        <v>0</v>
      </c>
      <c r="I1481">
        <v>3</v>
      </c>
      <c r="J1481" t="s">
        <v>98</v>
      </c>
      <c r="K1481">
        <v>40</v>
      </c>
      <c r="L1481">
        <v>81</v>
      </c>
      <c r="M1481">
        <v>54</v>
      </c>
      <c r="N1481">
        <v>70</v>
      </c>
      <c r="O1481">
        <v>53</v>
      </c>
      <c r="P1481">
        <v>98</v>
      </c>
      <c r="Q1481">
        <v>61</v>
      </c>
      <c r="R1481">
        <f t="shared" si="138"/>
        <v>457</v>
      </c>
      <c r="S1481" t="str">
        <f t="shared" si="139"/>
        <v>english_score</v>
      </c>
      <c r="T1481" t="str">
        <f t="shared" si="140"/>
        <v>Jessica Nolan</v>
      </c>
      <c r="U1481" t="str">
        <f t="shared" si="141"/>
        <v>Bad</v>
      </c>
      <c r="V1481" t="str">
        <f t="shared" si="142"/>
        <v>0</v>
      </c>
      <c r="W1481" t="str">
        <f t="shared" si="143"/>
        <v>Grade C</v>
      </c>
    </row>
    <row r="1482" spans="1:23" x14ac:dyDescent="0.25">
      <c r="A1482">
        <v>1481</v>
      </c>
      <c r="B1482" t="s">
        <v>158</v>
      </c>
      <c r="C1482" t="s">
        <v>1657</v>
      </c>
      <c r="D1482" t="s">
        <v>2538</v>
      </c>
      <c r="E1482" t="s">
        <v>54</v>
      </c>
      <c r="F1482" t="b">
        <v>0</v>
      </c>
      <c r="G1482">
        <v>4</v>
      </c>
      <c r="H1482" t="b">
        <v>1</v>
      </c>
      <c r="I1482">
        <v>32</v>
      </c>
      <c r="J1482" t="s">
        <v>78</v>
      </c>
      <c r="K1482">
        <v>89</v>
      </c>
      <c r="L1482">
        <v>84</v>
      </c>
      <c r="M1482">
        <v>84</v>
      </c>
      <c r="N1482">
        <v>100</v>
      </c>
      <c r="O1482">
        <v>77</v>
      </c>
      <c r="P1482">
        <v>62</v>
      </c>
      <c r="Q1482">
        <v>69</v>
      </c>
      <c r="R1482">
        <f t="shared" si="138"/>
        <v>565</v>
      </c>
      <c r="S1482" t="str">
        <f t="shared" si="139"/>
        <v>chemistry_score</v>
      </c>
      <c r="T1482" t="str">
        <f t="shared" si="140"/>
        <v>Timothy Fowler</v>
      </c>
      <c r="U1482" t="str">
        <f t="shared" si="141"/>
        <v>Good</v>
      </c>
      <c r="V1482" t="str">
        <f t="shared" si="142"/>
        <v>1</v>
      </c>
      <c r="W1482" t="str">
        <f t="shared" si="143"/>
        <v>Grade B</v>
      </c>
    </row>
    <row r="1483" spans="1:23" x14ac:dyDescent="0.25">
      <c r="A1483">
        <v>1482</v>
      </c>
      <c r="B1483" t="s">
        <v>594</v>
      </c>
      <c r="C1483" t="s">
        <v>2539</v>
      </c>
      <c r="D1483" t="s">
        <v>2540</v>
      </c>
      <c r="E1483" t="s">
        <v>59</v>
      </c>
      <c r="F1483" t="b">
        <v>0</v>
      </c>
      <c r="G1483">
        <v>5</v>
      </c>
      <c r="H1483" t="b">
        <v>0</v>
      </c>
      <c r="I1483">
        <v>24</v>
      </c>
      <c r="J1483" t="s">
        <v>60</v>
      </c>
      <c r="K1483">
        <v>86</v>
      </c>
      <c r="L1483">
        <v>75</v>
      </c>
      <c r="M1483">
        <v>97</v>
      </c>
      <c r="N1483">
        <v>93</v>
      </c>
      <c r="O1483">
        <v>88</v>
      </c>
      <c r="P1483">
        <v>74</v>
      </c>
      <c r="Q1483">
        <v>97</v>
      </c>
      <c r="R1483">
        <f t="shared" si="138"/>
        <v>610</v>
      </c>
      <c r="S1483" t="str">
        <f t="shared" si="139"/>
        <v>physics_score</v>
      </c>
      <c r="T1483" t="str">
        <f t="shared" si="140"/>
        <v>Samantha Ibarra</v>
      </c>
      <c r="U1483" t="str">
        <f t="shared" si="141"/>
        <v>Good</v>
      </c>
      <c r="V1483" t="str">
        <f t="shared" si="142"/>
        <v>1</v>
      </c>
      <c r="W1483" t="str">
        <f t="shared" si="143"/>
        <v>Grade B</v>
      </c>
    </row>
    <row r="1484" spans="1:23" x14ac:dyDescent="0.25">
      <c r="A1484">
        <v>1483</v>
      </c>
      <c r="B1484" t="s">
        <v>236</v>
      </c>
      <c r="C1484" t="s">
        <v>1248</v>
      </c>
      <c r="D1484" t="s">
        <v>2541</v>
      </c>
      <c r="E1484" t="s">
        <v>59</v>
      </c>
      <c r="F1484" t="b">
        <v>0</v>
      </c>
      <c r="G1484">
        <v>3</v>
      </c>
      <c r="H1484" t="b">
        <v>1</v>
      </c>
      <c r="I1484">
        <v>20</v>
      </c>
      <c r="J1484" t="s">
        <v>78</v>
      </c>
      <c r="K1484">
        <v>99</v>
      </c>
      <c r="L1484">
        <v>77</v>
      </c>
      <c r="M1484">
        <v>60</v>
      </c>
      <c r="N1484">
        <v>99</v>
      </c>
      <c r="O1484">
        <v>100</v>
      </c>
      <c r="P1484">
        <v>83</v>
      </c>
      <c r="Q1484">
        <v>72</v>
      </c>
      <c r="R1484">
        <f t="shared" si="138"/>
        <v>590</v>
      </c>
      <c r="S1484" t="str">
        <f t="shared" si="139"/>
        <v>biology_score</v>
      </c>
      <c r="T1484" t="str">
        <f t="shared" si="140"/>
        <v>Michelle Guerrero</v>
      </c>
      <c r="U1484" t="str">
        <f t="shared" si="141"/>
        <v>Average</v>
      </c>
      <c r="V1484" t="str">
        <f t="shared" si="142"/>
        <v>1</v>
      </c>
      <c r="W1484" t="str">
        <f t="shared" si="143"/>
        <v>Grade B</v>
      </c>
    </row>
    <row r="1485" spans="1:23" x14ac:dyDescent="0.25">
      <c r="A1485">
        <v>1484</v>
      </c>
      <c r="B1485" t="s">
        <v>1068</v>
      </c>
      <c r="C1485" t="s">
        <v>2542</v>
      </c>
      <c r="D1485" t="s">
        <v>2543</v>
      </c>
      <c r="E1485" t="s">
        <v>59</v>
      </c>
      <c r="F1485" t="b">
        <v>1</v>
      </c>
      <c r="G1485">
        <v>5</v>
      </c>
      <c r="H1485" t="b">
        <v>1</v>
      </c>
      <c r="I1485">
        <v>1</v>
      </c>
      <c r="J1485" t="s">
        <v>98</v>
      </c>
      <c r="K1485">
        <v>67</v>
      </c>
      <c r="L1485">
        <v>61</v>
      </c>
      <c r="M1485">
        <v>61</v>
      </c>
      <c r="N1485">
        <v>82</v>
      </c>
      <c r="O1485">
        <v>69</v>
      </c>
      <c r="P1485">
        <v>87</v>
      </c>
      <c r="Q1485">
        <v>97</v>
      </c>
      <c r="R1485">
        <f t="shared" si="138"/>
        <v>524</v>
      </c>
      <c r="S1485" t="str">
        <f t="shared" si="139"/>
        <v>geography_score</v>
      </c>
      <c r="T1485" t="str">
        <f t="shared" si="140"/>
        <v>Stephanie Pineda</v>
      </c>
      <c r="U1485" t="str">
        <f t="shared" si="141"/>
        <v>Good</v>
      </c>
      <c r="V1485" t="str">
        <f t="shared" si="142"/>
        <v>1</v>
      </c>
      <c r="W1485" t="str">
        <f t="shared" si="143"/>
        <v>Grade C</v>
      </c>
    </row>
    <row r="1486" spans="1:23" x14ac:dyDescent="0.25">
      <c r="A1486">
        <v>1485</v>
      </c>
      <c r="B1486" t="s">
        <v>1369</v>
      </c>
      <c r="C1486" t="s">
        <v>2544</v>
      </c>
      <c r="D1486" t="s">
        <v>2545</v>
      </c>
      <c r="E1486" t="s">
        <v>54</v>
      </c>
      <c r="F1486" t="b">
        <v>0</v>
      </c>
      <c r="G1486">
        <v>9</v>
      </c>
      <c r="H1486" t="b">
        <v>0</v>
      </c>
      <c r="I1486">
        <v>0</v>
      </c>
      <c r="J1486" t="s">
        <v>98</v>
      </c>
      <c r="K1486">
        <v>43</v>
      </c>
      <c r="L1486">
        <v>87</v>
      </c>
      <c r="M1486">
        <v>81</v>
      </c>
      <c r="N1486">
        <v>61</v>
      </c>
      <c r="O1486">
        <v>65</v>
      </c>
      <c r="P1486">
        <v>53</v>
      </c>
      <c r="Q1486">
        <v>84</v>
      </c>
      <c r="R1486">
        <f t="shared" si="138"/>
        <v>474</v>
      </c>
      <c r="S1486" t="str">
        <f t="shared" si="139"/>
        <v>history_score</v>
      </c>
      <c r="T1486" t="str">
        <f t="shared" si="140"/>
        <v>Philip Blair</v>
      </c>
      <c r="U1486" t="str">
        <f t="shared" si="141"/>
        <v>Average</v>
      </c>
      <c r="V1486" t="str">
        <f t="shared" si="142"/>
        <v>0</v>
      </c>
      <c r="W1486" t="str">
        <f t="shared" si="143"/>
        <v>Grade C</v>
      </c>
    </row>
    <row r="1487" spans="1:23" x14ac:dyDescent="0.25">
      <c r="A1487">
        <v>1486</v>
      </c>
      <c r="B1487" t="s">
        <v>194</v>
      </c>
      <c r="C1487" t="s">
        <v>834</v>
      </c>
      <c r="D1487" t="s">
        <v>2546</v>
      </c>
      <c r="E1487" t="s">
        <v>54</v>
      </c>
      <c r="F1487" t="b">
        <v>0</v>
      </c>
      <c r="G1487">
        <v>8</v>
      </c>
      <c r="H1487" t="b">
        <v>1</v>
      </c>
      <c r="I1487">
        <v>5</v>
      </c>
      <c r="J1487" t="s">
        <v>98</v>
      </c>
      <c r="K1487">
        <v>40</v>
      </c>
      <c r="L1487">
        <v>97</v>
      </c>
      <c r="M1487">
        <v>92</v>
      </c>
      <c r="N1487">
        <v>93</v>
      </c>
      <c r="O1487">
        <v>92</v>
      </c>
      <c r="P1487">
        <v>65</v>
      </c>
      <c r="Q1487">
        <v>82</v>
      </c>
      <c r="R1487">
        <f t="shared" si="138"/>
        <v>561</v>
      </c>
      <c r="S1487" t="str">
        <f t="shared" si="139"/>
        <v>history_score</v>
      </c>
      <c r="T1487" t="str">
        <f t="shared" si="140"/>
        <v>David Jimenez</v>
      </c>
      <c r="U1487" t="str">
        <f t="shared" si="141"/>
        <v>Bad</v>
      </c>
      <c r="V1487" t="str">
        <f t="shared" si="142"/>
        <v>0</v>
      </c>
      <c r="W1487" t="str">
        <f t="shared" si="143"/>
        <v>Grade B</v>
      </c>
    </row>
    <row r="1488" spans="1:23" x14ac:dyDescent="0.25">
      <c r="A1488">
        <v>1487</v>
      </c>
      <c r="B1488" t="s">
        <v>1015</v>
      </c>
      <c r="C1488" t="s">
        <v>2133</v>
      </c>
      <c r="D1488" t="s">
        <v>2547</v>
      </c>
      <c r="E1488" t="s">
        <v>59</v>
      </c>
      <c r="F1488" t="b">
        <v>0</v>
      </c>
      <c r="G1488">
        <v>2</v>
      </c>
      <c r="H1488" t="b">
        <v>0</v>
      </c>
      <c r="I1488">
        <v>5</v>
      </c>
      <c r="J1488" t="s">
        <v>98</v>
      </c>
      <c r="K1488">
        <v>65</v>
      </c>
      <c r="L1488">
        <v>93</v>
      </c>
      <c r="M1488">
        <v>67</v>
      </c>
      <c r="N1488">
        <v>73</v>
      </c>
      <c r="O1488">
        <v>57</v>
      </c>
      <c r="P1488">
        <v>72</v>
      </c>
      <c r="Q1488">
        <v>97</v>
      </c>
      <c r="R1488">
        <f t="shared" si="138"/>
        <v>524</v>
      </c>
      <c r="S1488" t="str">
        <f t="shared" si="139"/>
        <v>geography_score</v>
      </c>
      <c r="T1488" t="str">
        <f t="shared" si="140"/>
        <v>Megan Bright</v>
      </c>
      <c r="U1488" t="str">
        <f t="shared" si="141"/>
        <v>Average</v>
      </c>
      <c r="V1488" t="str">
        <f t="shared" si="142"/>
        <v>1</v>
      </c>
      <c r="W1488" t="str">
        <f t="shared" si="143"/>
        <v>Grade C</v>
      </c>
    </row>
    <row r="1489" spans="1:23" x14ac:dyDescent="0.25">
      <c r="A1489">
        <v>1488</v>
      </c>
      <c r="B1489" t="s">
        <v>334</v>
      </c>
      <c r="C1489" t="s">
        <v>2548</v>
      </c>
      <c r="D1489" t="s">
        <v>2549</v>
      </c>
      <c r="E1489" t="s">
        <v>54</v>
      </c>
      <c r="F1489" t="b">
        <v>0</v>
      </c>
      <c r="G1489">
        <v>6</v>
      </c>
      <c r="H1489" t="b">
        <v>0</v>
      </c>
      <c r="I1489">
        <v>1</v>
      </c>
      <c r="J1489" t="s">
        <v>98</v>
      </c>
      <c r="K1489">
        <v>96</v>
      </c>
      <c r="L1489">
        <v>92</v>
      </c>
      <c r="M1489">
        <v>64</v>
      </c>
      <c r="N1489">
        <v>54</v>
      </c>
      <c r="O1489">
        <v>87</v>
      </c>
      <c r="P1489">
        <v>60</v>
      </c>
      <c r="Q1489">
        <v>88</v>
      </c>
      <c r="R1489">
        <f t="shared" si="138"/>
        <v>541</v>
      </c>
      <c r="S1489" t="str">
        <f t="shared" si="139"/>
        <v>math_score</v>
      </c>
      <c r="T1489" t="str">
        <f t="shared" si="140"/>
        <v>Thomas Montoya</v>
      </c>
      <c r="U1489" t="str">
        <f t="shared" si="141"/>
        <v>Average</v>
      </c>
      <c r="V1489" t="str">
        <f t="shared" si="142"/>
        <v>1</v>
      </c>
      <c r="W1489" t="str">
        <f t="shared" si="143"/>
        <v>Grade C</v>
      </c>
    </row>
    <row r="1490" spans="1:23" x14ac:dyDescent="0.25">
      <c r="A1490">
        <v>1489</v>
      </c>
      <c r="B1490" t="s">
        <v>749</v>
      </c>
      <c r="C1490" t="s">
        <v>2207</v>
      </c>
      <c r="D1490" t="s">
        <v>2550</v>
      </c>
      <c r="E1490" t="s">
        <v>59</v>
      </c>
      <c r="F1490" t="b">
        <v>0</v>
      </c>
      <c r="G1490">
        <v>1</v>
      </c>
      <c r="H1490" t="b">
        <v>1</v>
      </c>
      <c r="I1490">
        <v>27</v>
      </c>
      <c r="J1490" t="s">
        <v>78</v>
      </c>
      <c r="K1490">
        <v>96</v>
      </c>
      <c r="L1490">
        <v>92</v>
      </c>
      <c r="M1490">
        <v>80</v>
      </c>
      <c r="N1490">
        <v>61</v>
      </c>
      <c r="O1490">
        <v>66</v>
      </c>
      <c r="P1490">
        <v>98</v>
      </c>
      <c r="Q1490">
        <v>70</v>
      </c>
      <c r="R1490">
        <f t="shared" si="138"/>
        <v>563</v>
      </c>
      <c r="S1490" t="str">
        <f t="shared" si="139"/>
        <v>english_score</v>
      </c>
      <c r="T1490" t="str">
        <f t="shared" si="140"/>
        <v>Brenda Houston</v>
      </c>
      <c r="U1490" t="str">
        <f t="shared" si="141"/>
        <v>Good</v>
      </c>
      <c r="V1490" t="str">
        <f t="shared" si="142"/>
        <v>1</v>
      </c>
      <c r="W1490" t="str">
        <f t="shared" si="143"/>
        <v>Grade B</v>
      </c>
    </row>
    <row r="1491" spans="1:23" x14ac:dyDescent="0.25">
      <c r="A1491">
        <v>1490</v>
      </c>
      <c r="B1491" t="s">
        <v>1041</v>
      </c>
      <c r="C1491" t="s">
        <v>170</v>
      </c>
      <c r="D1491" t="s">
        <v>2551</v>
      </c>
      <c r="E1491" t="s">
        <v>54</v>
      </c>
      <c r="F1491" t="b">
        <v>1</v>
      </c>
      <c r="G1491">
        <v>1</v>
      </c>
      <c r="H1491" t="b">
        <v>0</v>
      </c>
      <c r="I1491">
        <v>29</v>
      </c>
      <c r="J1491" t="s">
        <v>55</v>
      </c>
      <c r="K1491">
        <v>90</v>
      </c>
      <c r="L1491">
        <v>84</v>
      </c>
      <c r="M1491">
        <v>90</v>
      </c>
      <c r="N1491">
        <v>81</v>
      </c>
      <c r="O1491">
        <v>92</v>
      </c>
      <c r="P1491">
        <v>83</v>
      </c>
      <c r="Q1491">
        <v>69</v>
      </c>
      <c r="R1491">
        <f t="shared" si="138"/>
        <v>589</v>
      </c>
      <c r="S1491" t="str">
        <f t="shared" si="139"/>
        <v>biology_score</v>
      </c>
      <c r="T1491" t="str">
        <f t="shared" si="140"/>
        <v>Daniel Lee</v>
      </c>
      <c r="U1491" t="str">
        <f t="shared" si="141"/>
        <v>Good</v>
      </c>
      <c r="V1491" t="str">
        <f t="shared" si="142"/>
        <v>1</v>
      </c>
      <c r="W1491" t="str">
        <f t="shared" si="143"/>
        <v>Grade B</v>
      </c>
    </row>
    <row r="1492" spans="1:23" x14ac:dyDescent="0.25">
      <c r="A1492">
        <v>1491</v>
      </c>
      <c r="B1492" t="s">
        <v>1068</v>
      </c>
      <c r="C1492" t="s">
        <v>329</v>
      </c>
      <c r="D1492" t="s">
        <v>2552</v>
      </c>
      <c r="E1492" t="s">
        <v>59</v>
      </c>
      <c r="F1492" t="b">
        <v>1</v>
      </c>
      <c r="G1492">
        <v>9</v>
      </c>
      <c r="H1492" t="b">
        <v>0</v>
      </c>
      <c r="I1492">
        <v>4</v>
      </c>
      <c r="J1492" t="s">
        <v>98</v>
      </c>
      <c r="K1492">
        <v>85</v>
      </c>
      <c r="L1492">
        <v>57</v>
      </c>
      <c r="M1492">
        <v>77</v>
      </c>
      <c r="N1492">
        <v>81</v>
      </c>
      <c r="O1492">
        <v>65</v>
      </c>
      <c r="P1492">
        <v>75</v>
      </c>
      <c r="Q1492">
        <v>85</v>
      </c>
      <c r="R1492">
        <f t="shared" si="138"/>
        <v>525</v>
      </c>
      <c r="S1492" t="str">
        <f t="shared" si="139"/>
        <v>math_score</v>
      </c>
      <c r="T1492" t="str">
        <f t="shared" si="140"/>
        <v>Stephanie Jones</v>
      </c>
      <c r="U1492" t="str">
        <f t="shared" si="141"/>
        <v>Good</v>
      </c>
      <c r="V1492" t="str">
        <f t="shared" si="142"/>
        <v>1</v>
      </c>
      <c r="W1492" t="str">
        <f t="shared" si="143"/>
        <v>Grade C</v>
      </c>
    </row>
    <row r="1493" spans="1:23" x14ac:dyDescent="0.25">
      <c r="A1493">
        <v>1492</v>
      </c>
      <c r="B1493" t="s">
        <v>527</v>
      </c>
      <c r="C1493" t="s">
        <v>2025</v>
      </c>
      <c r="D1493" t="s">
        <v>2553</v>
      </c>
      <c r="E1493" t="s">
        <v>59</v>
      </c>
      <c r="F1493" t="b">
        <v>1</v>
      </c>
      <c r="G1493">
        <v>8</v>
      </c>
      <c r="H1493" t="b">
        <v>1</v>
      </c>
      <c r="I1493">
        <v>4</v>
      </c>
      <c r="J1493" t="s">
        <v>98</v>
      </c>
      <c r="K1493">
        <v>92</v>
      </c>
      <c r="L1493">
        <v>96</v>
      </c>
      <c r="M1493">
        <v>80</v>
      </c>
      <c r="N1493">
        <v>98</v>
      </c>
      <c r="O1493">
        <v>61</v>
      </c>
      <c r="P1493">
        <v>84</v>
      </c>
      <c r="Q1493">
        <v>74</v>
      </c>
      <c r="R1493">
        <f t="shared" si="138"/>
        <v>585</v>
      </c>
      <c r="S1493" t="str">
        <f t="shared" si="139"/>
        <v>chemistry_score</v>
      </c>
      <c r="T1493" t="str">
        <f t="shared" si="140"/>
        <v>Rachel Salas</v>
      </c>
      <c r="U1493" t="str">
        <f t="shared" si="141"/>
        <v>Good</v>
      </c>
      <c r="V1493" t="str">
        <f t="shared" si="142"/>
        <v>1</v>
      </c>
      <c r="W1493" t="str">
        <f t="shared" si="143"/>
        <v>Grade B</v>
      </c>
    </row>
    <row r="1494" spans="1:23" x14ac:dyDescent="0.25">
      <c r="A1494">
        <v>1493</v>
      </c>
      <c r="B1494" t="s">
        <v>1871</v>
      </c>
      <c r="C1494" t="s">
        <v>356</v>
      </c>
      <c r="D1494" t="s">
        <v>2554</v>
      </c>
      <c r="E1494" t="s">
        <v>54</v>
      </c>
      <c r="F1494" t="b">
        <v>0</v>
      </c>
      <c r="G1494">
        <v>3</v>
      </c>
      <c r="H1494" t="b">
        <v>0</v>
      </c>
      <c r="I1494">
        <v>21</v>
      </c>
      <c r="J1494" t="s">
        <v>60</v>
      </c>
      <c r="K1494">
        <v>100</v>
      </c>
      <c r="L1494">
        <v>82</v>
      </c>
      <c r="M1494">
        <v>84</v>
      </c>
      <c r="N1494">
        <v>100</v>
      </c>
      <c r="O1494">
        <v>90</v>
      </c>
      <c r="P1494">
        <v>62</v>
      </c>
      <c r="Q1494">
        <v>87</v>
      </c>
      <c r="R1494">
        <f t="shared" si="138"/>
        <v>605</v>
      </c>
      <c r="S1494" t="str">
        <f t="shared" si="139"/>
        <v>math_score</v>
      </c>
      <c r="T1494" t="str">
        <f t="shared" si="140"/>
        <v>Oscar Benjamin</v>
      </c>
      <c r="U1494" t="str">
        <f t="shared" si="141"/>
        <v>Good</v>
      </c>
      <c r="V1494" t="str">
        <f t="shared" si="142"/>
        <v>1</v>
      </c>
      <c r="W1494" t="str">
        <f t="shared" si="143"/>
        <v>Grade B</v>
      </c>
    </row>
    <row r="1495" spans="1:23" x14ac:dyDescent="0.25">
      <c r="A1495">
        <v>1494</v>
      </c>
      <c r="B1495" t="s">
        <v>668</v>
      </c>
      <c r="C1495" t="s">
        <v>315</v>
      </c>
      <c r="D1495" t="s">
        <v>2555</v>
      </c>
      <c r="E1495" t="s">
        <v>59</v>
      </c>
      <c r="F1495" t="b">
        <v>0</v>
      </c>
      <c r="G1495">
        <v>3</v>
      </c>
      <c r="H1495" t="b">
        <v>0</v>
      </c>
      <c r="I1495">
        <v>31</v>
      </c>
      <c r="J1495" t="s">
        <v>206</v>
      </c>
      <c r="K1495">
        <v>94</v>
      </c>
      <c r="L1495">
        <v>63</v>
      </c>
      <c r="M1495">
        <v>98</v>
      </c>
      <c r="N1495">
        <v>73</v>
      </c>
      <c r="O1495">
        <v>63</v>
      </c>
      <c r="P1495">
        <v>98</v>
      </c>
      <c r="Q1495">
        <v>100</v>
      </c>
      <c r="R1495">
        <f t="shared" si="138"/>
        <v>589</v>
      </c>
      <c r="S1495" t="str">
        <f t="shared" si="139"/>
        <v>geography_score</v>
      </c>
      <c r="T1495" t="str">
        <f t="shared" si="140"/>
        <v>Debra Brown</v>
      </c>
      <c r="U1495" t="str">
        <f t="shared" si="141"/>
        <v>Good</v>
      </c>
      <c r="V1495" t="str">
        <f t="shared" si="142"/>
        <v>1</v>
      </c>
      <c r="W1495" t="str">
        <f t="shared" si="143"/>
        <v>Grade B</v>
      </c>
    </row>
    <row r="1496" spans="1:23" x14ac:dyDescent="0.25">
      <c r="A1496">
        <v>1495</v>
      </c>
      <c r="B1496" t="s">
        <v>224</v>
      </c>
      <c r="C1496" t="s">
        <v>201</v>
      </c>
      <c r="D1496" t="s">
        <v>2556</v>
      </c>
      <c r="E1496" t="s">
        <v>59</v>
      </c>
      <c r="F1496" t="b">
        <v>0</v>
      </c>
      <c r="G1496">
        <v>3</v>
      </c>
      <c r="H1496" t="b">
        <v>0</v>
      </c>
      <c r="I1496">
        <v>15</v>
      </c>
      <c r="J1496" t="s">
        <v>139</v>
      </c>
      <c r="K1496">
        <v>85</v>
      </c>
      <c r="L1496">
        <v>76</v>
      </c>
      <c r="M1496">
        <v>94</v>
      </c>
      <c r="N1496">
        <v>89</v>
      </c>
      <c r="O1496">
        <v>85</v>
      </c>
      <c r="P1496">
        <v>83</v>
      </c>
      <c r="Q1496">
        <v>80</v>
      </c>
      <c r="R1496">
        <f t="shared" si="138"/>
        <v>592</v>
      </c>
      <c r="S1496" t="str">
        <f t="shared" si="139"/>
        <v>physics_score</v>
      </c>
      <c r="T1496" t="str">
        <f t="shared" si="140"/>
        <v>Jennifer Martin</v>
      </c>
      <c r="U1496" t="str">
        <f t="shared" si="141"/>
        <v>Very Good</v>
      </c>
      <c r="V1496" t="str">
        <f t="shared" si="142"/>
        <v>1</v>
      </c>
      <c r="W1496" t="str">
        <f t="shared" si="143"/>
        <v>Grade B</v>
      </c>
    </row>
    <row r="1497" spans="1:23" x14ac:dyDescent="0.25">
      <c r="A1497">
        <v>1496</v>
      </c>
      <c r="B1497" t="s">
        <v>144</v>
      </c>
      <c r="C1497" t="s">
        <v>640</v>
      </c>
      <c r="D1497" t="s">
        <v>2557</v>
      </c>
      <c r="E1497" t="s">
        <v>54</v>
      </c>
      <c r="F1497" t="b">
        <v>0</v>
      </c>
      <c r="G1497">
        <v>0</v>
      </c>
      <c r="H1497" t="b">
        <v>0</v>
      </c>
      <c r="I1497">
        <v>30</v>
      </c>
      <c r="J1497" t="s">
        <v>55</v>
      </c>
      <c r="K1497">
        <v>80</v>
      </c>
      <c r="L1497">
        <v>84</v>
      </c>
      <c r="M1497">
        <v>82</v>
      </c>
      <c r="N1497">
        <v>69</v>
      </c>
      <c r="O1497">
        <v>91</v>
      </c>
      <c r="P1497">
        <v>80</v>
      </c>
      <c r="Q1497">
        <v>96</v>
      </c>
      <c r="R1497">
        <f t="shared" si="138"/>
        <v>582</v>
      </c>
      <c r="S1497" t="str">
        <f t="shared" si="139"/>
        <v>geography_score</v>
      </c>
      <c r="T1497" t="str">
        <f t="shared" si="140"/>
        <v>Jeffrey Conley</v>
      </c>
      <c r="U1497" t="str">
        <f t="shared" si="141"/>
        <v>Good</v>
      </c>
      <c r="V1497" t="str">
        <f t="shared" si="142"/>
        <v>1</v>
      </c>
      <c r="W1497" t="str">
        <f t="shared" si="143"/>
        <v>Grade B</v>
      </c>
    </row>
    <row r="1498" spans="1:23" x14ac:dyDescent="0.25">
      <c r="A1498">
        <v>1497</v>
      </c>
      <c r="B1498" t="s">
        <v>413</v>
      </c>
      <c r="C1498" t="s">
        <v>638</v>
      </c>
      <c r="D1498" t="s">
        <v>2558</v>
      </c>
      <c r="E1498" t="s">
        <v>54</v>
      </c>
      <c r="F1498" t="b">
        <v>0</v>
      </c>
      <c r="G1498">
        <v>1</v>
      </c>
      <c r="H1498" t="b">
        <v>0</v>
      </c>
      <c r="I1498">
        <v>31</v>
      </c>
      <c r="J1498" t="s">
        <v>78</v>
      </c>
      <c r="K1498">
        <v>99</v>
      </c>
      <c r="L1498">
        <v>61</v>
      </c>
      <c r="M1498">
        <v>91</v>
      </c>
      <c r="N1498">
        <v>73</v>
      </c>
      <c r="O1498">
        <v>89</v>
      </c>
      <c r="P1498">
        <v>62</v>
      </c>
      <c r="Q1498">
        <v>82</v>
      </c>
      <c r="R1498">
        <f t="shared" si="138"/>
        <v>557</v>
      </c>
      <c r="S1498" t="str">
        <f t="shared" si="139"/>
        <v>math_score</v>
      </c>
      <c r="T1498" t="str">
        <f t="shared" si="140"/>
        <v>Cory Cook</v>
      </c>
      <c r="U1498" t="str">
        <f t="shared" si="141"/>
        <v>Good</v>
      </c>
      <c r="V1498" t="str">
        <f t="shared" si="142"/>
        <v>1</v>
      </c>
      <c r="W1498" t="str">
        <f t="shared" si="143"/>
        <v>Grade B</v>
      </c>
    </row>
    <row r="1499" spans="1:23" x14ac:dyDescent="0.25">
      <c r="A1499">
        <v>1498</v>
      </c>
      <c r="B1499" t="s">
        <v>194</v>
      </c>
      <c r="C1499" t="s">
        <v>807</v>
      </c>
      <c r="D1499" t="s">
        <v>2559</v>
      </c>
      <c r="E1499" t="s">
        <v>54</v>
      </c>
      <c r="F1499" t="b">
        <v>0</v>
      </c>
      <c r="G1499">
        <v>7</v>
      </c>
      <c r="H1499" t="b">
        <v>0</v>
      </c>
      <c r="I1499">
        <v>23</v>
      </c>
      <c r="J1499" t="s">
        <v>143</v>
      </c>
      <c r="K1499">
        <v>70</v>
      </c>
      <c r="L1499">
        <v>91</v>
      </c>
      <c r="M1499">
        <v>81</v>
      </c>
      <c r="N1499">
        <v>61</v>
      </c>
      <c r="O1499">
        <v>64</v>
      </c>
      <c r="P1499">
        <v>93</v>
      </c>
      <c r="Q1499">
        <v>96</v>
      </c>
      <c r="R1499">
        <f t="shared" si="138"/>
        <v>556</v>
      </c>
      <c r="S1499" t="str">
        <f t="shared" si="139"/>
        <v>geography_score</v>
      </c>
      <c r="T1499" t="str">
        <f t="shared" si="140"/>
        <v>David Walters</v>
      </c>
      <c r="U1499" t="str">
        <f t="shared" si="141"/>
        <v>Good</v>
      </c>
      <c r="V1499" t="str">
        <f t="shared" si="142"/>
        <v>1</v>
      </c>
      <c r="W1499" t="str">
        <f t="shared" si="143"/>
        <v>Grade B</v>
      </c>
    </row>
    <row r="1500" spans="1:23" x14ac:dyDescent="0.25">
      <c r="A1500">
        <v>1499</v>
      </c>
      <c r="B1500" t="s">
        <v>144</v>
      </c>
      <c r="C1500" t="s">
        <v>463</v>
      </c>
      <c r="D1500" t="s">
        <v>2560</v>
      </c>
      <c r="E1500" t="s">
        <v>54</v>
      </c>
      <c r="F1500" t="b">
        <v>0</v>
      </c>
      <c r="G1500">
        <v>1</v>
      </c>
      <c r="H1500" t="b">
        <v>0</v>
      </c>
      <c r="I1500">
        <v>23</v>
      </c>
      <c r="J1500" t="s">
        <v>157</v>
      </c>
      <c r="K1500">
        <v>62</v>
      </c>
      <c r="L1500">
        <v>72</v>
      </c>
      <c r="M1500">
        <v>78</v>
      </c>
      <c r="N1500">
        <v>96</v>
      </c>
      <c r="O1500">
        <v>70</v>
      </c>
      <c r="P1500">
        <v>74</v>
      </c>
      <c r="Q1500">
        <v>72</v>
      </c>
      <c r="R1500">
        <f t="shared" si="138"/>
        <v>524</v>
      </c>
      <c r="S1500" t="str">
        <f t="shared" si="139"/>
        <v>chemistry_score</v>
      </c>
      <c r="T1500" t="str">
        <f t="shared" si="140"/>
        <v>Jeffrey Moore</v>
      </c>
      <c r="U1500" t="str">
        <f t="shared" si="141"/>
        <v>Good</v>
      </c>
      <c r="V1500" t="str">
        <f t="shared" si="142"/>
        <v>1</v>
      </c>
      <c r="W1500" t="str">
        <f t="shared" si="143"/>
        <v>Grade C</v>
      </c>
    </row>
    <row r="1501" spans="1:23" x14ac:dyDescent="0.25">
      <c r="A1501">
        <v>1500</v>
      </c>
      <c r="B1501" t="s">
        <v>1593</v>
      </c>
      <c r="C1501" t="s">
        <v>137</v>
      </c>
      <c r="D1501" t="s">
        <v>2561</v>
      </c>
      <c r="E1501" t="s">
        <v>59</v>
      </c>
      <c r="F1501" t="b">
        <v>1</v>
      </c>
      <c r="G1501">
        <v>0</v>
      </c>
      <c r="H1501" t="b">
        <v>0</v>
      </c>
      <c r="I1501">
        <v>27</v>
      </c>
      <c r="J1501" t="s">
        <v>78</v>
      </c>
      <c r="K1501">
        <v>94</v>
      </c>
      <c r="L1501">
        <v>97</v>
      </c>
      <c r="M1501">
        <v>73</v>
      </c>
      <c r="N1501">
        <v>79</v>
      </c>
      <c r="O1501">
        <v>84</v>
      </c>
      <c r="P1501">
        <v>66</v>
      </c>
      <c r="Q1501">
        <v>64</v>
      </c>
      <c r="R1501">
        <f t="shared" si="138"/>
        <v>557</v>
      </c>
      <c r="S1501" t="str">
        <f t="shared" si="139"/>
        <v>history_score</v>
      </c>
      <c r="T1501" t="str">
        <f t="shared" si="140"/>
        <v>Stacey Williams</v>
      </c>
      <c r="U1501" t="str">
        <f t="shared" si="141"/>
        <v>Good</v>
      </c>
      <c r="V1501" t="str">
        <f t="shared" si="142"/>
        <v>1</v>
      </c>
      <c r="W1501" t="str">
        <f t="shared" si="143"/>
        <v>Grade B</v>
      </c>
    </row>
    <row r="1502" spans="1:23" x14ac:dyDescent="0.25">
      <c r="A1502">
        <v>1501</v>
      </c>
      <c r="B1502" t="s">
        <v>379</v>
      </c>
      <c r="C1502" t="s">
        <v>256</v>
      </c>
      <c r="D1502" t="s">
        <v>2562</v>
      </c>
      <c r="E1502" t="s">
        <v>59</v>
      </c>
      <c r="F1502" t="b">
        <v>0</v>
      </c>
      <c r="G1502">
        <v>3</v>
      </c>
      <c r="H1502" t="b">
        <v>1</v>
      </c>
      <c r="I1502">
        <v>5</v>
      </c>
      <c r="J1502" t="s">
        <v>258</v>
      </c>
      <c r="K1502">
        <v>79</v>
      </c>
      <c r="L1502">
        <v>93</v>
      </c>
      <c r="M1502">
        <v>100</v>
      </c>
      <c r="N1502">
        <v>83</v>
      </c>
      <c r="O1502">
        <v>78</v>
      </c>
      <c r="P1502">
        <v>80</v>
      </c>
      <c r="Q1502">
        <v>87</v>
      </c>
      <c r="R1502">
        <f t="shared" si="138"/>
        <v>600</v>
      </c>
      <c r="S1502" t="str">
        <f t="shared" si="139"/>
        <v>physics_score</v>
      </c>
      <c r="T1502" t="str">
        <f t="shared" si="140"/>
        <v>Beth Stephens</v>
      </c>
      <c r="U1502" t="str">
        <f t="shared" si="141"/>
        <v>Good</v>
      </c>
      <c r="V1502" t="str">
        <f t="shared" si="142"/>
        <v>1</v>
      </c>
      <c r="W1502" t="str">
        <f t="shared" si="143"/>
        <v>Grade B</v>
      </c>
    </row>
    <row r="1503" spans="1:23" x14ac:dyDescent="0.25">
      <c r="A1503">
        <v>1502</v>
      </c>
      <c r="B1503" t="s">
        <v>164</v>
      </c>
      <c r="C1503" t="s">
        <v>1941</v>
      </c>
      <c r="D1503" t="s">
        <v>2563</v>
      </c>
      <c r="E1503" t="s">
        <v>59</v>
      </c>
      <c r="F1503" t="b">
        <v>1</v>
      </c>
      <c r="G1503">
        <v>10</v>
      </c>
      <c r="H1503" t="b">
        <v>0</v>
      </c>
      <c r="I1503">
        <v>4</v>
      </c>
      <c r="J1503" t="s">
        <v>98</v>
      </c>
      <c r="K1503">
        <v>47</v>
      </c>
      <c r="L1503">
        <v>75</v>
      </c>
      <c r="M1503">
        <v>53</v>
      </c>
      <c r="N1503">
        <v>60</v>
      </c>
      <c r="O1503">
        <v>90</v>
      </c>
      <c r="P1503">
        <v>59</v>
      </c>
      <c r="Q1503">
        <v>86</v>
      </c>
      <c r="R1503">
        <f t="shared" si="138"/>
        <v>470</v>
      </c>
      <c r="S1503" t="str">
        <f t="shared" si="139"/>
        <v>biology_score</v>
      </c>
      <c r="T1503" t="str">
        <f t="shared" si="140"/>
        <v>Lisa Franco</v>
      </c>
      <c r="U1503" t="str">
        <f t="shared" si="141"/>
        <v>Average</v>
      </c>
      <c r="V1503" t="str">
        <f t="shared" si="142"/>
        <v>1</v>
      </c>
      <c r="W1503" t="str">
        <f t="shared" si="143"/>
        <v>Grade C</v>
      </c>
    </row>
    <row r="1504" spans="1:23" x14ac:dyDescent="0.25">
      <c r="A1504">
        <v>1503</v>
      </c>
      <c r="B1504" t="s">
        <v>689</v>
      </c>
      <c r="C1504" t="s">
        <v>2564</v>
      </c>
      <c r="D1504" t="s">
        <v>2565</v>
      </c>
      <c r="E1504" t="s">
        <v>59</v>
      </c>
      <c r="F1504" t="b">
        <v>0</v>
      </c>
      <c r="G1504">
        <v>9</v>
      </c>
      <c r="H1504" t="b">
        <v>0</v>
      </c>
      <c r="I1504">
        <v>21</v>
      </c>
      <c r="J1504" t="s">
        <v>139</v>
      </c>
      <c r="K1504">
        <v>100</v>
      </c>
      <c r="L1504">
        <v>73</v>
      </c>
      <c r="M1504">
        <v>70</v>
      </c>
      <c r="N1504">
        <v>71</v>
      </c>
      <c r="O1504">
        <v>73</v>
      </c>
      <c r="P1504">
        <v>96</v>
      </c>
      <c r="Q1504">
        <v>67</v>
      </c>
      <c r="R1504">
        <f t="shared" si="138"/>
        <v>550</v>
      </c>
      <c r="S1504" t="str">
        <f t="shared" si="139"/>
        <v>math_score</v>
      </c>
      <c r="T1504" t="str">
        <f t="shared" si="140"/>
        <v>Sarah Snow</v>
      </c>
      <c r="U1504" t="str">
        <f t="shared" si="141"/>
        <v>Good</v>
      </c>
      <c r="V1504" t="str">
        <f t="shared" si="142"/>
        <v>1</v>
      </c>
      <c r="W1504" t="str">
        <f t="shared" si="143"/>
        <v>Grade B</v>
      </c>
    </row>
    <row r="1505" spans="1:23" x14ac:dyDescent="0.25">
      <c r="A1505">
        <v>1504</v>
      </c>
      <c r="B1505" t="s">
        <v>2199</v>
      </c>
      <c r="C1505" t="s">
        <v>535</v>
      </c>
      <c r="D1505" t="s">
        <v>2566</v>
      </c>
      <c r="E1505" t="s">
        <v>54</v>
      </c>
      <c r="F1505" t="b">
        <v>0</v>
      </c>
      <c r="G1505">
        <v>5</v>
      </c>
      <c r="H1505" t="b">
        <v>0</v>
      </c>
      <c r="I1505">
        <v>26</v>
      </c>
      <c r="J1505" t="s">
        <v>139</v>
      </c>
      <c r="K1505">
        <v>90</v>
      </c>
      <c r="L1505">
        <v>69</v>
      </c>
      <c r="M1505">
        <v>75</v>
      </c>
      <c r="N1505">
        <v>98</v>
      </c>
      <c r="O1505">
        <v>70</v>
      </c>
      <c r="P1505">
        <v>75</v>
      </c>
      <c r="Q1505">
        <v>80</v>
      </c>
      <c r="R1505">
        <f t="shared" si="138"/>
        <v>557</v>
      </c>
      <c r="S1505" t="str">
        <f t="shared" si="139"/>
        <v>chemistry_score</v>
      </c>
      <c r="T1505" t="str">
        <f t="shared" si="140"/>
        <v>Frederick Lopez</v>
      </c>
      <c r="U1505" t="str">
        <f t="shared" si="141"/>
        <v>Good</v>
      </c>
      <c r="V1505" t="str">
        <f t="shared" si="142"/>
        <v>1</v>
      </c>
      <c r="W1505" t="str">
        <f t="shared" si="143"/>
        <v>Grade B</v>
      </c>
    </row>
    <row r="1506" spans="1:23" x14ac:dyDescent="0.25">
      <c r="A1506">
        <v>1505</v>
      </c>
      <c r="B1506" t="s">
        <v>154</v>
      </c>
      <c r="C1506" t="s">
        <v>90</v>
      </c>
      <c r="D1506" t="s">
        <v>2567</v>
      </c>
      <c r="E1506" t="s">
        <v>59</v>
      </c>
      <c r="F1506" t="b">
        <v>0</v>
      </c>
      <c r="G1506">
        <v>2</v>
      </c>
      <c r="H1506" t="b">
        <v>0</v>
      </c>
      <c r="I1506">
        <v>13</v>
      </c>
      <c r="J1506" t="s">
        <v>88</v>
      </c>
      <c r="K1506">
        <v>63</v>
      </c>
      <c r="L1506">
        <v>94</v>
      </c>
      <c r="M1506">
        <v>65</v>
      </c>
      <c r="N1506">
        <v>98</v>
      </c>
      <c r="O1506">
        <v>69</v>
      </c>
      <c r="P1506">
        <v>90</v>
      </c>
      <c r="Q1506">
        <v>85</v>
      </c>
      <c r="R1506">
        <f t="shared" si="138"/>
        <v>564</v>
      </c>
      <c r="S1506" t="str">
        <f t="shared" si="139"/>
        <v>chemistry_score</v>
      </c>
      <c r="T1506" t="str">
        <f t="shared" si="140"/>
        <v>Cynthia White</v>
      </c>
      <c r="U1506" t="str">
        <f t="shared" si="141"/>
        <v>Good</v>
      </c>
      <c r="V1506" t="str">
        <f t="shared" si="142"/>
        <v>1</v>
      </c>
      <c r="W1506" t="str">
        <f t="shared" si="143"/>
        <v>Grade B</v>
      </c>
    </row>
    <row r="1507" spans="1:23" x14ac:dyDescent="0.25">
      <c r="A1507">
        <v>1506</v>
      </c>
      <c r="B1507" t="s">
        <v>594</v>
      </c>
      <c r="C1507" t="s">
        <v>2049</v>
      </c>
      <c r="D1507" t="s">
        <v>2568</v>
      </c>
      <c r="E1507" t="s">
        <v>59</v>
      </c>
      <c r="F1507" t="b">
        <v>0</v>
      </c>
      <c r="G1507">
        <v>7</v>
      </c>
      <c r="H1507" t="b">
        <v>0</v>
      </c>
      <c r="I1507">
        <v>10</v>
      </c>
      <c r="J1507" t="s">
        <v>72</v>
      </c>
      <c r="K1507">
        <v>78</v>
      </c>
      <c r="L1507">
        <v>76</v>
      </c>
      <c r="M1507">
        <v>93</v>
      </c>
      <c r="N1507">
        <v>88</v>
      </c>
      <c r="O1507">
        <v>83</v>
      </c>
      <c r="P1507">
        <v>99</v>
      </c>
      <c r="Q1507">
        <v>98</v>
      </c>
      <c r="R1507">
        <f t="shared" si="138"/>
        <v>615</v>
      </c>
      <c r="S1507" t="str">
        <f t="shared" si="139"/>
        <v>english_score</v>
      </c>
      <c r="T1507" t="str">
        <f t="shared" si="140"/>
        <v>Samantha Hopkins</v>
      </c>
      <c r="U1507" t="str">
        <f t="shared" si="141"/>
        <v>Good</v>
      </c>
      <c r="V1507" t="str">
        <f t="shared" si="142"/>
        <v>1</v>
      </c>
      <c r="W1507" t="str">
        <f t="shared" si="143"/>
        <v>Grade B</v>
      </c>
    </row>
    <row r="1508" spans="1:23" x14ac:dyDescent="0.25">
      <c r="A1508">
        <v>1507</v>
      </c>
      <c r="B1508" t="s">
        <v>2569</v>
      </c>
      <c r="C1508" t="s">
        <v>2175</v>
      </c>
      <c r="D1508" t="s">
        <v>2570</v>
      </c>
      <c r="E1508" t="s">
        <v>59</v>
      </c>
      <c r="F1508" t="b">
        <v>0</v>
      </c>
      <c r="G1508">
        <v>4</v>
      </c>
      <c r="H1508" t="b">
        <v>0</v>
      </c>
      <c r="I1508">
        <v>25</v>
      </c>
      <c r="J1508" t="s">
        <v>78</v>
      </c>
      <c r="K1508">
        <v>95</v>
      </c>
      <c r="L1508">
        <v>94</v>
      </c>
      <c r="M1508">
        <v>69</v>
      </c>
      <c r="N1508">
        <v>73</v>
      </c>
      <c r="O1508">
        <v>71</v>
      </c>
      <c r="P1508">
        <v>93</v>
      </c>
      <c r="Q1508">
        <v>71</v>
      </c>
      <c r="R1508">
        <f t="shared" si="138"/>
        <v>566</v>
      </c>
      <c r="S1508" t="str">
        <f t="shared" si="139"/>
        <v>math_score</v>
      </c>
      <c r="T1508" t="str">
        <f t="shared" si="140"/>
        <v>Destiny Rhodes</v>
      </c>
      <c r="U1508" t="str">
        <f t="shared" si="141"/>
        <v>Good</v>
      </c>
      <c r="V1508" t="str">
        <f t="shared" si="142"/>
        <v>1</v>
      </c>
      <c r="W1508" t="str">
        <f t="shared" si="143"/>
        <v>Grade B</v>
      </c>
    </row>
    <row r="1509" spans="1:23" x14ac:dyDescent="0.25">
      <c r="A1509">
        <v>1508</v>
      </c>
      <c r="B1509" t="s">
        <v>422</v>
      </c>
      <c r="C1509" t="s">
        <v>329</v>
      </c>
      <c r="D1509" t="s">
        <v>2571</v>
      </c>
      <c r="E1509" t="s">
        <v>59</v>
      </c>
      <c r="F1509" t="b">
        <v>0</v>
      </c>
      <c r="G1509">
        <v>4</v>
      </c>
      <c r="H1509" t="b">
        <v>0</v>
      </c>
      <c r="I1509">
        <v>13</v>
      </c>
      <c r="J1509" t="s">
        <v>72</v>
      </c>
      <c r="K1509">
        <v>88</v>
      </c>
      <c r="L1509">
        <v>92</v>
      </c>
      <c r="M1509">
        <v>66</v>
      </c>
      <c r="N1509">
        <v>100</v>
      </c>
      <c r="O1509">
        <v>98</v>
      </c>
      <c r="P1509">
        <v>99</v>
      </c>
      <c r="Q1509">
        <v>70</v>
      </c>
      <c r="R1509">
        <f t="shared" si="138"/>
        <v>613</v>
      </c>
      <c r="S1509" t="str">
        <f t="shared" si="139"/>
        <v>chemistry_score</v>
      </c>
      <c r="T1509" t="str">
        <f t="shared" si="140"/>
        <v>Jessica Jones</v>
      </c>
      <c r="U1509" t="str">
        <f t="shared" si="141"/>
        <v>Good</v>
      </c>
      <c r="V1509" t="str">
        <f t="shared" si="142"/>
        <v>1</v>
      </c>
      <c r="W1509" t="str">
        <f t="shared" si="143"/>
        <v>Grade B</v>
      </c>
    </row>
    <row r="1510" spans="1:23" x14ac:dyDescent="0.25">
      <c r="A1510">
        <v>1509</v>
      </c>
      <c r="B1510" t="s">
        <v>444</v>
      </c>
      <c r="C1510" t="s">
        <v>76</v>
      </c>
      <c r="D1510" t="s">
        <v>2572</v>
      </c>
      <c r="E1510" t="s">
        <v>54</v>
      </c>
      <c r="F1510" t="b">
        <v>0</v>
      </c>
      <c r="G1510">
        <v>2</v>
      </c>
      <c r="H1510" t="b">
        <v>0</v>
      </c>
      <c r="I1510">
        <v>29</v>
      </c>
      <c r="J1510" t="s">
        <v>172</v>
      </c>
      <c r="K1510">
        <v>87</v>
      </c>
      <c r="L1510">
        <v>86</v>
      </c>
      <c r="M1510">
        <v>95</v>
      </c>
      <c r="N1510">
        <v>92</v>
      </c>
      <c r="O1510">
        <v>91</v>
      </c>
      <c r="P1510">
        <v>79</v>
      </c>
      <c r="Q1510">
        <v>64</v>
      </c>
      <c r="R1510">
        <f t="shared" si="138"/>
        <v>594</v>
      </c>
      <c r="S1510" t="str">
        <f t="shared" si="139"/>
        <v>physics_score</v>
      </c>
      <c r="T1510" t="str">
        <f t="shared" si="140"/>
        <v>Mark Smith</v>
      </c>
      <c r="U1510" t="str">
        <f t="shared" si="141"/>
        <v>Good</v>
      </c>
      <c r="V1510" t="str">
        <f t="shared" si="142"/>
        <v>1</v>
      </c>
      <c r="W1510" t="str">
        <f t="shared" si="143"/>
        <v>Grade B</v>
      </c>
    </row>
    <row r="1511" spans="1:23" x14ac:dyDescent="0.25">
      <c r="A1511">
        <v>1510</v>
      </c>
      <c r="B1511" t="s">
        <v>1886</v>
      </c>
      <c r="C1511" t="s">
        <v>2573</v>
      </c>
      <c r="D1511" t="s">
        <v>2574</v>
      </c>
      <c r="E1511" t="s">
        <v>59</v>
      </c>
      <c r="F1511" t="b">
        <v>0</v>
      </c>
      <c r="G1511">
        <v>4</v>
      </c>
      <c r="H1511" t="b">
        <v>0</v>
      </c>
      <c r="I1511">
        <v>1</v>
      </c>
      <c r="J1511" t="s">
        <v>258</v>
      </c>
      <c r="K1511">
        <v>89</v>
      </c>
      <c r="L1511">
        <v>100</v>
      </c>
      <c r="M1511">
        <v>81</v>
      </c>
      <c r="N1511">
        <v>62</v>
      </c>
      <c r="O1511">
        <v>75</v>
      </c>
      <c r="P1511">
        <v>68</v>
      </c>
      <c r="Q1511">
        <v>71</v>
      </c>
      <c r="R1511">
        <f t="shared" si="138"/>
        <v>546</v>
      </c>
      <c r="S1511" t="str">
        <f t="shared" si="139"/>
        <v>history_score</v>
      </c>
      <c r="T1511" t="str">
        <f t="shared" si="140"/>
        <v>Maureen Cain</v>
      </c>
      <c r="U1511" t="str">
        <f t="shared" si="141"/>
        <v>Good</v>
      </c>
      <c r="V1511" t="str">
        <f t="shared" si="142"/>
        <v>1</v>
      </c>
      <c r="W1511" t="str">
        <f t="shared" si="143"/>
        <v>Grade C</v>
      </c>
    </row>
    <row r="1512" spans="1:23" x14ac:dyDescent="0.25">
      <c r="A1512">
        <v>1511</v>
      </c>
      <c r="B1512" t="s">
        <v>224</v>
      </c>
      <c r="C1512" t="s">
        <v>2575</v>
      </c>
      <c r="D1512" t="s">
        <v>2576</v>
      </c>
      <c r="E1512" t="s">
        <v>59</v>
      </c>
      <c r="F1512" t="b">
        <v>1</v>
      </c>
      <c r="G1512">
        <v>2</v>
      </c>
      <c r="H1512" t="b">
        <v>0</v>
      </c>
      <c r="I1512">
        <v>11</v>
      </c>
      <c r="J1512" t="s">
        <v>206</v>
      </c>
      <c r="K1512">
        <v>89</v>
      </c>
      <c r="L1512">
        <v>65</v>
      </c>
      <c r="M1512">
        <v>82</v>
      </c>
      <c r="N1512">
        <v>77</v>
      </c>
      <c r="O1512">
        <v>90</v>
      </c>
      <c r="P1512">
        <v>76</v>
      </c>
      <c r="Q1512">
        <v>84</v>
      </c>
      <c r="R1512">
        <f t="shared" si="138"/>
        <v>563</v>
      </c>
      <c r="S1512" t="str">
        <f t="shared" si="139"/>
        <v>biology_score</v>
      </c>
      <c r="T1512" t="str">
        <f t="shared" si="140"/>
        <v>Jennifer Fuentes</v>
      </c>
      <c r="U1512" t="str">
        <f t="shared" si="141"/>
        <v>Good</v>
      </c>
      <c r="V1512" t="str">
        <f t="shared" si="142"/>
        <v>1</v>
      </c>
      <c r="W1512" t="str">
        <f t="shared" si="143"/>
        <v>Grade B</v>
      </c>
    </row>
    <row r="1513" spans="1:23" x14ac:dyDescent="0.25">
      <c r="A1513">
        <v>1512</v>
      </c>
      <c r="B1513" t="s">
        <v>224</v>
      </c>
      <c r="C1513" t="s">
        <v>2456</v>
      </c>
      <c r="D1513" t="s">
        <v>2577</v>
      </c>
      <c r="E1513" t="s">
        <v>59</v>
      </c>
      <c r="F1513" t="b">
        <v>0</v>
      </c>
      <c r="G1513">
        <v>1</v>
      </c>
      <c r="H1513" t="b">
        <v>0</v>
      </c>
      <c r="I1513">
        <v>26</v>
      </c>
      <c r="J1513" t="s">
        <v>55</v>
      </c>
      <c r="K1513">
        <v>90</v>
      </c>
      <c r="L1513">
        <v>100</v>
      </c>
      <c r="M1513">
        <v>89</v>
      </c>
      <c r="N1513">
        <v>69</v>
      </c>
      <c r="O1513">
        <v>100</v>
      </c>
      <c r="P1513">
        <v>95</v>
      </c>
      <c r="Q1513">
        <v>94</v>
      </c>
      <c r="R1513">
        <f t="shared" si="138"/>
        <v>637</v>
      </c>
      <c r="S1513" t="str">
        <f t="shared" si="139"/>
        <v>history_score</v>
      </c>
      <c r="T1513" t="str">
        <f t="shared" si="140"/>
        <v>Jennifer Arnold</v>
      </c>
      <c r="U1513" t="str">
        <f t="shared" si="141"/>
        <v>Good</v>
      </c>
      <c r="V1513" t="str">
        <f t="shared" si="142"/>
        <v>1</v>
      </c>
      <c r="W1513" t="str">
        <f t="shared" si="143"/>
        <v>Grade B</v>
      </c>
    </row>
    <row r="1514" spans="1:23" x14ac:dyDescent="0.25">
      <c r="A1514">
        <v>1513</v>
      </c>
      <c r="B1514" t="s">
        <v>102</v>
      </c>
      <c r="C1514" t="s">
        <v>76</v>
      </c>
      <c r="D1514" t="s">
        <v>2578</v>
      </c>
      <c r="E1514" t="s">
        <v>59</v>
      </c>
      <c r="F1514" t="b">
        <v>0</v>
      </c>
      <c r="G1514">
        <v>0</v>
      </c>
      <c r="H1514" t="b">
        <v>0</v>
      </c>
      <c r="I1514">
        <v>12</v>
      </c>
      <c r="J1514" t="s">
        <v>88</v>
      </c>
      <c r="K1514">
        <v>99</v>
      </c>
      <c r="L1514">
        <v>75</v>
      </c>
      <c r="M1514">
        <v>71</v>
      </c>
      <c r="N1514">
        <v>90</v>
      </c>
      <c r="O1514">
        <v>92</v>
      </c>
      <c r="P1514">
        <v>78</v>
      </c>
      <c r="Q1514">
        <v>69</v>
      </c>
      <c r="R1514">
        <f t="shared" si="138"/>
        <v>574</v>
      </c>
      <c r="S1514" t="str">
        <f t="shared" si="139"/>
        <v>math_score</v>
      </c>
      <c r="T1514" t="str">
        <f t="shared" si="140"/>
        <v>Laura Smith</v>
      </c>
      <c r="U1514" t="str">
        <f t="shared" si="141"/>
        <v>Good</v>
      </c>
      <c r="V1514" t="str">
        <f t="shared" si="142"/>
        <v>1</v>
      </c>
      <c r="W1514" t="str">
        <f t="shared" si="143"/>
        <v>Grade B</v>
      </c>
    </row>
    <row r="1515" spans="1:23" x14ac:dyDescent="0.25">
      <c r="A1515">
        <v>1514</v>
      </c>
      <c r="B1515" t="s">
        <v>194</v>
      </c>
      <c r="C1515" t="s">
        <v>2579</v>
      </c>
      <c r="D1515" t="s">
        <v>2580</v>
      </c>
      <c r="E1515" t="s">
        <v>54</v>
      </c>
      <c r="F1515" t="b">
        <v>1</v>
      </c>
      <c r="G1515">
        <v>0</v>
      </c>
      <c r="H1515" t="b">
        <v>0</v>
      </c>
      <c r="I1515">
        <v>32</v>
      </c>
      <c r="J1515" t="s">
        <v>78</v>
      </c>
      <c r="K1515">
        <v>91</v>
      </c>
      <c r="L1515">
        <v>75</v>
      </c>
      <c r="M1515">
        <v>77</v>
      </c>
      <c r="N1515">
        <v>95</v>
      </c>
      <c r="O1515">
        <v>80</v>
      </c>
      <c r="P1515">
        <v>95</v>
      </c>
      <c r="Q1515">
        <v>88</v>
      </c>
      <c r="R1515">
        <f t="shared" si="138"/>
        <v>601</v>
      </c>
      <c r="S1515" t="str">
        <f t="shared" si="139"/>
        <v>chemistry_score</v>
      </c>
      <c r="T1515" t="str">
        <f t="shared" si="140"/>
        <v>David Shaw</v>
      </c>
      <c r="U1515" t="str">
        <f t="shared" si="141"/>
        <v>Good</v>
      </c>
      <c r="V1515" t="str">
        <f t="shared" si="142"/>
        <v>1</v>
      </c>
      <c r="W1515" t="str">
        <f t="shared" si="143"/>
        <v>Grade B</v>
      </c>
    </row>
    <row r="1516" spans="1:23" x14ac:dyDescent="0.25">
      <c r="A1516">
        <v>1515</v>
      </c>
      <c r="B1516" t="s">
        <v>872</v>
      </c>
      <c r="C1516" t="s">
        <v>2581</v>
      </c>
      <c r="D1516" t="s">
        <v>2582</v>
      </c>
      <c r="E1516" t="s">
        <v>59</v>
      </c>
      <c r="F1516" t="b">
        <v>0</v>
      </c>
      <c r="G1516">
        <v>5</v>
      </c>
      <c r="H1516" t="b">
        <v>0</v>
      </c>
      <c r="I1516">
        <v>28</v>
      </c>
      <c r="J1516" t="s">
        <v>147</v>
      </c>
      <c r="K1516">
        <v>75</v>
      </c>
      <c r="L1516">
        <v>99</v>
      </c>
      <c r="M1516">
        <v>60</v>
      </c>
      <c r="N1516">
        <v>90</v>
      </c>
      <c r="O1516">
        <v>51</v>
      </c>
      <c r="P1516">
        <v>77</v>
      </c>
      <c r="Q1516">
        <v>84</v>
      </c>
      <c r="R1516">
        <f t="shared" si="138"/>
        <v>536</v>
      </c>
      <c r="S1516" t="str">
        <f t="shared" si="139"/>
        <v>history_score</v>
      </c>
      <c r="T1516" t="str">
        <f t="shared" si="140"/>
        <v>Diana Russo</v>
      </c>
      <c r="U1516" t="str">
        <f t="shared" si="141"/>
        <v>Average</v>
      </c>
      <c r="V1516" t="str">
        <f t="shared" si="142"/>
        <v>1</v>
      </c>
      <c r="W1516" t="str">
        <f t="shared" si="143"/>
        <v>Grade C</v>
      </c>
    </row>
    <row r="1517" spans="1:23" x14ac:dyDescent="0.25">
      <c r="A1517">
        <v>1516</v>
      </c>
      <c r="B1517" t="s">
        <v>1421</v>
      </c>
      <c r="C1517" t="s">
        <v>549</v>
      </c>
      <c r="D1517" t="s">
        <v>2583</v>
      </c>
      <c r="E1517" t="s">
        <v>59</v>
      </c>
      <c r="F1517" t="b">
        <v>0</v>
      </c>
      <c r="G1517">
        <v>1</v>
      </c>
      <c r="H1517" t="b">
        <v>0</v>
      </c>
      <c r="I1517">
        <v>34</v>
      </c>
      <c r="J1517" t="s">
        <v>72</v>
      </c>
      <c r="K1517">
        <v>60</v>
      </c>
      <c r="L1517">
        <v>93</v>
      </c>
      <c r="M1517">
        <v>99</v>
      </c>
      <c r="N1517">
        <v>81</v>
      </c>
      <c r="O1517">
        <v>96</v>
      </c>
      <c r="P1517">
        <v>92</v>
      </c>
      <c r="Q1517">
        <v>80</v>
      </c>
      <c r="R1517">
        <f t="shared" si="138"/>
        <v>601</v>
      </c>
      <c r="S1517" t="str">
        <f t="shared" si="139"/>
        <v>physics_score</v>
      </c>
      <c r="T1517" t="str">
        <f t="shared" si="140"/>
        <v>Hayley Johnson</v>
      </c>
      <c r="U1517" t="str">
        <f t="shared" si="141"/>
        <v>Good</v>
      </c>
      <c r="V1517" t="str">
        <f t="shared" si="142"/>
        <v>1</v>
      </c>
      <c r="W1517" t="str">
        <f t="shared" si="143"/>
        <v>Grade B</v>
      </c>
    </row>
    <row r="1518" spans="1:23" x14ac:dyDescent="0.25">
      <c r="A1518">
        <v>1517</v>
      </c>
      <c r="B1518" t="s">
        <v>227</v>
      </c>
      <c r="C1518" t="s">
        <v>100</v>
      </c>
      <c r="D1518" t="s">
        <v>2584</v>
      </c>
      <c r="E1518" t="s">
        <v>59</v>
      </c>
      <c r="F1518" t="b">
        <v>0</v>
      </c>
      <c r="G1518">
        <v>6</v>
      </c>
      <c r="H1518" t="b">
        <v>0</v>
      </c>
      <c r="I1518">
        <v>17</v>
      </c>
      <c r="J1518" t="s">
        <v>78</v>
      </c>
      <c r="K1518">
        <v>90</v>
      </c>
      <c r="L1518">
        <v>64</v>
      </c>
      <c r="M1518">
        <v>79</v>
      </c>
      <c r="N1518">
        <v>66</v>
      </c>
      <c r="O1518">
        <v>96</v>
      </c>
      <c r="P1518">
        <v>61</v>
      </c>
      <c r="Q1518">
        <v>81</v>
      </c>
      <c r="R1518">
        <f t="shared" si="138"/>
        <v>537</v>
      </c>
      <c r="S1518" t="str">
        <f t="shared" si="139"/>
        <v>biology_score</v>
      </c>
      <c r="T1518" t="str">
        <f t="shared" si="140"/>
        <v>Melissa Jackson</v>
      </c>
      <c r="U1518" t="str">
        <f t="shared" si="141"/>
        <v>Good</v>
      </c>
      <c r="V1518" t="str">
        <f t="shared" si="142"/>
        <v>1</v>
      </c>
      <c r="W1518" t="str">
        <f t="shared" si="143"/>
        <v>Grade C</v>
      </c>
    </row>
    <row r="1519" spans="1:23" x14ac:dyDescent="0.25">
      <c r="A1519">
        <v>1518</v>
      </c>
      <c r="B1519" t="s">
        <v>207</v>
      </c>
      <c r="C1519" t="s">
        <v>152</v>
      </c>
      <c r="D1519" t="s">
        <v>2585</v>
      </c>
      <c r="E1519" t="s">
        <v>59</v>
      </c>
      <c r="F1519" t="b">
        <v>0</v>
      </c>
      <c r="G1519">
        <v>2</v>
      </c>
      <c r="H1519" t="b">
        <v>0</v>
      </c>
      <c r="I1519">
        <v>31</v>
      </c>
      <c r="J1519" t="s">
        <v>78</v>
      </c>
      <c r="K1519">
        <v>93</v>
      </c>
      <c r="L1519">
        <v>74</v>
      </c>
      <c r="M1519">
        <v>80</v>
      </c>
      <c r="N1519">
        <v>79</v>
      </c>
      <c r="O1519">
        <v>70</v>
      </c>
      <c r="P1519">
        <v>66</v>
      </c>
      <c r="Q1519">
        <v>91</v>
      </c>
      <c r="R1519">
        <f t="shared" si="138"/>
        <v>553</v>
      </c>
      <c r="S1519" t="str">
        <f t="shared" si="139"/>
        <v>math_score</v>
      </c>
      <c r="T1519" t="str">
        <f t="shared" si="140"/>
        <v>Kimberly Miller</v>
      </c>
      <c r="U1519" t="str">
        <f t="shared" si="141"/>
        <v>Good</v>
      </c>
      <c r="V1519" t="str">
        <f t="shared" si="142"/>
        <v>1</v>
      </c>
      <c r="W1519" t="str">
        <f t="shared" si="143"/>
        <v>Grade B</v>
      </c>
    </row>
    <row r="1520" spans="1:23" x14ac:dyDescent="0.25">
      <c r="A1520">
        <v>1519</v>
      </c>
      <c r="B1520" t="s">
        <v>382</v>
      </c>
      <c r="C1520" t="s">
        <v>82</v>
      </c>
      <c r="D1520" t="s">
        <v>2586</v>
      </c>
      <c r="E1520" t="s">
        <v>54</v>
      </c>
      <c r="F1520" t="b">
        <v>0</v>
      </c>
      <c r="G1520">
        <v>2</v>
      </c>
      <c r="H1520" t="b">
        <v>1</v>
      </c>
      <c r="I1520">
        <v>25</v>
      </c>
      <c r="J1520" t="s">
        <v>147</v>
      </c>
      <c r="K1520">
        <v>93</v>
      </c>
      <c r="L1520">
        <v>74</v>
      </c>
      <c r="M1520">
        <v>96</v>
      </c>
      <c r="N1520">
        <v>69</v>
      </c>
      <c r="O1520">
        <v>71</v>
      </c>
      <c r="P1520">
        <v>82</v>
      </c>
      <c r="Q1520">
        <v>76</v>
      </c>
      <c r="R1520">
        <f t="shared" si="138"/>
        <v>561</v>
      </c>
      <c r="S1520" t="str">
        <f t="shared" si="139"/>
        <v>physics_score</v>
      </c>
      <c r="T1520" t="str">
        <f t="shared" si="140"/>
        <v>Andrew Stanley</v>
      </c>
      <c r="U1520" t="str">
        <f t="shared" si="141"/>
        <v>Good</v>
      </c>
      <c r="V1520" t="str">
        <f t="shared" si="142"/>
        <v>1</v>
      </c>
      <c r="W1520" t="str">
        <f t="shared" si="143"/>
        <v>Grade B</v>
      </c>
    </row>
    <row r="1521" spans="1:23" x14ac:dyDescent="0.25">
      <c r="A1521">
        <v>1520</v>
      </c>
      <c r="B1521" t="s">
        <v>1301</v>
      </c>
      <c r="C1521" t="s">
        <v>180</v>
      </c>
      <c r="D1521" t="s">
        <v>2587</v>
      </c>
      <c r="E1521" t="s">
        <v>59</v>
      </c>
      <c r="F1521" t="b">
        <v>0</v>
      </c>
      <c r="G1521">
        <v>7</v>
      </c>
      <c r="H1521" t="b">
        <v>0</v>
      </c>
      <c r="I1521">
        <v>14</v>
      </c>
      <c r="J1521" t="s">
        <v>78</v>
      </c>
      <c r="K1521">
        <v>92</v>
      </c>
      <c r="L1521">
        <v>74</v>
      </c>
      <c r="M1521">
        <v>90</v>
      </c>
      <c r="N1521">
        <v>87</v>
      </c>
      <c r="O1521">
        <v>89</v>
      </c>
      <c r="P1521">
        <v>94</v>
      </c>
      <c r="Q1521">
        <v>87</v>
      </c>
      <c r="R1521">
        <f t="shared" si="138"/>
        <v>613</v>
      </c>
      <c r="S1521" t="str">
        <f t="shared" si="139"/>
        <v>english_score</v>
      </c>
      <c r="T1521" t="str">
        <f t="shared" si="140"/>
        <v>Mary Taylor</v>
      </c>
      <c r="U1521" t="str">
        <f t="shared" si="141"/>
        <v>Good</v>
      </c>
      <c r="V1521" t="str">
        <f t="shared" si="142"/>
        <v>1</v>
      </c>
      <c r="W1521" t="str">
        <f t="shared" si="143"/>
        <v>Grade B</v>
      </c>
    </row>
    <row r="1522" spans="1:23" x14ac:dyDescent="0.25">
      <c r="A1522">
        <v>1521</v>
      </c>
      <c r="B1522" t="s">
        <v>2588</v>
      </c>
      <c r="C1522" t="s">
        <v>329</v>
      </c>
      <c r="D1522" t="s">
        <v>2589</v>
      </c>
      <c r="E1522" t="s">
        <v>59</v>
      </c>
      <c r="F1522" t="b">
        <v>0</v>
      </c>
      <c r="G1522">
        <v>2</v>
      </c>
      <c r="H1522" t="b">
        <v>0</v>
      </c>
      <c r="I1522">
        <v>2</v>
      </c>
      <c r="J1522" t="s">
        <v>193</v>
      </c>
      <c r="K1522">
        <v>86</v>
      </c>
      <c r="L1522">
        <v>60</v>
      </c>
      <c r="M1522">
        <v>91</v>
      </c>
      <c r="N1522">
        <v>82</v>
      </c>
      <c r="O1522">
        <v>73</v>
      </c>
      <c r="P1522">
        <v>77</v>
      </c>
      <c r="Q1522">
        <v>64</v>
      </c>
      <c r="R1522">
        <f t="shared" si="138"/>
        <v>533</v>
      </c>
      <c r="S1522" t="str">
        <f t="shared" si="139"/>
        <v>physics_score</v>
      </c>
      <c r="T1522" t="str">
        <f t="shared" si="140"/>
        <v>Mindy Jones</v>
      </c>
      <c r="U1522" t="str">
        <f t="shared" si="141"/>
        <v>Good</v>
      </c>
      <c r="V1522" t="str">
        <f t="shared" si="142"/>
        <v>1</v>
      </c>
      <c r="W1522" t="str">
        <f t="shared" si="143"/>
        <v>Grade C</v>
      </c>
    </row>
    <row r="1523" spans="1:23" x14ac:dyDescent="0.25">
      <c r="A1523">
        <v>1522</v>
      </c>
      <c r="B1523" t="s">
        <v>507</v>
      </c>
      <c r="C1523" t="s">
        <v>773</v>
      </c>
      <c r="D1523" t="s">
        <v>2590</v>
      </c>
      <c r="E1523" t="s">
        <v>54</v>
      </c>
      <c r="F1523" t="b">
        <v>1</v>
      </c>
      <c r="G1523">
        <v>10</v>
      </c>
      <c r="H1523" t="b">
        <v>0</v>
      </c>
      <c r="I1523">
        <v>5</v>
      </c>
      <c r="J1523" t="s">
        <v>98</v>
      </c>
      <c r="K1523">
        <v>64</v>
      </c>
      <c r="L1523">
        <v>69</v>
      </c>
      <c r="M1523">
        <v>85</v>
      </c>
      <c r="N1523">
        <v>99</v>
      </c>
      <c r="O1523">
        <v>76</v>
      </c>
      <c r="P1523">
        <v>98</v>
      </c>
      <c r="Q1523">
        <v>60</v>
      </c>
      <c r="R1523">
        <f t="shared" si="138"/>
        <v>551</v>
      </c>
      <c r="S1523" t="str">
        <f t="shared" si="139"/>
        <v>chemistry_score</v>
      </c>
      <c r="T1523" t="str">
        <f t="shared" si="140"/>
        <v>John Powell</v>
      </c>
      <c r="U1523" t="str">
        <f t="shared" si="141"/>
        <v>Good</v>
      </c>
      <c r="V1523" t="str">
        <f t="shared" si="142"/>
        <v>1</v>
      </c>
      <c r="W1523" t="str">
        <f t="shared" si="143"/>
        <v>Grade B</v>
      </c>
    </row>
    <row r="1524" spans="1:23" x14ac:dyDescent="0.25">
      <c r="A1524">
        <v>1523</v>
      </c>
      <c r="B1524" t="s">
        <v>403</v>
      </c>
      <c r="C1524" t="s">
        <v>687</v>
      </c>
      <c r="D1524" t="s">
        <v>2591</v>
      </c>
      <c r="E1524" t="s">
        <v>59</v>
      </c>
      <c r="F1524" t="b">
        <v>0</v>
      </c>
      <c r="G1524">
        <v>2</v>
      </c>
      <c r="H1524" t="b">
        <v>0</v>
      </c>
      <c r="I1524">
        <v>2</v>
      </c>
      <c r="J1524" t="s">
        <v>68</v>
      </c>
      <c r="K1524">
        <v>91</v>
      </c>
      <c r="L1524">
        <v>87</v>
      </c>
      <c r="M1524">
        <v>84</v>
      </c>
      <c r="N1524">
        <v>91</v>
      </c>
      <c r="O1524">
        <v>96</v>
      </c>
      <c r="P1524">
        <v>88</v>
      </c>
      <c r="Q1524">
        <v>82</v>
      </c>
      <c r="R1524">
        <f t="shared" si="138"/>
        <v>619</v>
      </c>
      <c r="S1524" t="str">
        <f t="shared" si="139"/>
        <v>biology_score</v>
      </c>
      <c r="T1524" t="str">
        <f t="shared" si="140"/>
        <v>Amanda Padilla</v>
      </c>
      <c r="U1524" t="str">
        <f t="shared" si="141"/>
        <v>Very Good</v>
      </c>
      <c r="V1524" t="str">
        <f t="shared" si="142"/>
        <v>1</v>
      </c>
      <c r="W1524" t="str">
        <f t="shared" si="143"/>
        <v>Grade B</v>
      </c>
    </row>
    <row r="1525" spans="1:23" x14ac:dyDescent="0.25">
      <c r="A1525">
        <v>1524</v>
      </c>
      <c r="B1525" t="s">
        <v>710</v>
      </c>
      <c r="C1525" t="s">
        <v>240</v>
      </c>
      <c r="D1525" t="s">
        <v>2592</v>
      </c>
      <c r="E1525" t="s">
        <v>54</v>
      </c>
      <c r="F1525" t="b">
        <v>0</v>
      </c>
      <c r="G1525">
        <v>3</v>
      </c>
      <c r="H1525" t="b">
        <v>0</v>
      </c>
      <c r="I1525">
        <v>33</v>
      </c>
      <c r="J1525" t="s">
        <v>110</v>
      </c>
      <c r="K1525">
        <v>76</v>
      </c>
      <c r="L1525">
        <v>66</v>
      </c>
      <c r="M1525">
        <v>96</v>
      </c>
      <c r="N1525">
        <v>86</v>
      </c>
      <c r="O1525">
        <v>85</v>
      </c>
      <c r="P1525">
        <v>62</v>
      </c>
      <c r="Q1525">
        <v>68</v>
      </c>
      <c r="R1525">
        <f t="shared" si="138"/>
        <v>539</v>
      </c>
      <c r="S1525" t="str">
        <f t="shared" si="139"/>
        <v>physics_score</v>
      </c>
      <c r="T1525" t="str">
        <f t="shared" si="140"/>
        <v>Kevin Koch</v>
      </c>
      <c r="U1525" t="str">
        <f t="shared" si="141"/>
        <v>Good</v>
      </c>
      <c r="V1525" t="str">
        <f t="shared" si="142"/>
        <v>1</v>
      </c>
      <c r="W1525" t="str">
        <f t="shared" si="143"/>
        <v>Grade C</v>
      </c>
    </row>
    <row r="1526" spans="1:23" x14ac:dyDescent="0.25">
      <c r="A1526">
        <v>1525</v>
      </c>
      <c r="B1526" t="s">
        <v>591</v>
      </c>
      <c r="C1526" t="s">
        <v>1209</v>
      </c>
      <c r="D1526" t="s">
        <v>2593</v>
      </c>
      <c r="E1526" t="s">
        <v>54</v>
      </c>
      <c r="F1526" t="b">
        <v>0</v>
      </c>
      <c r="G1526">
        <v>6</v>
      </c>
      <c r="H1526" t="b">
        <v>0</v>
      </c>
      <c r="I1526">
        <v>33</v>
      </c>
      <c r="J1526" t="s">
        <v>72</v>
      </c>
      <c r="K1526">
        <v>72</v>
      </c>
      <c r="L1526">
        <v>67</v>
      </c>
      <c r="M1526">
        <v>65</v>
      </c>
      <c r="N1526">
        <v>76</v>
      </c>
      <c r="O1526">
        <v>69</v>
      </c>
      <c r="P1526">
        <v>81</v>
      </c>
      <c r="Q1526">
        <v>70</v>
      </c>
      <c r="R1526">
        <f t="shared" si="138"/>
        <v>500</v>
      </c>
      <c r="S1526" t="str">
        <f t="shared" si="139"/>
        <v>english_score</v>
      </c>
      <c r="T1526" t="str">
        <f t="shared" si="140"/>
        <v>Chad Moreno</v>
      </c>
      <c r="U1526" t="str">
        <f t="shared" si="141"/>
        <v>Very Good</v>
      </c>
      <c r="V1526" t="str">
        <f t="shared" si="142"/>
        <v>1</v>
      </c>
      <c r="W1526" t="str">
        <f t="shared" si="143"/>
        <v>Grade C</v>
      </c>
    </row>
    <row r="1527" spans="1:23" x14ac:dyDescent="0.25">
      <c r="A1527">
        <v>1526</v>
      </c>
      <c r="B1527" t="s">
        <v>1068</v>
      </c>
      <c r="C1527" t="s">
        <v>673</v>
      </c>
      <c r="D1527" t="s">
        <v>2594</v>
      </c>
      <c r="E1527" t="s">
        <v>59</v>
      </c>
      <c r="F1527" t="b">
        <v>0</v>
      </c>
      <c r="G1527">
        <v>1</v>
      </c>
      <c r="H1527" t="b">
        <v>0</v>
      </c>
      <c r="I1527">
        <v>5</v>
      </c>
      <c r="J1527" t="s">
        <v>68</v>
      </c>
      <c r="K1527">
        <v>63</v>
      </c>
      <c r="L1527">
        <v>86</v>
      </c>
      <c r="M1527">
        <v>72</v>
      </c>
      <c r="N1527">
        <v>72</v>
      </c>
      <c r="O1527">
        <v>90</v>
      </c>
      <c r="P1527">
        <v>75</v>
      </c>
      <c r="Q1527">
        <v>92</v>
      </c>
      <c r="R1527">
        <f t="shared" si="138"/>
        <v>550</v>
      </c>
      <c r="S1527" t="str">
        <f t="shared" si="139"/>
        <v>geography_score</v>
      </c>
      <c r="T1527" t="str">
        <f t="shared" si="140"/>
        <v>Stephanie Spencer</v>
      </c>
      <c r="U1527" t="str">
        <f t="shared" si="141"/>
        <v>Good</v>
      </c>
      <c r="V1527" t="str">
        <f t="shared" si="142"/>
        <v>1</v>
      </c>
      <c r="W1527" t="str">
        <f t="shared" si="143"/>
        <v>Grade B</v>
      </c>
    </row>
    <row r="1528" spans="1:23" x14ac:dyDescent="0.25">
      <c r="A1528">
        <v>1527</v>
      </c>
      <c r="B1528" t="s">
        <v>140</v>
      </c>
      <c r="C1528" t="s">
        <v>2595</v>
      </c>
      <c r="D1528" t="s">
        <v>2596</v>
      </c>
      <c r="E1528" t="s">
        <v>54</v>
      </c>
      <c r="F1528" t="b">
        <v>1</v>
      </c>
      <c r="G1528">
        <v>3</v>
      </c>
      <c r="H1528" t="b">
        <v>0</v>
      </c>
      <c r="I1528">
        <v>23</v>
      </c>
      <c r="J1528" t="s">
        <v>78</v>
      </c>
      <c r="K1528">
        <v>94</v>
      </c>
      <c r="L1528">
        <v>61</v>
      </c>
      <c r="M1528">
        <v>72</v>
      </c>
      <c r="N1528">
        <v>70</v>
      </c>
      <c r="O1528">
        <v>87</v>
      </c>
      <c r="P1528">
        <v>82</v>
      </c>
      <c r="Q1528">
        <v>76</v>
      </c>
      <c r="R1528">
        <f t="shared" si="138"/>
        <v>542</v>
      </c>
      <c r="S1528" t="str">
        <f t="shared" si="139"/>
        <v>math_score</v>
      </c>
      <c r="T1528" t="str">
        <f t="shared" si="140"/>
        <v>Peter Vargas</v>
      </c>
      <c r="U1528" t="str">
        <f t="shared" si="141"/>
        <v>Good</v>
      </c>
      <c r="V1528" t="str">
        <f t="shared" si="142"/>
        <v>1</v>
      </c>
      <c r="W1528" t="str">
        <f t="shared" si="143"/>
        <v>Grade C</v>
      </c>
    </row>
    <row r="1529" spans="1:23" x14ac:dyDescent="0.25">
      <c r="A1529">
        <v>1528</v>
      </c>
      <c r="B1529" t="s">
        <v>2453</v>
      </c>
      <c r="C1529" t="s">
        <v>2136</v>
      </c>
      <c r="D1529" t="s">
        <v>2597</v>
      </c>
      <c r="E1529" t="s">
        <v>59</v>
      </c>
      <c r="F1529" t="b">
        <v>0</v>
      </c>
      <c r="G1529">
        <v>10</v>
      </c>
      <c r="H1529" t="b">
        <v>0</v>
      </c>
      <c r="I1529">
        <v>2</v>
      </c>
      <c r="J1529" t="s">
        <v>98</v>
      </c>
      <c r="K1529">
        <v>70</v>
      </c>
      <c r="L1529">
        <v>75</v>
      </c>
      <c r="M1529">
        <v>59</v>
      </c>
      <c r="N1529">
        <v>91</v>
      </c>
      <c r="O1529">
        <v>53</v>
      </c>
      <c r="P1529">
        <v>97</v>
      </c>
      <c r="Q1529">
        <v>95</v>
      </c>
      <c r="R1529">
        <f t="shared" si="138"/>
        <v>540</v>
      </c>
      <c r="S1529" t="str">
        <f t="shared" si="139"/>
        <v>english_score</v>
      </c>
      <c r="T1529" t="str">
        <f t="shared" si="140"/>
        <v>Kayla Bailey</v>
      </c>
      <c r="U1529" t="str">
        <f t="shared" si="141"/>
        <v>Average</v>
      </c>
      <c r="V1529" t="str">
        <f t="shared" si="142"/>
        <v>1</v>
      </c>
      <c r="W1529" t="str">
        <f t="shared" si="143"/>
        <v>Grade C</v>
      </c>
    </row>
    <row r="1530" spans="1:23" x14ac:dyDescent="0.25">
      <c r="A1530">
        <v>1529</v>
      </c>
      <c r="B1530" t="s">
        <v>1068</v>
      </c>
      <c r="C1530" t="s">
        <v>329</v>
      </c>
      <c r="D1530" t="s">
        <v>2598</v>
      </c>
      <c r="E1530" t="s">
        <v>59</v>
      </c>
      <c r="F1530" t="b">
        <v>0</v>
      </c>
      <c r="G1530">
        <v>3</v>
      </c>
      <c r="H1530" t="b">
        <v>0</v>
      </c>
      <c r="I1530">
        <v>23</v>
      </c>
      <c r="J1530" t="s">
        <v>139</v>
      </c>
      <c r="K1530">
        <v>83</v>
      </c>
      <c r="L1530">
        <v>69</v>
      </c>
      <c r="M1530">
        <v>66</v>
      </c>
      <c r="N1530">
        <v>95</v>
      </c>
      <c r="O1530">
        <v>93</v>
      </c>
      <c r="P1530">
        <v>77</v>
      </c>
      <c r="Q1530">
        <v>77</v>
      </c>
      <c r="R1530">
        <f t="shared" si="138"/>
        <v>560</v>
      </c>
      <c r="S1530" t="str">
        <f t="shared" si="139"/>
        <v>chemistry_score</v>
      </c>
      <c r="T1530" t="str">
        <f t="shared" si="140"/>
        <v>Stephanie Jones</v>
      </c>
      <c r="U1530" t="str">
        <f t="shared" si="141"/>
        <v>Good</v>
      </c>
      <c r="V1530" t="str">
        <f t="shared" si="142"/>
        <v>1</v>
      </c>
      <c r="W1530" t="str">
        <f t="shared" si="143"/>
        <v>Grade B</v>
      </c>
    </row>
    <row r="1531" spans="1:23" x14ac:dyDescent="0.25">
      <c r="A1531">
        <v>1530</v>
      </c>
      <c r="B1531" t="s">
        <v>462</v>
      </c>
      <c r="C1531" t="s">
        <v>2056</v>
      </c>
      <c r="D1531" t="s">
        <v>2599</v>
      </c>
      <c r="E1531" t="s">
        <v>59</v>
      </c>
      <c r="F1531" t="b">
        <v>0</v>
      </c>
      <c r="G1531">
        <v>6</v>
      </c>
      <c r="H1531" t="b">
        <v>0</v>
      </c>
      <c r="I1531">
        <v>3</v>
      </c>
      <c r="J1531" t="s">
        <v>98</v>
      </c>
      <c r="K1531">
        <v>50</v>
      </c>
      <c r="L1531">
        <v>61</v>
      </c>
      <c r="M1531">
        <v>50</v>
      </c>
      <c r="N1531">
        <v>96</v>
      </c>
      <c r="O1531">
        <v>70</v>
      </c>
      <c r="P1531">
        <v>58</v>
      </c>
      <c r="Q1531">
        <v>86</v>
      </c>
      <c r="R1531">
        <f t="shared" si="138"/>
        <v>471</v>
      </c>
      <c r="S1531" t="str">
        <f t="shared" si="139"/>
        <v>chemistry_score</v>
      </c>
      <c r="T1531" t="str">
        <f t="shared" si="140"/>
        <v>Nancy Hartman</v>
      </c>
      <c r="U1531" t="str">
        <f t="shared" si="141"/>
        <v>Average</v>
      </c>
      <c r="V1531" t="str">
        <f t="shared" si="142"/>
        <v>1</v>
      </c>
      <c r="W1531" t="str">
        <f t="shared" si="143"/>
        <v>Grade C</v>
      </c>
    </row>
    <row r="1532" spans="1:23" x14ac:dyDescent="0.25">
      <c r="A1532">
        <v>1531</v>
      </c>
      <c r="B1532" t="s">
        <v>2600</v>
      </c>
      <c r="C1532" t="s">
        <v>315</v>
      </c>
      <c r="D1532" t="s">
        <v>2601</v>
      </c>
      <c r="E1532" t="s">
        <v>54</v>
      </c>
      <c r="F1532" t="b">
        <v>0</v>
      </c>
      <c r="G1532">
        <v>0</v>
      </c>
      <c r="H1532" t="b">
        <v>0</v>
      </c>
      <c r="I1532">
        <v>48</v>
      </c>
      <c r="J1532" t="s">
        <v>60</v>
      </c>
      <c r="K1532">
        <v>99</v>
      </c>
      <c r="L1532">
        <v>89</v>
      </c>
      <c r="M1532">
        <v>96</v>
      </c>
      <c r="N1532">
        <v>98</v>
      </c>
      <c r="O1532">
        <v>89</v>
      </c>
      <c r="P1532">
        <v>98</v>
      </c>
      <c r="Q1532">
        <v>93</v>
      </c>
      <c r="R1532">
        <f t="shared" si="138"/>
        <v>662</v>
      </c>
      <c r="S1532" t="str">
        <f t="shared" si="139"/>
        <v>math_score</v>
      </c>
      <c r="T1532" t="str">
        <f t="shared" si="140"/>
        <v>Eduardo Brown</v>
      </c>
      <c r="U1532" t="str">
        <f t="shared" si="141"/>
        <v>Very Good</v>
      </c>
      <c r="V1532" t="str">
        <f t="shared" si="142"/>
        <v>1</v>
      </c>
      <c r="W1532" t="str">
        <f t="shared" si="143"/>
        <v>Grade A</v>
      </c>
    </row>
    <row r="1533" spans="1:23" x14ac:dyDescent="0.25">
      <c r="A1533">
        <v>1532</v>
      </c>
      <c r="B1533" t="s">
        <v>334</v>
      </c>
      <c r="C1533" t="s">
        <v>1029</v>
      </c>
      <c r="D1533" t="s">
        <v>2602</v>
      </c>
      <c r="E1533" t="s">
        <v>54</v>
      </c>
      <c r="F1533" t="b">
        <v>0</v>
      </c>
      <c r="G1533">
        <v>3</v>
      </c>
      <c r="H1533" t="b">
        <v>0</v>
      </c>
      <c r="I1533">
        <v>32</v>
      </c>
      <c r="J1533" t="s">
        <v>139</v>
      </c>
      <c r="K1533">
        <v>76</v>
      </c>
      <c r="L1533">
        <v>85</v>
      </c>
      <c r="M1533">
        <v>62</v>
      </c>
      <c r="N1533">
        <v>65</v>
      </c>
      <c r="O1533">
        <v>79</v>
      </c>
      <c r="P1533">
        <v>81</v>
      </c>
      <c r="Q1533">
        <v>61</v>
      </c>
      <c r="R1533">
        <f t="shared" si="138"/>
        <v>509</v>
      </c>
      <c r="S1533" t="str">
        <f t="shared" si="139"/>
        <v>history_score</v>
      </c>
      <c r="T1533" t="str">
        <f t="shared" si="140"/>
        <v>Thomas Stone</v>
      </c>
      <c r="U1533" t="str">
        <f t="shared" si="141"/>
        <v>Good</v>
      </c>
      <c r="V1533" t="str">
        <f t="shared" si="142"/>
        <v>1</v>
      </c>
      <c r="W1533" t="str">
        <f t="shared" si="143"/>
        <v>Grade C</v>
      </c>
    </row>
    <row r="1534" spans="1:23" x14ac:dyDescent="0.25">
      <c r="A1534">
        <v>1533</v>
      </c>
      <c r="B1534" t="s">
        <v>286</v>
      </c>
      <c r="C1534" t="s">
        <v>1454</v>
      </c>
      <c r="D1534" t="s">
        <v>2603</v>
      </c>
      <c r="E1534" t="s">
        <v>54</v>
      </c>
      <c r="F1534" t="b">
        <v>1</v>
      </c>
      <c r="G1534">
        <v>4</v>
      </c>
      <c r="H1534" t="b">
        <v>1</v>
      </c>
      <c r="I1534">
        <v>3</v>
      </c>
      <c r="J1534" t="s">
        <v>98</v>
      </c>
      <c r="K1534">
        <v>71</v>
      </c>
      <c r="L1534">
        <v>66</v>
      </c>
      <c r="M1534">
        <v>52</v>
      </c>
      <c r="N1534">
        <v>99</v>
      </c>
      <c r="O1534">
        <v>87</v>
      </c>
      <c r="P1534">
        <v>89</v>
      </c>
      <c r="Q1534">
        <v>70</v>
      </c>
      <c r="R1534">
        <f t="shared" si="138"/>
        <v>534</v>
      </c>
      <c r="S1534" t="str">
        <f t="shared" si="139"/>
        <v>chemistry_score</v>
      </c>
      <c r="T1534" t="str">
        <f t="shared" si="140"/>
        <v>Craig Carter</v>
      </c>
      <c r="U1534" t="str">
        <f t="shared" si="141"/>
        <v>Average</v>
      </c>
      <c r="V1534" t="str">
        <f t="shared" si="142"/>
        <v>1</v>
      </c>
      <c r="W1534" t="str">
        <f t="shared" si="143"/>
        <v>Grade C</v>
      </c>
    </row>
    <row r="1535" spans="1:23" x14ac:dyDescent="0.25">
      <c r="A1535">
        <v>1534</v>
      </c>
      <c r="B1535" t="s">
        <v>173</v>
      </c>
      <c r="C1535" t="s">
        <v>1180</v>
      </c>
      <c r="D1535" t="s">
        <v>2604</v>
      </c>
      <c r="E1535" t="s">
        <v>54</v>
      </c>
      <c r="F1535" t="b">
        <v>0</v>
      </c>
      <c r="G1535">
        <v>1</v>
      </c>
      <c r="H1535" t="b">
        <v>0</v>
      </c>
      <c r="I1535">
        <v>24</v>
      </c>
      <c r="J1535" t="s">
        <v>72</v>
      </c>
      <c r="K1535">
        <v>60</v>
      </c>
      <c r="L1535">
        <v>78</v>
      </c>
      <c r="M1535">
        <v>96</v>
      </c>
      <c r="N1535">
        <v>93</v>
      </c>
      <c r="O1535">
        <v>62</v>
      </c>
      <c r="P1535">
        <v>60</v>
      </c>
      <c r="Q1535">
        <v>83</v>
      </c>
      <c r="R1535">
        <f t="shared" si="138"/>
        <v>532</v>
      </c>
      <c r="S1535" t="str">
        <f t="shared" si="139"/>
        <v>physics_score</v>
      </c>
      <c r="T1535" t="str">
        <f t="shared" si="140"/>
        <v>Michael Harrington</v>
      </c>
      <c r="U1535" t="str">
        <f t="shared" si="141"/>
        <v>Good</v>
      </c>
      <c r="V1535" t="str">
        <f t="shared" si="142"/>
        <v>1</v>
      </c>
      <c r="W1535" t="str">
        <f t="shared" si="143"/>
        <v>Grade C</v>
      </c>
    </row>
    <row r="1536" spans="1:23" x14ac:dyDescent="0.25">
      <c r="A1536">
        <v>1535</v>
      </c>
      <c r="B1536" t="s">
        <v>1764</v>
      </c>
      <c r="C1536" t="s">
        <v>121</v>
      </c>
      <c r="D1536" t="s">
        <v>2605</v>
      </c>
      <c r="E1536" t="s">
        <v>59</v>
      </c>
      <c r="F1536" t="b">
        <v>0</v>
      </c>
      <c r="G1536">
        <v>4</v>
      </c>
      <c r="H1536" t="b">
        <v>0</v>
      </c>
      <c r="I1536">
        <v>21</v>
      </c>
      <c r="J1536" t="s">
        <v>78</v>
      </c>
      <c r="K1536">
        <v>87</v>
      </c>
      <c r="L1536">
        <v>74</v>
      </c>
      <c r="M1536">
        <v>81</v>
      </c>
      <c r="N1536">
        <v>65</v>
      </c>
      <c r="O1536">
        <v>74</v>
      </c>
      <c r="P1536">
        <v>91</v>
      </c>
      <c r="Q1536">
        <v>82</v>
      </c>
      <c r="R1536">
        <f t="shared" si="138"/>
        <v>554</v>
      </c>
      <c r="S1536" t="str">
        <f t="shared" si="139"/>
        <v>english_score</v>
      </c>
      <c r="T1536" t="str">
        <f t="shared" si="140"/>
        <v>Valerie Nichols</v>
      </c>
      <c r="U1536" t="str">
        <f t="shared" si="141"/>
        <v>Good</v>
      </c>
      <c r="V1536" t="str">
        <f t="shared" si="142"/>
        <v>1</v>
      </c>
      <c r="W1536" t="str">
        <f t="shared" si="143"/>
        <v>Grade B</v>
      </c>
    </row>
    <row r="1537" spans="1:23" x14ac:dyDescent="0.25">
      <c r="A1537">
        <v>1536</v>
      </c>
      <c r="B1537" t="s">
        <v>242</v>
      </c>
      <c r="C1537" t="s">
        <v>280</v>
      </c>
      <c r="D1537" t="s">
        <v>2606</v>
      </c>
      <c r="E1537" t="s">
        <v>54</v>
      </c>
      <c r="F1537" t="b">
        <v>0</v>
      </c>
      <c r="G1537">
        <v>10</v>
      </c>
      <c r="H1537" t="b">
        <v>0</v>
      </c>
      <c r="I1537">
        <v>0</v>
      </c>
      <c r="J1537" t="s">
        <v>98</v>
      </c>
      <c r="K1537">
        <v>93</v>
      </c>
      <c r="L1537">
        <v>84</v>
      </c>
      <c r="M1537">
        <v>65</v>
      </c>
      <c r="N1537">
        <v>56</v>
      </c>
      <c r="O1537">
        <v>67</v>
      </c>
      <c r="P1537">
        <v>92</v>
      </c>
      <c r="Q1537">
        <v>81</v>
      </c>
      <c r="R1537">
        <f t="shared" si="138"/>
        <v>538</v>
      </c>
      <c r="S1537" t="str">
        <f t="shared" si="139"/>
        <v>math_score</v>
      </c>
      <c r="T1537" t="str">
        <f t="shared" si="140"/>
        <v>Brian Garcia</v>
      </c>
      <c r="U1537" t="str">
        <f t="shared" si="141"/>
        <v>Good</v>
      </c>
      <c r="V1537" t="str">
        <f t="shared" si="142"/>
        <v>1</v>
      </c>
      <c r="W1537" t="str">
        <f t="shared" si="143"/>
        <v>Grade C</v>
      </c>
    </row>
    <row r="1538" spans="1:23" x14ac:dyDescent="0.25">
      <c r="A1538">
        <v>1537</v>
      </c>
      <c r="B1538" t="s">
        <v>2607</v>
      </c>
      <c r="C1538" t="s">
        <v>76</v>
      </c>
      <c r="D1538" t="s">
        <v>2608</v>
      </c>
      <c r="E1538" t="s">
        <v>59</v>
      </c>
      <c r="F1538" t="b">
        <v>0</v>
      </c>
      <c r="G1538">
        <v>0</v>
      </c>
      <c r="H1538" t="b">
        <v>0</v>
      </c>
      <c r="I1538">
        <v>25</v>
      </c>
      <c r="J1538" t="s">
        <v>55</v>
      </c>
      <c r="K1538">
        <v>87</v>
      </c>
      <c r="L1538">
        <v>87</v>
      </c>
      <c r="M1538">
        <v>69</v>
      </c>
      <c r="N1538">
        <v>71</v>
      </c>
      <c r="O1538">
        <v>74</v>
      </c>
      <c r="P1538">
        <v>91</v>
      </c>
      <c r="Q1538">
        <v>74</v>
      </c>
      <c r="R1538">
        <f t="shared" ref="R1538:R1601" si="144">SUM((K1538:Q1538))</f>
        <v>553</v>
      </c>
      <c r="S1538" t="str">
        <f t="shared" si="139"/>
        <v>english_score</v>
      </c>
      <c r="T1538" t="str">
        <f t="shared" si="140"/>
        <v>Renee Smith</v>
      </c>
      <c r="U1538" t="str">
        <f t="shared" si="141"/>
        <v>Good</v>
      </c>
      <c r="V1538" t="str">
        <f t="shared" si="142"/>
        <v>1</v>
      </c>
      <c r="W1538" t="str">
        <f t="shared" si="143"/>
        <v>Grade B</v>
      </c>
    </row>
    <row r="1539" spans="1:23" x14ac:dyDescent="0.25">
      <c r="A1539">
        <v>1538</v>
      </c>
      <c r="B1539" t="s">
        <v>2609</v>
      </c>
      <c r="C1539" t="s">
        <v>562</v>
      </c>
      <c r="D1539" t="s">
        <v>2610</v>
      </c>
      <c r="E1539" t="s">
        <v>59</v>
      </c>
      <c r="F1539" t="b">
        <v>0</v>
      </c>
      <c r="G1539">
        <v>3</v>
      </c>
      <c r="H1539" t="b">
        <v>0</v>
      </c>
      <c r="I1539">
        <v>10</v>
      </c>
      <c r="J1539" t="s">
        <v>64</v>
      </c>
      <c r="K1539">
        <v>93</v>
      </c>
      <c r="L1539">
        <v>68</v>
      </c>
      <c r="M1539">
        <v>61</v>
      </c>
      <c r="N1539">
        <v>78</v>
      </c>
      <c r="O1539">
        <v>80</v>
      </c>
      <c r="P1539">
        <v>65</v>
      </c>
      <c r="Q1539">
        <v>77</v>
      </c>
      <c r="R1539">
        <f t="shared" si="144"/>
        <v>522</v>
      </c>
      <c r="S1539" t="str">
        <f t="shared" ref="S1539:S1602" si="145">INDEX($K$1:$Q$1,MATCH(MAX(K1539:Q1539),K1539:Q1539,0))</f>
        <v>math_score</v>
      </c>
      <c r="T1539" t="str">
        <f t="shared" ref="T1539:T1602" si="146">_xlfn.CONCAT(B1539," ",C1539)</f>
        <v>Kaitlyn Frazier</v>
      </c>
      <c r="U1539" t="str">
        <f t="shared" ref="U1539:U1602" si="147">IF((MAX(K1539:Q1539)-MIN(K1539:Q1539))&lt;20,"Very Good",IF(AND((MAX(K1539:Q1539)-MIN(K1539:Q1539))&gt;=20,(MAX(K1539:Q1539)-MIN(K1539:Q1539))&lt;40),"Good",IF(AND((MAX(K1539:Q1539)-MIN(K1539:Q1539))&gt;=40,(MAX(K1539:Q1539)-MIN(K1539:Q1539))&lt;50),"Average","Bad")))</f>
        <v>Good</v>
      </c>
      <c r="V1539" t="str">
        <f t="shared" ref="V1539:V1602" si="148">IF(AND(MAX(K1539:Q1539)&gt;85,MIN(K1539:Q1539)&lt;45),"0","1")</f>
        <v>1</v>
      </c>
      <c r="W1539" t="str">
        <f t="shared" ref="W1539:W1602" si="149">IF(R1539&gt;=650,"Grade A",IF(AND(R1539&gt;=550,R1539&lt;650),"Grade B",IF(AND(R1539&gt;=450,R1539&lt;550),"Grade C",IF(AND(R1539&gt;=350,R1539&lt;450),"Grade D","Fail"))))</f>
        <v>Grade C</v>
      </c>
    </row>
    <row r="1540" spans="1:23" x14ac:dyDescent="0.25">
      <c r="A1540">
        <v>1539</v>
      </c>
      <c r="B1540" t="s">
        <v>1539</v>
      </c>
      <c r="C1540" t="s">
        <v>1011</v>
      </c>
      <c r="D1540" t="s">
        <v>2611</v>
      </c>
      <c r="E1540" t="s">
        <v>54</v>
      </c>
      <c r="F1540" t="b">
        <v>0</v>
      </c>
      <c r="G1540">
        <v>1</v>
      </c>
      <c r="H1540" t="b">
        <v>0</v>
      </c>
      <c r="I1540">
        <v>4</v>
      </c>
      <c r="J1540" t="s">
        <v>193</v>
      </c>
      <c r="K1540">
        <v>96</v>
      </c>
      <c r="L1540">
        <v>64</v>
      </c>
      <c r="M1540">
        <v>91</v>
      </c>
      <c r="N1540">
        <v>69</v>
      </c>
      <c r="O1540">
        <v>60</v>
      </c>
      <c r="P1540">
        <v>62</v>
      </c>
      <c r="Q1540">
        <v>62</v>
      </c>
      <c r="R1540">
        <f t="shared" si="144"/>
        <v>504</v>
      </c>
      <c r="S1540" t="str">
        <f t="shared" si="145"/>
        <v>math_score</v>
      </c>
      <c r="T1540" t="str">
        <f t="shared" si="146"/>
        <v>Jesse Green</v>
      </c>
      <c r="U1540" t="str">
        <f t="shared" si="147"/>
        <v>Good</v>
      </c>
      <c r="V1540" t="str">
        <f t="shared" si="148"/>
        <v>1</v>
      </c>
      <c r="W1540" t="str">
        <f t="shared" si="149"/>
        <v>Grade C</v>
      </c>
    </row>
    <row r="1541" spans="1:23" x14ac:dyDescent="0.25">
      <c r="A1541">
        <v>1540</v>
      </c>
      <c r="B1541" t="s">
        <v>207</v>
      </c>
      <c r="C1541" t="s">
        <v>1590</v>
      </c>
      <c r="D1541" t="s">
        <v>2612</v>
      </c>
      <c r="E1541" t="s">
        <v>59</v>
      </c>
      <c r="F1541" t="b">
        <v>0</v>
      </c>
      <c r="G1541">
        <v>2</v>
      </c>
      <c r="H1541" t="b">
        <v>0</v>
      </c>
      <c r="I1541">
        <v>7</v>
      </c>
      <c r="J1541" t="s">
        <v>72</v>
      </c>
      <c r="K1541">
        <v>62</v>
      </c>
      <c r="L1541">
        <v>73</v>
      </c>
      <c r="M1541">
        <v>74</v>
      </c>
      <c r="N1541">
        <v>72</v>
      </c>
      <c r="O1541">
        <v>83</v>
      </c>
      <c r="P1541">
        <v>63</v>
      </c>
      <c r="Q1541">
        <v>79</v>
      </c>
      <c r="R1541">
        <f t="shared" si="144"/>
        <v>506</v>
      </c>
      <c r="S1541" t="str">
        <f t="shared" si="145"/>
        <v>biology_score</v>
      </c>
      <c r="T1541" t="str">
        <f t="shared" si="146"/>
        <v>Kimberly Cooper</v>
      </c>
      <c r="U1541" t="str">
        <f t="shared" si="147"/>
        <v>Good</v>
      </c>
      <c r="V1541" t="str">
        <f t="shared" si="148"/>
        <v>1</v>
      </c>
      <c r="W1541" t="str">
        <f t="shared" si="149"/>
        <v>Grade C</v>
      </c>
    </row>
    <row r="1542" spans="1:23" x14ac:dyDescent="0.25">
      <c r="A1542">
        <v>1541</v>
      </c>
      <c r="B1542" t="s">
        <v>447</v>
      </c>
      <c r="C1542" t="s">
        <v>2613</v>
      </c>
      <c r="D1542" t="s">
        <v>2614</v>
      </c>
      <c r="E1542" t="s">
        <v>54</v>
      </c>
      <c r="F1542" t="b">
        <v>1</v>
      </c>
      <c r="G1542">
        <v>8</v>
      </c>
      <c r="H1542" t="b">
        <v>0</v>
      </c>
      <c r="I1542">
        <v>0</v>
      </c>
      <c r="J1542" t="s">
        <v>98</v>
      </c>
      <c r="K1542">
        <v>50</v>
      </c>
      <c r="L1542">
        <v>80</v>
      </c>
      <c r="M1542">
        <v>100</v>
      </c>
      <c r="N1542">
        <v>81</v>
      </c>
      <c r="O1542">
        <v>61</v>
      </c>
      <c r="P1542">
        <v>68</v>
      </c>
      <c r="Q1542">
        <v>72</v>
      </c>
      <c r="R1542">
        <f t="shared" si="144"/>
        <v>512</v>
      </c>
      <c r="S1542" t="str">
        <f t="shared" si="145"/>
        <v>physics_score</v>
      </c>
      <c r="T1542" t="str">
        <f t="shared" si="146"/>
        <v>Matthew Chambers</v>
      </c>
      <c r="U1542" t="str">
        <f t="shared" si="147"/>
        <v>Bad</v>
      </c>
      <c r="V1542" t="str">
        <f t="shared" si="148"/>
        <v>1</v>
      </c>
      <c r="W1542" t="str">
        <f t="shared" si="149"/>
        <v>Grade C</v>
      </c>
    </row>
    <row r="1543" spans="1:23" x14ac:dyDescent="0.25">
      <c r="A1543">
        <v>1542</v>
      </c>
      <c r="B1543" t="s">
        <v>1068</v>
      </c>
      <c r="C1543" t="s">
        <v>2615</v>
      </c>
      <c r="D1543" t="s">
        <v>2616</v>
      </c>
      <c r="E1543" t="s">
        <v>59</v>
      </c>
      <c r="F1543" t="b">
        <v>0</v>
      </c>
      <c r="G1543">
        <v>4</v>
      </c>
      <c r="H1543" t="b">
        <v>0</v>
      </c>
      <c r="I1543">
        <v>2</v>
      </c>
      <c r="J1543" t="s">
        <v>72</v>
      </c>
      <c r="K1543">
        <v>71</v>
      </c>
      <c r="L1543">
        <v>68</v>
      </c>
      <c r="M1543">
        <v>77</v>
      </c>
      <c r="N1543">
        <v>73</v>
      </c>
      <c r="O1543">
        <v>68</v>
      </c>
      <c r="P1543">
        <v>73</v>
      </c>
      <c r="Q1543">
        <v>64</v>
      </c>
      <c r="R1543">
        <f t="shared" si="144"/>
        <v>494</v>
      </c>
      <c r="S1543" t="str">
        <f t="shared" si="145"/>
        <v>physics_score</v>
      </c>
      <c r="T1543" t="str">
        <f t="shared" si="146"/>
        <v>Stephanie Yu</v>
      </c>
      <c r="U1543" t="str">
        <f t="shared" si="147"/>
        <v>Very Good</v>
      </c>
      <c r="V1543" t="str">
        <f t="shared" si="148"/>
        <v>1</v>
      </c>
      <c r="W1543" t="str">
        <f t="shared" si="149"/>
        <v>Grade C</v>
      </c>
    </row>
    <row r="1544" spans="1:23" x14ac:dyDescent="0.25">
      <c r="A1544">
        <v>1543</v>
      </c>
      <c r="B1544" t="s">
        <v>1393</v>
      </c>
      <c r="C1544" t="s">
        <v>272</v>
      </c>
      <c r="D1544" t="s">
        <v>2617</v>
      </c>
      <c r="E1544" t="s">
        <v>54</v>
      </c>
      <c r="F1544" t="b">
        <v>0</v>
      </c>
      <c r="G1544">
        <v>0</v>
      </c>
      <c r="H1544" t="b">
        <v>1</v>
      </c>
      <c r="I1544">
        <v>16</v>
      </c>
      <c r="J1544" t="s">
        <v>172</v>
      </c>
      <c r="K1544">
        <v>99</v>
      </c>
      <c r="L1544">
        <v>88</v>
      </c>
      <c r="M1544">
        <v>88</v>
      </c>
      <c r="N1544">
        <v>90</v>
      </c>
      <c r="O1544">
        <v>82</v>
      </c>
      <c r="P1544">
        <v>88</v>
      </c>
      <c r="Q1544">
        <v>90</v>
      </c>
      <c r="R1544">
        <f t="shared" si="144"/>
        <v>625</v>
      </c>
      <c r="S1544" t="str">
        <f t="shared" si="145"/>
        <v>math_score</v>
      </c>
      <c r="T1544" t="str">
        <f t="shared" si="146"/>
        <v>Jose Hodge</v>
      </c>
      <c r="U1544" t="str">
        <f t="shared" si="147"/>
        <v>Very Good</v>
      </c>
      <c r="V1544" t="str">
        <f t="shared" si="148"/>
        <v>1</v>
      </c>
      <c r="W1544" t="str">
        <f t="shared" si="149"/>
        <v>Grade B</v>
      </c>
    </row>
    <row r="1545" spans="1:23" x14ac:dyDescent="0.25">
      <c r="A1545">
        <v>1544</v>
      </c>
      <c r="B1545" t="s">
        <v>2618</v>
      </c>
      <c r="C1545" t="s">
        <v>73</v>
      </c>
      <c r="D1545" t="s">
        <v>2619</v>
      </c>
      <c r="E1545" t="s">
        <v>54</v>
      </c>
      <c r="F1545" t="b">
        <v>0</v>
      </c>
      <c r="G1545">
        <v>4</v>
      </c>
      <c r="H1545" t="b">
        <v>0</v>
      </c>
      <c r="I1545">
        <v>12</v>
      </c>
      <c r="J1545" t="s">
        <v>206</v>
      </c>
      <c r="K1545">
        <v>100</v>
      </c>
      <c r="L1545">
        <v>67</v>
      </c>
      <c r="M1545">
        <v>100</v>
      </c>
      <c r="N1545">
        <v>60</v>
      </c>
      <c r="O1545">
        <v>94</v>
      </c>
      <c r="P1545">
        <v>72</v>
      </c>
      <c r="Q1545">
        <v>70</v>
      </c>
      <c r="R1545">
        <f t="shared" si="144"/>
        <v>563</v>
      </c>
      <c r="S1545" t="str">
        <f t="shared" si="145"/>
        <v>math_score</v>
      </c>
      <c r="T1545" t="str">
        <f t="shared" si="146"/>
        <v>Steve Kelly</v>
      </c>
      <c r="U1545" t="str">
        <f t="shared" si="147"/>
        <v>Average</v>
      </c>
      <c r="V1545" t="str">
        <f t="shared" si="148"/>
        <v>1</v>
      </c>
      <c r="W1545" t="str">
        <f t="shared" si="149"/>
        <v>Grade B</v>
      </c>
    </row>
    <row r="1546" spans="1:23" x14ac:dyDescent="0.25">
      <c r="A1546">
        <v>1545</v>
      </c>
      <c r="B1546" t="s">
        <v>1205</v>
      </c>
      <c r="C1546" t="s">
        <v>592</v>
      </c>
      <c r="D1546" t="s">
        <v>2620</v>
      </c>
      <c r="E1546" t="s">
        <v>54</v>
      </c>
      <c r="F1546" t="b">
        <v>1</v>
      </c>
      <c r="G1546">
        <v>9</v>
      </c>
      <c r="H1546" t="b">
        <v>0</v>
      </c>
      <c r="I1546">
        <v>4</v>
      </c>
      <c r="J1546" t="s">
        <v>98</v>
      </c>
      <c r="K1546">
        <v>77</v>
      </c>
      <c r="L1546">
        <v>59</v>
      </c>
      <c r="M1546">
        <v>60</v>
      </c>
      <c r="N1546">
        <v>98</v>
      </c>
      <c r="O1546">
        <v>74</v>
      </c>
      <c r="P1546">
        <v>76</v>
      </c>
      <c r="Q1546">
        <v>60</v>
      </c>
      <c r="R1546">
        <f t="shared" si="144"/>
        <v>504</v>
      </c>
      <c r="S1546" t="str">
        <f t="shared" si="145"/>
        <v>chemistry_score</v>
      </c>
      <c r="T1546" t="str">
        <f t="shared" si="146"/>
        <v>Justin Morgan</v>
      </c>
      <c r="U1546" t="str">
        <f t="shared" si="147"/>
        <v>Good</v>
      </c>
      <c r="V1546" t="str">
        <f t="shared" si="148"/>
        <v>1</v>
      </c>
      <c r="W1546" t="str">
        <f t="shared" si="149"/>
        <v>Grade C</v>
      </c>
    </row>
    <row r="1547" spans="1:23" x14ac:dyDescent="0.25">
      <c r="A1547">
        <v>1546</v>
      </c>
      <c r="B1547" t="s">
        <v>311</v>
      </c>
      <c r="C1547" t="s">
        <v>2621</v>
      </c>
      <c r="D1547" t="s">
        <v>2622</v>
      </c>
      <c r="E1547" t="s">
        <v>54</v>
      </c>
      <c r="F1547" t="b">
        <v>0</v>
      </c>
      <c r="G1547">
        <v>3</v>
      </c>
      <c r="H1547" t="b">
        <v>1</v>
      </c>
      <c r="I1547">
        <v>23</v>
      </c>
      <c r="J1547" t="s">
        <v>78</v>
      </c>
      <c r="K1547">
        <v>88</v>
      </c>
      <c r="L1547">
        <v>73</v>
      </c>
      <c r="M1547">
        <v>86</v>
      </c>
      <c r="N1547">
        <v>75</v>
      </c>
      <c r="O1547">
        <v>65</v>
      </c>
      <c r="P1547">
        <v>62</v>
      </c>
      <c r="Q1547">
        <v>83</v>
      </c>
      <c r="R1547">
        <f t="shared" si="144"/>
        <v>532</v>
      </c>
      <c r="S1547" t="str">
        <f t="shared" si="145"/>
        <v>math_score</v>
      </c>
      <c r="T1547" t="str">
        <f t="shared" si="146"/>
        <v>Robert Black</v>
      </c>
      <c r="U1547" t="str">
        <f t="shared" si="147"/>
        <v>Good</v>
      </c>
      <c r="V1547" t="str">
        <f t="shared" si="148"/>
        <v>1</v>
      </c>
      <c r="W1547" t="str">
        <f t="shared" si="149"/>
        <v>Grade C</v>
      </c>
    </row>
    <row r="1548" spans="1:23" x14ac:dyDescent="0.25">
      <c r="A1548">
        <v>1547</v>
      </c>
      <c r="B1548" t="s">
        <v>2623</v>
      </c>
      <c r="C1548" t="s">
        <v>733</v>
      </c>
      <c r="D1548" t="s">
        <v>2624</v>
      </c>
      <c r="E1548" t="s">
        <v>59</v>
      </c>
      <c r="F1548" t="b">
        <v>0</v>
      </c>
      <c r="G1548">
        <v>6</v>
      </c>
      <c r="H1548" t="b">
        <v>0</v>
      </c>
      <c r="I1548">
        <v>15</v>
      </c>
      <c r="J1548" t="s">
        <v>147</v>
      </c>
      <c r="K1548">
        <v>88</v>
      </c>
      <c r="L1548">
        <v>99</v>
      </c>
      <c r="M1548">
        <v>64</v>
      </c>
      <c r="N1548">
        <v>79</v>
      </c>
      <c r="O1548">
        <v>52</v>
      </c>
      <c r="P1548">
        <v>75</v>
      </c>
      <c r="Q1548">
        <v>92</v>
      </c>
      <c r="R1548">
        <f t="shared" si="144"/>
        <v>549</v>
      </c>
      <c r="S1548" t="str">
        <f t="shared" si="145"/>
        <v>history_score</v>
      </c>
      <c r="T1548" t="str">
        <f t="shared" si="146"/>
        <v>Gabriella Pierce</v>
      </c>
      <c r="U1548" t="str">
        <f t="shared" si="147"/>
        <v>Average</v>
      </c>
      <c r="V1548" t="str">
        <f t="shared" si="148"/>
        <v>1</v>
      </c>
      <c r="W1548" t="str">
        <f t="shared" si="149"/>
        <v>Grade C</v>
      </c>
    </row>
    <row r="1549" spans="1:23" x14ac:dyDescent="0.25">
      <c r="A1549">
        <v>1548</v>
      </c>
      <c r="B1549" t="s">
        <v>314</v>
      </c>
      <c r="C1549" t="s">
        <v>2625</v>
      </c>
      <c r="D1549" t="s">
        <v>2626</v>
      </c>
      <c r="E1549" t="s">
        <v>54</v>
      </c>
      <c r="F1549" t="b">
        <v>0</v>
      </c>
      <c r="G1549">
        <v>2</v>
      </c>
      <c r="H1549" t="b">
        <v>0</v>
      </c>
      <c r="I1549">
        <v>31</v>
      </c>
      <c r="J1549" t="s">
        <v>206</v>
      </c>
      <c r="K1549">
        <v>99</v>
      </c>
      <c r="L1549">
        <v>88</v>
      </c>
      <c r="M1549">
        <v>97</v>
      </c>
      <c r="N1549">
        <v>97</v>
      </c>
      <c r="O1549">
        <v>71</v>
      </c>
      <c r="P1549">
        <v>67</v>
      </c>
      <c r="Q1549">
        <v>79</v>
      </c>
      <c r="R1549">
        <f t="shared" si="144"/>
        <v>598</v>
      </c>
      <c r="S1549" t="str">
        <f t="shared" si="145"/>
        <v>math_score</v>
      </c>
      <c r="T1549" t="str">
        <f t="shared" si="146"/>
        <v>William Clay</v>
      </c>
      <c r="U1549" t="str">
        <f t="shared" si="147"/>
        <v>Good</v>
      </c>
      <c r="V1549" t="str">
        <f t="shared" si="148"/>
        <v>1</v>
      </c>
      <c r="W1549" t="str">
        <f t="shared" si="149"/>
        <v>Grade B</v>
      </c>
    </row>
    <row r="1550" spans="1:23" x14ac:dyDescent="0.25">
      <c r="A1550">
        <v>1549</v>
      </c>
      <c r="B1550" t="s">
        <v>480</v>
      </c>
      <c r="C1550" t="s">
        <v>262</v>
      </c>
      <c r="D1550" t="s">
        <v>2627</v>
      </c>
      <c r="E1550" t="s">
        <v>54</v>
      </c>
      <c r="F1550" t="b">
        <v>1</v>
      </c>
      <c r="G1550">
        <v>8</v>
      </c>
      <c r="H1550" t="b">
        <v>0</v>
      </c>
      <c r="I1550">
        <v>3</v>
      </c>
      <c r="J1550" t="s">
        <v>98</v>
      </c>
      <c r="K1550">
        <v>50</v>
      </c>
      <c r="L1550">
        <v>88</v>
      </c>
      <c r="M1550">
        <v>58</v>
      </c>
      <c r="N1550">
        <v>78</v>
      </c>
      <c r="O1550">
        <v>83</v>
      </c>
      <c r="P1550">
        <v>97</v>
      </c>
      <c r="Q1550">
        <v>88</v>
      </c>
      <c r="R1550">
        <f t="shared" si="144"/>
        <v>542</v>
      </c>
      <c r="S1550" t="str">
        <f t="shared" si="145"/>
        <v>english_score</v>
      </c>
      <c r="T1550" t="str">
        <f t="shared" si="146"/>
        <v>Nicholas Shea</v>
      </c>
      <c r="U1550" t="str">
        <f t="shared" si="147"/>
        <v>Average</v>
      </c>
      <c r="V1550" t="str">
        <f t="shared" si="148"/>
        <v>1</v>
      </c>
      <c r="W1550" t="str">
        <f t="shared" si="149"/>
        <v>Grade C</v>
      </c>
    </row>
    <row r="1551" spans="1:23" x14ac:dyDescent="0.25">
      <c r="A1551">
        <v>1550</v>
      </c>
      <c r="B1551" t="s">
        <v>648</v>
      </c>
      <c r="C1551" t="s">
        <v>657</v>
      </c>
      <c r="D1551" t="s">
        <v>2628</v>
      </c>
      <c r="E1551" t="s">
        <v>59</v>
      </c>
      <c r="F1551" t="b">
        <v>0</v>
      </c>
      <c r="G1551">
        <v>4</v>
      </c>
      <c r="H1551" t="b">
        <v>0</v>
      </c>
      <c r="I1551">
        <v>2</v>
      </c>
      <c r="J1551" t="s">
        <v>72</v>
      </c>
      <c r="K1551">
        <v>69</v>
      </c>
      <c r="L1551">
        <v>93</v>
      </c>
      <c r="M1551">
        <v>62</v>
      </c>
      <c r="N1551">
        <v>99</v>
      </c>
      <c r="O1551">
        <v>98</v>
      </c>
      <c r="P1551">
        <v>98</v>
      </c>
      <c r="Q1551">
        <v>68</v>
      </c>
      <c r="R1551">
        <f t="shared" si="144"/>
        <v>587</v>
      </c>
      <c r="S1551" t="str">
        <f t="shared" si="145"/>
        <v>chemistry_score</v>
      </c>
      <c r="T1551" t="str">
        <f t="shared" si="146"/>
        <v>Heidi Ellis</v>
      </c>
      <c r="U1551" t="str">
        <f t="shared" si="147"/>
        <v>Good</v>
      </c>
      <c r="V1551" t="str">
        <f t="shared" si="148"/>
        <v>1</v>
      </c>
      <c r="W1551" t="str">
        <f t="shared" si="149"/>
        <v>Grade B</v>
      </c>
    </row>
    <row r="1552" spans="1:23" x14ac:dyDescent="0.25">
      <c r="A1552">
        <v>1551</v>
      </c>
      <c r="B1552" t="s">
        <v>131</v>
      </c>
      <c r="C1552" t="s">
        <v>2629</v>
      </c>
      <c r="D1552" t="s">
        <v>2630</v>
      </c>
      <c r="E1552" t="s">
        <v>59</v>
      </c>
      <c r="F1552" t="b">
        <v>0</v>
      </c>
      <c r="G1552">
        <v>5</v>
      </c>
      <c r="H1552" t="b">
        <v>0</v>
      </c>
      <c r="I1552">
        <v>35</v>
      </c>
      <c r="J1552" t="s">
        <v>139</v>
      </c>
      <c r="K1552">
        <v>89</v>
      </c>
      <c r="L1552">
        <v>86</v>
      </c>
      <c r="M1552">
        <v>96</v>
      </c>
      <c r="N1552">
        <v>92</v>
      </c>
      <c r="O1552">
        <v>97</v>
      </c>
      <c r="P1552">
        <v>89</v>
      </c>
      <c r="Q1552">
        <v>95</v>
      </c>
      <c r="R1552">
        <f t="shared" si="144"/>
        <v>644</v>
      </c>
      <c r="S1552" t="str">
        <f t="shared" si="145"/>
        <v>biology_score</v>
      </c>
      <c r="T1552" t="str">
        <f t="shared" si="146"/>
        <v>Cassandra Mills</v>
      </c>
      <c r="U1552" t="str">
        <f t="shared" si="147"/>
        <v>Very Good</v>
      </c>
      <c r="V1552" t="str">
        <f t="shared" si="148"/>
        <v>1</v>
      </c>
      <c r="W1552" t="str">
        <f t="shared" si="149"/>
        <v>Grade B</v>
      </c>
    </row>
    <row r="1553" spans="1:23" x14ac:dyDescent="0.25">
      <c r="A1553">
        <v>1552</v>
      </c>
      <c r="B1553" t="s">
        <v>311</v>
      </c>
      <c r="C1553" t="s">
        <v>931</v>
      </c>
      <c r="D1553" t="s">
        <v>2631</v>
      </c>
      <c r="E1553" t="s">
        <v>54</v>
      </c>
      <c r="F1553" t="b">
        <v>0</v>
      </c>
      <c r="G1553">
        <v>5</v>
      </c>
      <c r="H1553" t="b">
        <v>0</v>
      </c>
      <c r="I1553">
        <v>27</v>
      </c>
      <c r="J1553" t="s">
        <v>157</v>
      </c>
      <c r="K1553">
        <v>93</v>
      </c>
      <c r="L1553">
        <v>97</v>
      </c>
      <c r="M1553">
        <v>77</v>
      </c>
      <c r="N1553">
        <v>70</v>
      </c>
      <c r="O1553">
        <v>81</v>
      </c>
      <c r="P1553">
        <v>83</v>
      </c>
      <c r="Q1553">
        <v>87</v>
      </c>
      <c r="R1553">
        <f t="shared" si="144"/>
        <v>588</v>
      </c>
      <c r="S1553" t="str">
        <f t="shared" si="145"/>
        <v>history_score</v>
      </c>
      <c r="T1553" t="str">
        <f t="shared" si="146"/>
        <v>Robert Hart</v>
      </c>
      <c r="U1553" t="str">
        <f t="shared" si="147"/>
        <v>Good</v>
      </c>
      <c r="V1553" t="str">
        <f t="shared" si="148"/>
        <v>1</v>
      </c>
      <c r="W1553" t="str">
        <f t="shared" si="149"/>
        <v>Grade B</v>
      </c>
    </row>
    <row r="1554" spans="1:23" x14ac:dyDescent="0.25">
      <c r="A1554">
        <v>1553</v>
      </c>
      <c r="B1554" t="s">
        <v>325</v>
      </c>
      <c r="C1554" t="s">
        <v>2465</v>
      </c>
      <c r="D1554" t="s">
        <v>2632</v>
      </c>
      <c r="E1554" t="s">
        <v>59</v>
      </c>
      <c r="F1554" t="b">
        <v>0</v>
      </c>
      <c r="G1554">
        <v>5</v>
      </c>
      <c r="H1554" t="b">
        <v>0</v>
      </c>
      <c r="I1554">
        <v>32</v>
      </c>
      <c r="J1554" t="s">
        <v>78</v>
      </c>
      <c r="K1554">
        <v>96</v>
      </c>
      <c r="L1554">
        <v>83</v>
      </c>
      <c r="M1554">
        <v>67</v>
      </c>
      <c r="N1554">
        <v>86</v>
      </c>
      <c r="O1554">
        <v>81</v>
      </c>
      <c r="P1554">
        <v>92</v>
      </c>
      <c r="Q1554">
        <v>73</v>
      </c>
      <c r="R1554">
        <f t="shared" si="144"/>
        <v>578</v>
      </c>
      <c r="S1554" t="str">
        <f t="shared" si="145"/>
        <v>math_score</v>
      </c>
      <c r="T1554" t="str">
        <f t="shared" si="146"/>
        <v>Natalie Garrison</v>
      </c>
      <c r="U1554" t="str">
        <f t="shared" si="147"/>
        <v>Good</v>
      </c>
      <c r="V1554" t="str">
        <f t="shared" si="148"/>
        <v>1</v>
      </c>
      <c r="W1554" t="str">
        <f t="shared" si="149"/>
        <v>Grade B</v>
      </c>
    </row>
    <row r="1555" spans="1:23" x14ac:dyDescent="0.25">
      <c r="A1555">
        <v>1554</v>
      </c>
      <c r="B1555" t="s">
        <v>227</v>
      </c>
      <c r="C1555" t="s">
        <v>790</v>
      </c>
      <c r="D1555" t="s">
        <v>2633</v>
      </c>
      <c r="E1555" t="s">
        <v>59</v>
      </c>
      <c r="F1555" t="b">
        <v>1</v>
      </c>
      <c r="G1555">
        <v>4</v>
      </c>
      <c r="H1555" t="b">
        <v>0</v>
      </c>
      <c r="I1555">
        <v>24</v>
      </c>
      <c r="J1555" t="s">
        <v>78</v>
      </c>
      <c r="K1555">
        <v>92</v>
      </c>
      <c r="L1555">
        <v>98</v>
      </c>
      <c r="M1555">
        <v>93</v>
      </c>
      <c r="N1555">
        <v>60</v>
      </c>
      <c r="O1555">
        <v>74</v>
      </c>
      <c r="P1555">
        <v>84</v>
      </c>
      <c r="Q1555">
        <v>97</v>
      </c>
      <c r="R1555">
        <f t="shared" si="144"/>
        <v>598</v>
      </c>
      <c r="S1555" t="str">
        <f t="shared" si="145"/>
        <v>history_score</v>
      </c>
      <c r="T1555" t="str">
        <f t="shared" si="146"/>
        <v>Melissa Campbell</v>
      </c>
      <c r="U1555" t="str">
        <f t="shared" si="147"/>
        <v>Good</v>
      </c>
      <c r="V1555" t="str">
        <f t="shared" si="148"/>
        <v>1</v>
      </c>
      <c r="W1555" t="str">
        <f t="shared" si="149"/>
        <v>Grade B</v>
      </c>
    </row>
    <row r="1556" spans="1:23" x14ac:dyDescent="0.25">
      <c r="A1556">
        <v>1555</v>
      </c>
      <c r="B1556" t="s">
        <v>365</v>
      </c>
      <c r="C1556" t="s">
        <v>2634</v>
      </c>
      <c r="D1556" t="s">
        <v>2635</v>
      </c>
      <c r="E1556" t="s">
        <v>54</v>
      </c>
      <c r="F1556" t="b">
        <v>0</v>
      </c>
      <c r="G1556">
        <v>3</v>
      </c>
      <c r="H1556" t="b">
        <v>1</v>
      </c>
      <c r="I1556">
        <v>29</v>
      </c>
      <c r="J1556" t="s">
        <v>78</v>
      </c>
      <c r="K1556">
        <v>99</v>
      </c>
      <c r="L1556">
        <v>72</v>
      </c>
      <c r="M1556">
        <v>65</v>
      </c>
      <c r="N1556">
        <v>66</v>
      </c>
      <c r="O1556">
        <v>71</v>
      </c>
      <c r="P1556">
        <v>85</v>
      </c>
      <c r="Q1556">
        <v>83</v>
      </c>
      <c r="R1556">
        <f t="shared" si="144"/>
        <v>541</v>
      </c>
      <c r="S1556" t="str">
        <f t="shared" si="145"/>
        <v>math_score</v>
      </c>
      <c r="T1556" t="str">
        <f t="shared" si="146"/>
        <v>Joshua Cervantes</v>
      </c>
      <c r="U1556" t="str">
        <f t="shared" si="147"/>
        <v>Good</v>
      </c>
      <c r="V1556" t="str">
        <f t="shared" si="148"/>
        <v>1</v>
      </c>
      <c r="W1556" t="str">
        <f t="shared" si="149"/>
        <v>Grade C</v>
      </c>
    </row>
    <row r="1557" spans="1:23" x14ac:dyDescent="0.25">
      <c r="A1557">
        <v>1556</v>
      </c>
      <c r="B1557" t="s">
        <v>1235</v>
      </c>
      <c r="C1557" t="s">
        <v>1458</v>
      </c>
      <c r="D1557" t="s">
        <v>2636</v>
      </c>
      <c r="E1557" t="s">
        <v>54</v>
      </c>
      <c r="F1557" t="b">
        <v>0</v>
      </c>
      <c r="G1557">
        <v>10</v>
      </c>
      <c r="H1557" t="b">
        <v>1</v>
      </c>
      <c r="I1557">
        <v>4</v>
      </c>
      <c r="J1557" t="s">
        <v>98</v>
      </c>
      <c r="K1557">
        <v>86</v>
      </c>
      <c r="L1557">
        <v>59</v>
      </c>
      <c r="M1557">
        <v>81</v>
      </c>
      <c r="N1557">
        <v>55</v>
      </c>
      <c r="O1557">
        <v>77</v>
      </c>
      <c r="P1557">
        <v>69</v>
      </c>
      <c r="Q1557">
        <v>87</v>
      </c>
      <c r="R1557">
        <f t="shared" si="144"/>
        <v>514</v>
      </c>
      <c r="S1557" t="str">
        <f t="shared" si="145"/>
        <v>geography_score</v>
      </c>
      <c r="T1557" t="str">
        <f t="shared" si="146"/>
        <v>Carlos Long</v>
      </c>
      <c r="U1557" t="str">
        <f t="shared" si="147"/>
        <v>Good</v>
      </c>
      <c r="V1557" t="str">
        <f t="shared" si="148"/>
        <v>1</v>
      </c>
      <c r="W1557" t="str">
        <f t="shared" si="149"/>
        <v>Grade C</v>
      </c>
    </row>
    <row r="1558" spans="1:23" x14ac:dyDescent="0.25">
      <c r="A1558">
        <v>1557</v>
      </c>
      <c r="B1558" t="s">
        <v>630</v>
      </c>
      <c r="C1558" t="s">
        <v>2637</v>
      </c>
      <c r="D1558" t="s">
        <v>2638</v>
      </c>
      <c r="E1558" t="s">
        <v>54</v>
      </c>
      <c r="F1558" t="b">
        <v>0</v>
      </c>
      <c r="G1558">
        <v>4</v>
      </c>
      <c r="H1558" t="b">
        <v>0</v>
      </c>
      <c r="I1558">
        <v>17</v>
      </c>
      <c r="J1558" t="s">
        <v>78</v>
      </c>
      <c r="K1558">
        <v>91</v>
      </c>
      <c r="L1558">
        <v>92</v>
      </c>
      <c r="M1558">
        <v>95</v>
      </c>
      <c r="N1558">
        <v>90</v>
      </c>
      <c r="O1558">
        <v>73</v>
      </c>
      <c r="P1558">
        <v>75</v>
      </c>
      <c r="Q1558">
        <v>95</v>
      </c>
      <c r="R1558">
        <f t="shared" si="144"/>
        <v>611</v>
      </c>
      <c r="S1558" t="str">
        <f t="shared" si="145"/>
        <v>physics_score</v>
      </c>
      <c r="T1558" t="str">
        <f t="shared" si="146"/>
        <v>Keith Hunt</v>
      </c>
      <c r="U1558" t="str">
        <f t="shared" si="147"/>
        <v>Good</v>
      </c>
      <c r="V1558" t="str">
        <f t="shared" si="148"/>
        <v>1</v>
      </c>
      <c r="W1558" t="str">
        <f t="shared" si="149"/>
        <v>Grade B</v>
      </c>
    </row>
    <row r="1559" spans="1:23" x14ac:dyDescent="0.25">
      <c r="A1559">
        <v>1558</v>
      </c>
      <c r="B1559" t="s">
        <v>710</v>
      </c>
      <c r="C1559" t="s">
        <v>373</v>
      </c>
      <c r="D1559" t="s">
        <v>2639</v>
      </c>
      <c r="E1559" t="s">
        <v>54</v>
      </c>
      <c r="F1559" t="b">
        <v>1</v>
      </c>
      <c r="G1559">
        <v>3</v>
      </c>
      <c r="H1559" t="b">
        <v>0</v>
      </c>
      <c r="I1559">
        <v>18</v>
      </c>
      <c r="J1559" t="s">
        <v>139</v>
      </c>
      <c r="K1559">
        <v>95</v>
      </c>
      <c r="L1559">
        <v>91</v>
      </c>
      <c r="M1559">
        <v>74</v>
      </c>
      <c r="N1559">
        <v>61</v>
      </c>
      <c r="O1559">
        <v>94</v>
      </c>
      <c r="P1559">
        <v>86</v>
      </c>
      <c r="Q1559">
        <v>87</v>
      </c>
      <c r="R1559">
        <f t="shared" si="144"/>
        <v>588</v>
      </c>
      <c r="S1559" t="str">
        <f t="shared" si="145"/>
        <v>math_score</v>
      </c>
      <c r="T1559" t="str">
        <f t="shared" si="146"/>
        <v>Kevin Turner</v>
      </c>
      <c r="U1559" t="str">
        <f t="shared" si="147"/>
        <v>Good</v>
      </c>
      <c r="V1559" t="str">
        <f t="shared" si="148"/>
        <v>1</v>
      </c>
      <c r="W1559" t="str">
        <f t="shared" si="149"/>
        <v>Grade B</v>
      </c>
    </row>
    <row r="1560" spans="1:23" x14ac:dyDescent="0.25">
      <c r="A1560">
        <v>1559</v>
      </c>
      <c r="B1560" t="s">
        <v>2640</v>
      </c>
      <c r="C1560" t="s">
        <v>1153</v>
      </c>
      <c r="D1560" t="s">
        <v>2641</v>
      </c>
      <c r="E1560" t="s">
        <v>54</v>
      </c>
      <c r="F1560" t="b">
        <v>0</v>
      </c>
      <c r="G1560">
        <v>5</v>
      </c>
      <c r="H1560" t="b">
        <v>0</v>
      </c>
      <c r="I1560">
        <v>15</v>
      </c>
      <c r="J1560" t="s">
        <v>64</v>
      </c>
      <c r="K1560">
        <v>61</v>
      </c>
      <c r="L1560">
        <v>94</v>
      </c>
      <c r="M1560">
        <v>87</v>
      </c>
      <c r="N1560">
        <v>74</v>
      </c>
      <c r="O1560">
        <v>92</v>
      </c>
      <c r="P1560">
        <v>79</v>
      </c>
      <c r="Q1560">
        <v>97</v>
      </c>
      <c r="R1560">
        <f t="shared" si="144"/>
        <v>584</v>
      </c>
      <c r="S1560" t="str">
        <f t="shared" si="145"/>
        <v>geography_score</v>
      </c>
      <c r="T1560" t="str">
        <f t="shared" si="146"/>
        <v>Shane Washington</v>
      </c>
      <c r="U1560" t="str">
        <f t="shared" si="147"/>
        <v>Good</v>
      </c>
      <c r="V1560" t="str">
        <f t="shared" si="148"/>
        <v>1</v>
      </c>
      <c r="W1560" t="str">
        <f t="shared" si="149"/>
        <v>Grade B</v>
      </c>
    </row>
    <row r="1561" spans="1:23" x14ac:dyDescent="0.25">
      <c r="A1561">
        <v>1560</v>
      </c>
      <c r="B1561" t="s">
        <v>444</v>
      </c>
      <c r="C1561" t="s">
        <v>2642</v>
      </c>
      <c r="D1561" t="s">
        <v>2643</v>
      </c>
      <c r="E1561" t="s">
        <v>54</v>
      </c>
      <c r="F1561" t="b">
        <v>0</v>
      </c>
      <c r="G1561">
        <v>1</v>
      </c>
      <c r="H1561" t="b">
        <v>0</v>
      </c>
      <c r="I1561">
        <v>32</v>
      </c>
      <c r="J1561" t="s">
        <v>143</v>
      </c>
      <c r="K1561">
        <v>65</v>
      </c>
      <c r="L1561">
        <v>89</v>
      </c>
      <c r="M1561">
        <v>70</v>
      </c>
      <c r="N1561">
        <v>71</v>
      </c>
      <c r="O1561">
        <v>74</v>
      </c>
      <c r="P1561">
        <v>97</v>
      </c>
      <c r="Q1561">
        <v>64</v>
      </c>
      <c r="R1561">
        <f t="shared" si="144"/>
        <v>530</v>
      </c>
      <c r="S1561" t="str">
        <f t="shared" si="145"/>
        <v>english_score</v>
      </c>
      <c r="T1561" t="str">
        <f t="shared" si="146"/>
        <v>Mark Duke</v>
      </c>
      <c r="U1561" t="str">
        <f t="shared" si="147"/>
        <v>Good</v>
      </c>
      <c r="V1561" t="str">
        <f t="shared" si="148"/>
        <v>1</v>
      </c>
      <c r="W1561" t="str">
        <f t="shared" si="149"/>
        <v>Grade C</v>
      </c>
    </row>
    <row r="1562" spans="1:23" x14ac:dyDescent="0.25">
      <c r="A1562">
        <v>1561</v>
      </c>
      <c r="B1562" t="s">
        <v>274</v>
      </c>
      <c r="C1562" t="s">
        <v>843</v>
      </c>
      <c r="D1562" t="s">
        <v>2644</v>
      </c>
      <c r="E1562" t="s">
        <v>59</v>
      </c>
      <c r="F1562" t="b">
        <v>0</v>
      </c>
      <c r="G1562">
        <v>7</v>
      </c>
      <c r="H1562" t="b">
        <v>0</v>
      </c>
      <c r="I1562">
        <v>3</v>
      </c>
      <c r="J1562" t="s">
        <v>193</v>
      </c>
      <c r="K1562">
        <v>94</v>
      </c>
      <c r="L1562">
        <v>97</v>
      </c>
      <c r="M1562">
        <v>97</v>
      </c>
      <c r="N1562">
        <v>75</v>
      </c>
      <c r="O1562">
        <v>79</v>
      </c>
      <c r="P1562">
        <v>68</v>
      </c>
      <c r="Q1562">
        <v>92</v>
      </c>
      <c r="R1562">
        <f t="shared" si="144"/>
        <v>602</v>
      </c>
      <c r="S1562" t="str">
        <f t="shared" si="145"/>
        <v>history_score</v>
      </c>
      <c r="T1562" t="str">
        <f t="shared" si="146"/>
        <v>Anna Lane</v>
      </c>
      <c r="U1562" t="str">
        <f t="shared" si="147"/>
        <v>Good</v>
      </c>
      <c r="V1562" t="str">
        <f t="shared" si="148"/>
        <v>1</v>
      </c>
      <c r="W1562" t="str">
        <f t="shared" si="149"/>
        <v>Grade B</v>
      </c>
    </row>
    <row r="1563" spans="1:23" x14ac:dyDescent="0.25">
      <c r="A1563">
        <v>1562</v>
      </c>
      <c r="B1563" t="s">
        <v>627</v>
      </c>
      <c r="C1563" t="s">
        <v>2539</v>
      </c>
      <c r="D1563" t="s">
        <v>2645</v>
      </c>
      <c r="E1563" t="s">
        <v>59</v>
      </c>
      <c r="F1563" t="b">
        <v>0</v>
      </c>
      <c r="G1563">
        <v>5</v>
      </c>
      <c r="H1563" t="b">
        <v>0</v>
      </c>
      <c r="I1563">
        <v>31</v>
      </c>
      <c r="J1563" t="s">
        <v>157</v>
      </c>
      <c r="K1563">
        <v>94</v>
      </c>
      <c r="L1563">
        <v>68</v>
      </c>
      <c r="M1563">
        <v>89</v>
      </c>
      <c r="N1563">
        <v>90</v>
      </c>
      <c r="O1563">
        <v>91</v>
      </c>
      <c r="P1563">
        <v>98</v>
      </c>
      <c r="Q1563">
        <v>72</v>
      </c>
      <c r="R1563">
        <f t="shared" si="144"/>
        <v>602</v>
      </c>
      <c r="S1563" t="str">
        <f t="shared" si="145"/>
        <v>english_score</v>
      </c>
      <c r="T1563" t="str">
        <f t="shared" si="146"/>
        <v>Catherine Ibarra</v>
      </c>
      <c r="U1563" t="str">
        <f t="shared" si="147"/>
        <v>Good</v>
      </c>
      <c r="V1563" t="str">
        <f t="shared" si="148"/>
        <v>1</v>
      </c>
      <c r="W1563" t="str">
        <f t="shared" si="149"/>
        <v>Grade B</v>
      </c>
    </row>
    <row r="1564" spans="1:23" x14ac:dyDescent="0.25">
      <c r="A1564">
        <v>1563</v>
      </c>
      <c r="B1564" t="s">
        <v>242</v>
      </c>
      <c r="C1564" t="s">
        <v>634</v>
      </c>
      <c r="D1564" t="s">
        <v>2646</v>
      </c>
      <c r="E1564" t="s">
        <v>54</v>
      </c>
      <c r="F1564" t="b">
        <v>0</v>
      </c>
      <c r="G1564">
        <v>5</v>
      </c>
      <c r="H1564" t="b">
        <v>1</v>
      </c>
      <c r="I1564">
        <v>3</v>
      </c>
      <c r="J1564" t="s">
        <v>98</v>
      </c>
      <c r="K1564">
        <v>56</v>
      </c>
      <c r="L1564">
        <v>67</v>
      </c>
      <c r="M1564">
        <v>87</v>
      </c>
      <c r="N1564">
        <v>97</v>
      </c>
      <c r="O1564">
        <v>88</v>
      </c>
      <c r="P1564">
        <v>57</v>
      </c>
      <c r="Q1564">
        <v>86</v>
      </c>
      <c r="R1564">
        <f t="shared" si="144"/>
        <v>538</v>
      </c>
      <c r="S1564" t="str">
        <f t="shared" si="145"/>
        <v>chemistry_score</v>
      </c>
      <c r="T1564" t="str">
        <f t="shared" si="146"/>
        <v>Brian Adams</v>
      </c>
      <c r="U1564" t="str">
        <f t="shared" si="147"/>
        <v>Average</v>
      </c>
      <c r="V1564" t="str">
        <f t="shared" si="148"/>
        <v>1</v>
      </c>
      <c r="W1564" t="str">
        <f t="shared" si="149"/>
        <v>Grade C</v>
      </c>
    </row>
    <row r="1565" spans="1:23" x14ac:dyDescent="0.25">
      <c r="A1565">
        <v>1564</v>
      </c>
      <c r="B1565" t="s">
        <v>173</v>
      </c>
      <c r="C1565" t="s">
        <v>300</v>
      </c>
      <c r="D1565" t="s">
        <v>2647</v>
      </c>
      <c r="E1565" t="s">
        <v>54</v>
      </c>
      <c r="F1565" t="b">
        <v>0</v>
      </c>
      <c r="G1565">
        <v>7</v>
      </c>
      <c r="H1565" t="b">
        <v>0</v>
      </c>
      <c r="I1565">
        <v>25</v>
      </c>
      <c r="J1565" t="s">
        <v>78</v>
      </c>
      <c r="K1565">
        <v>89</v>
      </c>
      <c r="L1565">
        <v>63</v>
      </c>
      <c r="M1565">
        <v>88</v>
      </c>
      <c r="N1565">
        <v>73</v>
      </c>
      <c r="O1565">
        <v>78</v>
      </c>
      <c r="P1565">
        <v>84</v>
      </c>
      <c r="Q1565">
        <v>74</v>
      </c>
      <c r="R1565">
        <f t="shared" si="144"/>
        <v>549</v>
      </c>
      <c r="S1565" t="str">
        <f t="shared" si="145"/>
        <v>math_score</v>
      </c>
      <c r="T1565" t="str">
        <f t="shared" si="146"/>
        <v>Michael James</v>
      </c>
      <c r="U1565" t="str">
        <f t="shared" si="147"/>
        <v>Good</v>
      </c>
      <c r="V1565" t="str">
        <f t="shared" si="148"/>
        <v>1</v>
      </c>
      <c r="W1565" t="str">
        <f t="shared" si="149"/>
        <v>Grade C</v>
      </c>
    </row>
    <row r="1566" spans="1:23" x14ac:dyDescent="0.25">
      <c r="A1566">
        <v>1565</v>
      </c>
      <c r="B1566" t="s">
        <v>311</v>
      </c>
      <c r="C1566" t="s">
        <v>552</v>
      </c>
      <c r="D1566" t="s">
        <v>2648</v>
      </c>
      <c r="E1566" t="s">
        <v>54</v>
      </c>
      <c r="F1566" t="b">
        <v>1</v>
      </c>
      <c r="G1566">
        <v>1</v>
      </c>
      <c r="H1566" t="b">
        <v>1</v>
      </c>
      <c r="I1566">
        <v>0</v>
      </c>
      <c r="J1566" t="s">
        <v>258</v>
      </c>
      <c r="K1566">
        <v>65</v>
      </c>
      <c r="L1566">
        <v>70</v>
      </c>
      <c r="M1566">
        <v>100</v>
      </c>
      <c r="N1566">
        <v>66</v>
      </c>
      <c r="O1566">
        <v>71</v>
      </c>
      <c r="P1566">
        <v>61</v>
      </c>
      <c r="Q1566">
        <v>61</v>
      </c>
      <c r="R1566">
        <f t="shared" si="144"/>
        <v>494</v>
      </c>
      <c r="S1566" t="str">
        <f t="shared" si="145"/>
        <v>physics_score</v>
      </c>
      <c r="T1566" t="str">
        <f t="shared" si="146"/>
        <v>Robert Hernandez</v>
      </c>
      <c r="U1566" t="str">
        <f t="shared" si="147"/>
        <v>Good</v>
      </c>
      <c r="V1566" t="str">
        <f t="shared" si="148"/>
        <v>1</v>
      </c>
      <c r="W1566" t="str">
        <f t="shared" si="149"/>
        <v>Grade C</v>
      </c>
    </row>
    <row r="1567" spans="1:23" x14ac:dyDescent="0.25">
      <c r="A1567">
        <v>1566</v>
      </c>
      <c r="B1567" t="s">
        <v>69</v>
      </c>
      <c r="C1567" t="s">
        <v>2649</v>
      </c>
      <c r="D1567" t="s">
        <v>2650</v>
      </c>
      <c r="E1567" t="s">
        <v>54</v>
      </c>
      <c r="F1567" t="b">
        <v>1</v>
      </c>
      <c r="G1567">
        <v>1</v>
      </c>
      <c r="H1567" t="b">
        <v>0</v>
      </c>
      <c r="I1567">
        <v>29</v>
      </c>
      <c r="J1567" t="s">
        <v>206</v>
      </c>
      <c r="K1567">
        <v>91</v>
      </c>
      <c r="L1567">
        <v>96</v>
      </c>
      <c r="M1567">
        <v>63</v>
      </c>
      <c r="N1567">
        <v>81</v>
      </c>
      <c r="O1567">
        <v>97</v>
      </c>
      <c r="P1567">
        <v>74</v>
      </c>
      <c r="Q1567">
        <v>66</v>
      </c>
      <c r="R1567">
        <f t="shared" si="144"/>
        <v>568</v>
      </c>
      <c r="S1567" t="str">
        <f t="shared" si="145"/>
        <v>biology_score</v>
      </c>
      <c r="T1567" t="str">
        <f t="shared" si="146"/>
        <v>Anthony Walton</v>
      </c>
      <c r="U1567" t="str">
        <f t="shared" si="147"/>
        <v>Good</v>
      </c>
      <c r="V1567" t="str">
        <f t="shared" si="148"/>
        <v>1</v>
      </c>
      <c r="W1567" t="str">
        <f t="shared" si="149"/>
        <v>Grade B</v>
      </c>
    </row>
    <row r="1568" spans="1:23" x14ac:dyDescent="0.25">
      <c r="A1568">
        <v>1567</v>
      </c>
      <c r="B1568" t="s">
        <v>2651</v>
      </c>
      <c r="C1568" t="s">
        <v>243</v>
      </c>
      <c r="D1568" t="s">
        <v>2652</v>
      </c>
      <c r="E1568" t="s">
        <v>59</v>
      </c>
      <c r="F1568" t="b">
        <v>0</v>
      </c>
      <c r="G1568">
        <v>1</v>
      </c>
      <c r="H1568" t="b">
        <v>0</v>
      </c>
      <c r="I1568">
        <v>17</v>
      </c>
      <c r="J1568" t="s">
        <v>139</v>
      </c>
      <c r="K1568">
        <v>88</v>
      </c>
      <c r="L1568">
        <v>100</v>
      </c>
      <c r="M1568">
        <v>71</v>
      </c>
      <c r="N1568">
        <v>85</v>
      </c>
      <c r="O1568">
        <v>72</v>
      </c>
      <c r="P1568">
        <v>91</v>
      </c>
      <c r="Q1568">
        <v>81</v>
      </c>
      <c r="R1568">
        <f t="shared" si="144"/>
        <v>588</v>
      </c>
      <c r="S1568" t="str">
        <f t="shared" si="145"/>
        <v>history_score</v>
      </c>
      <c r="T1568" t="str">
        <f t="shared" si="146"/>
        <v>Meghan Lewis</v>
      </c>
      <c r="U1568" t="str">
        <f t="shared" si="147"/>
        <v>Good</v>
      </c>
      <c r="V1568" t="str">
        <f t="shared" si="148"/>
        <v>1</v>
      </c>
      <c r="W1568" t="str">
        <f t="shared" si="149"/>
        <v>Grade B</v>
      </c>
    </row>
    <row r="1569" spans="1:23" x14ac:dyDescent="0.25">
      <c r="A1569">
        <v>1568</v>
      </c>
      <c r="B1569" t="s">
        <v>385</v>
      </c>
      <c r="C1569" t="s">
        <v>2653</v>
      </c>
      <c r="D1569" t="s">
        <v>2654</v>
      </c>
      <c r="E1569" t="s">
        <v>59</v>
      </c>
      <c r="F1569" t="b">
        <v>1</v>
      </c>
      <c r="G1569">
        <v>4</v>
      </c>
      <c r="H1569" t="b">
        <v>0</v>
      </c>
      <c r="I1569">
        <v>0</v>
      </c>
      <c r="J1569" t="s">
        <v>98</v>
      </c>
      <c r="K1569">
        <v>49</v>
      </c>
      <c r="L1569">
        <v>51</v>
      </c>
      <c r="M1569">
        <v>57</v>
      </c>
      <c r="N1569">
        <v>80</v>
      </c>
      <c r="O1569">
        <v>89</v>
      </c>
      <c r="P1569">
        <v>53</v>
      </c>
      <c r="Q1569">
        <v>76</v>
      </c>
      <c r="R1569">
        <f t="shared" si="144"/>
        <v>455</v>
      </c>
      <c r="S1569" t="str">
        <f t="shared" si="145"/>
        <v>biology_score</v>
      </c>
      <c r="T1569" t="str">
        <f t="shared" si="146"/>
        <v>Crystal Holland</v>
      </c>
      <c r="U1569" t="str">
        <f t="shared" si="147"/>
        <v>Average</v>
      </c>
      <c r="V1569" t="str">
        <f t="shared" si="148"/>
        <v>1</v>
      </c>
      <c r="W1569" t="str">
        <f t="shared" si="149"/>
        <v>Grade C</v>
      </c>
    </row>
    <row r="1570" spans="1:23" x14ac:dyDescent="0.25">
      <c r="A1570">
        <v>1569</v>
      </c>
      <c r="B1570" t="s">
        <v>242</v>
      </c>
      <c r="C1570" t="s">
        <v>360</v>
      </c>
      <c r="D1570" t="s">
        <v>2655</v>
      </c>
      <c r="E1570" t="s">
        <v>54</v>
      </c>
      <c r="F1570" t="b">
        <v>0</v>
      </c>
      <c r="G1570">
        <v>5</v>
      </c>
      <c r="H1570" t="b">
        <v>0</v>
      </c>
      <c r="I1570">
        <v>25</v>
      </c>
      <c r="J1570" t="s">
        <v>143</v>
      </c>
      <c r="K1570">
        <v>73</v>
      </c>
      <c r="L1570">
        <v>94</v>
      </c>
      <c r="M1570">
        <v>74</v>
      </c>
      <c r="N1570">
        <v>72</v>
      </c>
      <c r="O1570">
        <v>80</v>
      </c>
      <c r="P1570">
        <v>98</v>
      </c>
      <c r="Q1570">
        <v>100</v>
      </c>
      <c r="R1570">
        <f t="shared" si="144"/>
        <v>591</v>
      </c>
      <c r="S1570" t="str">
        <f t="shared" si="145"/>
        <v>geography_score</v>
      </c>
      <c r="T1570" t="str">
        <f t="shared" si="146"/>
        <v>Brian Gibson</v>
      </c>
      <c r="U1570" t="str">
        <f t="shared" si="147"/>
        <v>Good</v>
      </c>
      <c r="V1570" t="str">
        <f t="shared" si="148"/>
        <v>1</v>
      </c>
      <c r="W1570" t="str">
        <f t="shared" si="149"/>
        <v>Grade B</v>
      </c>
    </row>
    <row r="1571" spans="1:23" x14ac:dyDescent="0.25">
      <c r="A1571">
        <v>1570</v>
      </c>
      <c r="B1571" t="s">
        <v>248</v>
      </c>
      <c r="C1571" t="s">
        <v>1162</v>
      </c>
      <c r="D1571" t="s">
        <v>2656</v>
      </c>
      <c r="E1571" t="s">
        <v>54</v>
      </c>
      <c r="F1571" t="b">
        <v>0</v>
      </c>
      <c r="G1571">
        <v>2</v>
      </c>
      <c r="H1571" t="b">
        <v>0</v>
      </c>
      <c r="I1571">
        <v>23</v>
      </c>
      <c r="J1571" t="s">
        <v>78</v>
      </c>
      <c r="K1571">
        <v>94</v>
      </c>
      <c r="L1571">
        <v>94</v>
      </c>
      <c r="M1571">
        <v>74</v>
      </c>
      <c r="N1571">
        <v>66</v>
      </c>
      <c r="O1571">
        <v>73</v>
      </c>
      <c r="P1571">
        <v>92</v>
      </c>
      <c r="Q1571">
        <v>80</v>
      </c>
      <c r="R1571">
        <f t="shared" si="144"/>
        <v>573</v>
      </c>
      <c r="S1571" t="str">
        <f t="shared" si="145"/>
        <v>math_score</v>
      </c>
      <c r="T1571" t="str">
        <f t="shared" si="146"/>
        <v>Eric Heath</v>
      </c>
      <c r="U1571" t="str">
        <f t="shared" si="147"/>
        <v>Good</v>
      </c>
      <c r="V1571" t="str">
        <f t="shared" si="148"/>
        <v>1</v>
      </c>
      <c r="W1571" t="str">
        <f t="shared" si="149"/>
        <v>Grade B</v>
      </c>
    </row>
    <row r="1572" spans="1:23" x14ac:dyDescent="0.25">
      <c r="A1572">
        <v>1571</v>
      </c>
      <c r="B1572" t="s">
        <v>665</v>
      </c>
      <c r="C1572" t="s">
        <v>1491</v>
      </c>
      <c r="D1572" t="s">
        <v>2657</v>
      </c>
      <c r="E1572" t="s">
        <v>59</v>
      </c>
      <c r="F1572" t="b">
        <v>1</v>
      </c>
      <c r="G1572">
        <v>5</v>
      </c>
      <c r="H1572" t="b">
        <v>0</v>
      </c>
      <c r="I1572">
        <v>4</v>
      </c>
      <c r="J1572" t="s">
        <v>98</v>
      </c>
      <c r="K1572">
        <v>84</v>
      </c>
      <c r="L1572">
        <v>61</v>
      </c>
      <c r="M1572">
        <v>59</v>
      </c>
      <c r="N1572">
        <v>76</v>
      </c>
      <c r="O1572">
        <v>72</v>
      </c>
      <c r="P1572">
        <v>54</v>
      </c>
      <c r="Q1572">
        <v>66</v>
      </c>
      <c r="R1572">
        <f t="shared" si="144"/>
        <v>472</v>
      </c>
      <c r="S1572" t="str">
        <f t="shared" si="145"/>
        <v>math_score</v>
      </c>
      <c r="T1572" t="str">
        <f t="shared" si="146"/>
        <v>Holly Dunn</v>
      </c>
      <c r="U1572" t="str">
        <f t="shared" si="147"/>
        <v>Good</v>
      </c>
      <c r="V1572" t="str">
        <f t="shared" si="148"/>
        <v>1</v>
      </c>
      <c r="W1572" t="str">
        <f t="shared" si="149"/>
        <v>Grade C</v>
      </c>
    </row>
    <row r="1573" spans="1:23" x14ac:dyDescent="0.25">
      <c r="A1573">
        <v>1572</v>
      </c>
      <c r="B1573" t="s">
        <v>51</v>
      </c>
      <c r="C1573" t="s">
        <v>152</v>
      </c>
      <c r="D1573" t="s">
        <v>2658</v>
      </c>
      <c r="E1573" t="s">
        <v>54</v>
      </c>
      <c r="F1573" t="b">
        <v>0</v>
      </c>
      <c r="G1573">
        <v>7</v>
      </c>
      <c r="H1573" t="b">
        <v>1</v>
      </c>
      <c r="I1573">
        <v>11</v>
      </c>
      <c r="J1573" t="s">
        <v>172</v>
      </c>
      <c r="K1573">
        <v>97</v>
      </c>
      <c r="L1573">
        <v>91</v>
      </c>
      <c r="M1573">
        <v>91</v>
      </c>
      <c r="N1573">
        <v>61</v>
      </c>
      <c r="O1573">
        <v>68</v>
      </c>
      <c r="P1573">
        <v>77</v>
      </c>
      <c r="Q1573">
        <v>97</v>
      </c>
      <c r="R1573">
        <f t="shared" si="144"/>
        <v>582</v>
      </c>
      <c r="S1573" t="str">
        <f t="shared" si="145"/>
        <v>math_score</v>
      </c>
      <c r="T1573" t="str">
        <f t="shared" si="146"/>
        <v>Paul Miller</v>
      </c>
      <c r="U1573" t="str">
        <f t="shared" si="147"/>
        <v>Good</v>
      </c>
      <c r="V1573" t="str">
        <f t="shared" si="148"/>
        <v>1</v>
      </c>
      <c r="W1573" t="str">
        <f t="shared" si="149"/>
        <v>Grade B</v>
      </c>
    </row>
    <row r="1574" spans="1:23" x14ac:dyDescent="0.25">
      <c r="A1574">
        <v>1573</v>
      </c>
      <c r="B1574" t="s">
        <v>1391</v>
      </c>
      <c r="C1574" t="s">
        <v>249</v>
      </c>
      <c r="D1574" t="s">
        <v>2659</v>
      </c>
      <c r="E1574" t="s">
        <v>59</v>
      </c>
      <c r="F1574" t="b">
        <v>0</v>
      </c>
      <c r="G1574">
        <v>7</v>
      </c>
      <c r="H1574" t="b">
        <v>0</v>
      </c>
      <c r="I1574">
        <v>12</v>
      </c>
      <c r="J1574" t="s">
        <v>72</v>
      </c>
      <c r="K1574">
        <v>82</v>
      </c>
      <c r="L1574">
        <v>84</v>
      </c>
      <c r="M1574">
        <v>69</v>
      </c>
      <c r="N1574">
        <v>66</v>
      </c>
      <c r="O1574">
        <v>65</v>
      </c>
      <c r="P1574">
        <v>74</v>
      </c>
      <c r="Q1574">
        <v>68</v>
      </c>
      <c r="R1574">
        <f t="shared" si="144"/>
        <v>508</v>
      </c>
      <c r="S1574" t="str">
        <f t="shared" si="145"/>
        <v>history_score</v>
      </c>
      <c r="T1574" t="str">
        <f t="shared" si="146"/>
        <v>Katherine Reyes</v>
      </c>
      <c r="U1574" t="str">
        <f t="shared" si="147"/>
        <v>Very Good</v>
      </c>
      <c r="V1574" t="str">
        <f t="shared" si="148"/>
        <v>1</v>
      </c>
      <c r="W1574" t="str">
        <f t="shared" si="149"/>
        <v>Grade C</v>
      </c>
    </row>
    <row r="1575" spans="1:23" x14ac:dyDescent="0.25">
      <c r="A1575">
        <v>1574</v>
      </c>
      <c r="B1575" t="s">
        <v>2660</v>
      </c>
      <c r="C1575" t="s">
        <v>552</v>
      </c>
      <c r="D1575" t="s">
        <v>2661</v>
      </c>
      <c r="E1575" t="s">
        <v>59</v>
      </c>
      <c r="F1575" t="b">
        <v>1</v>
      </c>
      <c r="G1575">
        <v>2</v>
      </c>
      <c r="H1575" t="b">
        <v>0</v>
      </c>
      <c r="I1575">
        <v>48</v>
      </c>
      <c r="J1575" t="s">
        <v>60</v>
      </c>
      <c r="K1575">
        <v>96</v>
      </c>
      <c r="L1575">
        <v>97</v>
      </c>
      <c r="M1575">
        <v>98</v>
      </c>
      <c r="N1575">
        <v>98</v>
      </c>
      <c r="O1575">
        <v>97</v>
      </c>
      <c r="P1575">
        <v>96</v>
      </c>
      <c r="Q1575">
        <v>89</v>
      </c>
      <c r="R1575">
        <f t="shared" si="144"/>
        <v>671</v>
      </c>
      <c r="S1575" t="str">
        <f t="shared" si="145"/>
        <v>physics_score</v>
      </c>
      <c r="T1575" t="str">
        <f t="shared" si="146"/>
        <v>Paula Hernandez</v>
      </c>
      <c r="U1575" t="str">
        <f t="shared" si="147"/>
        <v>Very Good</v>
      </c>
      <c r="V1575" t="str">
        <f t="shared" si="148"/>
        <v>1</v>
      </c>
      <c r="W1575" t="str">
        <f t="shared" si="149"/>
        <v>Grade A</v>
      </c>
    </row>
    <row r="1576" spans="1:23" x14ac:dyDescent="0.25">
      <c r="A1576">
        <v>1575</v>
      </c>
      <c r="B1576" t="s">
        <v>1425</v>
      </c>
      <c r="C1576" t="s">
        <v>2662</v>
      </c>
      <c r="D1576" t="s">
        <v>2663</v>
      </c>
      <c r="E1576" t="s">
        <v>54</v>
      </c>
      <c r="F1576" t="b">
        <v>0</v>
      </c>
      <c r="G1576">
        <v>4</v>
      </c>
      <c r="H1576" t="b">
        <v>1</v>
      </c>
      <c r="I1576">
        <v>0</v>
      </c>
      <c r="J1576" t="s">
        <v>98</v>
      </c>
      <c r="K1576">
        <v>44</v>
      </c>
      <c r="L1576">
        <v>98</v>
      </c>
      <c r="M1576">
        <v>53</v>
      </c>
      <c r="N1576">
        <v>68</v>
      </c>
      <c r="O1576">
        <v>94</v>
      </c>
      <c r="P1576">
        <v>91</v>
      </c>
      <c r="Q1576">
        <v>84</v>
      </c>
      <c r="R1576">
        <f t="shared" si="144"/>
        <v>532</v>
      </c>
      <c r="S1576" t="str">
        <f t="shared" si="145"/>
        <v>history_score</v>
      </c>
      <c r="T1576" t="str">
        <f t="shared" si="146"/>
        <v>Aaron Ortega</v>
      </c>
      <c r="U1576" t="str">
        <f t="shared" si="147"/>
        <v>Bad</v>
      </c>
      <c r="V1576" t="str">
        <f t="shared" si="148"/>
        <v>0</v>
      </c>
      <c r="W1576" t="str">
        <f t="shared" si="149"/>
        <v>Grade C</v>
      </c>
    </row>
    <row r="1577" spans="1:23" x14ac:dyDescent="0.25">
      <c r="A1577">
        <v>1576</v>
      </c>
      <c r="B1577" t="s">
        <v>114</v>
      </c>
      <c r="C1577" t="s">
        <v>1454</v>
      </c>
      <c r="D1577" t="s">
        <v>2664</v>
      </c>
      <c r="E1577" t="s">
        <v>54</v>
      </c>
      <c r="F1577" t="b">
        <v>0</v>
      </c>
      <c r="G1577">
        <v>7</v>
      </c>
      <c r="H1577" t="b">
        <v>1</v>
      </c>
      <c r="I1577">
        <v>12</v>
      </c>
      <c r="J1577" t="s">
        <v>139</v>
      </c>
      <c r="K1577">
        <v>97</v>
      </c>
      <c r="L1577">
        <v>64</v>
      </c>
      <c r="M1577">
        <v>90</v>
      </c>
      <c r="N1577">
        <v>69</v>
      </c>
      <c r="O1577">
        <v>88</v>
      </c>
      <c r="P1577">
        <v>83</v>
      </c>
      <c r="Q1577">
        <v>77</v>
      </c>
      <c r="R1577">
        <f t="shared" si="144"/>
        <v>568</v>
      </c>
      <c r="S1577" t="str">
        <f t="shared" si="145"/>
        <v>math_score</v>
      </c>
      <c r="T1577" t="str">
        <f t="shared" si="146"/>
        <v>Jonathan Carter</v>
      </c>
      <c r="U1577" t="str">
        <f t="shared" si="147"/>
        <v>Good</v>
      </c>
      <c r="V1577" t="str">
        <f t="shared" si="148"/>
        <v>1</v>
      </c>
      <c r="W1577" t="str">
        <f t="shared" si="149"/>
        <v>Grade B</v>
      </c>
    </row>
    <row r="1578" spans="1:23" x14ac:dyDescent="0.25">
      <c r="A1578">
        <v>1577</v>
      </c>
      <c r="B1578" t="s">
        <v>568</v>
      </c>
      <c r="C1578" t="s">
        <v>968</v>
      </c>
      <c r="D1578" t="s">
        <v>2665</v>
      </c>
      <c r="E1578" t="s">
        <v>59</v>
      </c>
      <c r="F1578" t="b">
        <v>0</v>
      </c>
      <c r="G1578">
        <v>1</v>
      </c>
      <c r="H1578" t="b">
        <v>1</v>
      </c>
      <c r="I1578">
        <v>31</v>
      </c>
      <c r="J1578" t="s">
        <v>139</v>
      </c>
      <c r="K1578">
        <v>77</v>
      </c>
      <c r="L1578">
        <v>93</v>
      </c>
      <c r="M1578">
        <v>65</v>
      </c>
      <c r="N1578">
        <v>68</v>
      </c>
      <c r="O1578">
        <v>71</v>
      </c>
      <c r="P1578">
        <v>75</v>
      </c>
      <c r="Q1578">
        <v>76</v>
      </c>
      <c r="R1578">
        <f t="shared" si="144"/>
        <v>525</v>
      </c>
      <c r="S1578" t="str">
        <f t="shared" si="145"/>
        <v>history_score</v>
      </c>
      <c r="T1578" t="str">
        <f t="shared" si="146"/>
        <v>Christina Nguyen</v>
      </c>
      <c r="U1578" t="str">
        <f t="shared" si="147"/>
        <v>Good</v>
      </c>
      <c r="V1578" t="str">
        <f t="shared" si="148"/>
        <v>1</v>
      </c>
      <c r="W1578" t="str">
        <f t="shared" si="149"/>
        <v>Grade C</v>
      </c>
    </row>
    <row r="1579" spans="1:23" x14ac:dyDescent="0.25">
      <c r="A1579">
        <v>1578</v>
      </c>
      <c r="B1579" t="s">
        <v>467</v>
      </c>
      <c r="C1579" t="s">
        <v>1454</v>
      </c>
      <c r="D1579" t="s">
        <v>2666</v>
      </c>
      <c r="E1579" t="s">
        <v>59</v>
      </c>
      <c r="F1579" t="b">
        <v>1</v>
      </c>
      <c r="G1579">
        <v>9</v>
      </c>
      <c r="H1579" t="b">
        <v>0</v>
      </c>
      <c r="I1579">
        <v>19</v>
      </c>
      <c r="J1579" t="s">
        <v>147</v>
      </c>
      <c r="K1579">
        <v>89</v>
      </c>
      <c r="L1579">
        <v>99</v>
      </c>
      <c r="M1579">
        <v>96</v>
      </c>
      <c r="N1579">
        <v>72</v>
      </c>
      <c r="O1579">
        <v>84</v>
      </c>
      <c r="P1579">
        <v>62</v>
      </c>
      <c r="Q1579">
        <v>98</v>
      </c>
      <c r="R1579">
        <f t="shared" si="144"/>
        <v>600</v>
      </c>
      <c r="S1579" t="str">
        <f t="shared" si="145"/>
        <v>history_score</v>
      </c>
      <c r="T1579" t="str">
        <f t="shared" si="146"/>
        <v>Anita Carter</v>
      </c>
      <c r="U1579" t="str">
        <f t="shared" si="147"/>
        <v>Good</v>
      </c>
      <c r="V1579" t="str">
        <f t="shared" si="148"/>
        <v>1</v>
      </c>
      <c r="W1579" t="str">
        <f t="shared" si="149"/>
        <v>Grade B</v>
      </c>
    </row>
    <row r="1580" spans="1:23" x14ac:dyDescent="0.25">
      <c r="A1580">
        <v>1579</v>
      </c>
      <c r="B1580" t="s">
        <v>2667</v>
      </c>
      <c r="C1580" t="s">
        <v>701</v>
      </c>
      <c r="D1580" t="s">
        <v>2668</v>
      </c>
      <c r="E1580" t="s">
        <v>59</v>
      </c>
      <c r="F1580" t="b">
        <v>0</v>
      </c>
      <c r="G1580">
        <v>0</v>
      </c>
      <c r="H1580" t="b">
        <v>0</v>
      </c>
      <c r="I1580">
        <v>17</v>
      </c>
      <c r="J1580" t="s">
        <v>78</v>
      </c>
      <c r="K1580">
        <v>86</v>
      </c>
      <c r="L1580">
        <v>92</v>
      </c>
      <c r="M1580">
        <v>65</v>
      </c>
      <c r="N1580">
        <v>81</v>
      </c>
      <c r="O1580">
        <v>73</v>
      </c>
      <c r="P1580">
        <v>84</v>
      </c>
      <c r="Q1580">
        <v>79</v>
      </c>
      <c r="R1580">
        <f t="shared" si="144"/>
        <v>560</v>
      </c>
      <c r="S1580" t="str">
        <f t="shared" si="145"/>
        <v>history_score</v>
      </c>
      <c r="T1580" t="str">
        <f t="shared" si="146"/>
        <v>Madeline Holmes</v>
      </c>
      <c r="U1580" t="str">
        <f t="shared" si="147"/>
        <v>Good</v>
      </c>
      <c r="V1580" t="str">
        <f t="shared" si="148"/>
        <v>1</v>
      </c>
      <c r="W1580" t="str">
        <f t="shared" si="149"/>
        <v>Grade B</v>
      </c>
    </row>
    <row r="1581" spans="1:23" x14ac:dyDescent="0.25">
      <c r="A1581">
        <v>1580</v>
      </c>
      <c r="B1581" t="s">
        <v>1623</v>
      </c>
      <c r="C1581" t="s">
        <v>802</v>
      </c>
      <c r="D1581" t="s">
        <v>2669</v>
      </c>
      <c r="E1581" t="s">
        <v>54</v>
      </c>
      <c r="F1581" t="b">
        <v>0</v>
      </c>
      <c r="G1581">
        <v>6</v>
      </c>
      <c r="H1581" t="b">
        <v>1</v>
      </c>
      <c r="I1581">
        <v>24</v>
      </c>
      <c r="J1581" t="s">
        <v>72</v>
      </c>
      <c r="K1581">
        <v>73</v>
      </c>
      <c r="L1581">
        <v>71</v>
      </c>
      <c r="M1581">
        <v>84</v>
      </c>
      <c r="N1581">
        <v>96</v>
      </c>
      <c r="O1581">
        <v>92</v>
      </c>
      <c r="P1581">
        <v>94</v>
      </c>
      <c r="Q1581">
        <v>75</v>
      </c>
      <c r="R1581">
        <f t="shared" si="144"/>
        <v>585</v>
      </c>
      <c r="S1581" t="str">
        <f t="shared" si="145"/>
        <v>chemistry_score</v>
      </c>
      <c r="T1581" t="str">
        <f t="shared" si="146"/>
        <v>Luis Klein</v>
      </c>
      <c r="U1581" t="str">
        <f t="shared" si="147"/>
        <v>Good</v>
      </c>
      <c r="V1581" t="str">
        <f t="shared" si="148"/>
        <v>1</v>
      </c>
      <c r="W1581" t="str">
        <f t="shared" si="149"/>
        <v>Grade B</v>
      </c>
    </row>
    <row r="1582" spans="1:23" x14ac:dyDescent="0.25">
      <c r="A1582">
        <v>1581</v>
      </c>
      <c r="B1582" t="s">
        <v>102</v>
      </c>
      <c r="C1582" t="s">
        <v>215</v>
      </c>
      <c r="D1582" t="s">
        <v>2670</v>
      </c>
      <c r="E1582" t="s">
        <v>59</v>
      </c>
      <c r="F1582" t="b">
        <v>0</v>
      </c>
      <c r="G1582">
        <v>2</v>
      </c>
      <c r="H1582" t="b">
        <v>0</v>
      </c>
      <c r="I1582">
        <v>11</v>
      </c>
      <c r="J1582" t="s">
        <v>88</v>
      </c>
      <c r="K1582">
        <v>61</v>
      </c>
      <c r="L1582">
        <v>75</v>
      </c>
      <c r="M1582">
        <v>95</v>
      </c>
      <c r="N1582">
        <v>62</v>
      </c>
      <c r="O1582">
        <v>93</v>
      </c>
      <c r="P1582">
        <v>92</v>
      </c>
      <c r="Q1582">
        <v>87</v>
      </c>
      <c r="R1582">
        <f t="shared" si="144"/>
        <v>565</v>
      </c>
      <c r="S1582" t="str">
        <f t="shared" si="145"/>
        <v>physics_score</v>
      </c>
      <c r="T1582" t="str">
        <f t="shared" si="146"/>
        <v>Laura Thornton</v>
      </c>
      <c r="U1582" t="str">
        <f t="shared" si="147"/>
        <v>Good</v>
      </c>
      <c r="V1582" t="str">
        <f t="shared" si="148"/>
        <v>1</v>
      </c>
      <c r="W1582" t="str">
        <f t="shared" si="149"/>
        <v>Grade B</v>
      </c>
    </row>
    <row r="1583" spans="1:23" x14ac:dyDescent="0.25">
      <c r="A1583">
        <v>1582</v>
      </c>
      <c r="B1583" t="s">
        <v>314</v>
      </c>
      <c r="C1583" t="s">
        <v>1064</v>
      </c>
      <c r="D1583" t="s">
        <v>2671</v>
      </c>
      <c r="E1583" t="s">
        <v>54</v>
      </c>
      <c r="F1583" t="b">
        <v>1</v>
      </c>
      <c r="G1583">
        <v>6</v>
      </c>
      <c r="H1583" t="b">
        <v>0</v>
      </c>
      <c r="I1583">
        <v>2</v>
      </c>
      <c r="J1583" t="s">
        <v>98</v>
      </c>
      <c r="K1583">
        <v>81</v>
      </c>
      <c r="L1583">
        <v>90</v>
      </c>
      <c r="M1583">
        <v>75</v>
      </c>
      <c r="N1583">
        <v>83</v>
      </c>
      <c r="O1583">
        <v>70</v>
      </c>
      <c r="P1583">
        <v>55</v>
      </c>
      <c r="Q1583">
        <v>62</v>
      </c>
      <c r="R1583">
        <f t="shared" si="144"/>
        <v>516</v>
      </c>
      <c r="S1583" t="str">
        <f t="shared" si="145"/>
        <v>history_score</v>
      </c>
      <c r="T1583" t="str">
        <f t="shared" si="146"/>
        <v>William Ball</v>
      </c>
      <c r="U1583" t="str">
        <f t="shared" si="147"/>
        <v>Good</v>
      </c>
      <c r="V1583" t="str">
        <f t="shared" si="148"/>
        <v>1</v>
      </c>
      <c r="W1583" t="str">
        <f t="shared" si="149"/>
        <v>Grade C</v>
      </c>
    </row>
    <row r="1584" spans="1:23" x14ac:dyDescent="0.25">
      <c r="A1584">
        <v>1583</v>
      </c>
      <c r="B1584" t="s">
        <v>882</v>
      </c>
      <c r="C1584" t="s">
        <v>2009</v>
      </c>
      <c r="D1584" t="s">
        <v>2672</v>
      </c>
      <c r="E1584" t="s">
        <v>59</v>
      </c>
      <c r="F1584" t="b">
        <v>1</v>
      </c>
      <c r="G1584">
        <v>2</v>
      </c>
      <c r="H1584" t="b">
        <v>1</v>
      </c>
      <c r="I1584">
        <v>32</v>
      </c>
      <c r="J1584" t="s">
        <v>60</v>
      </c>
      <c r="K1584">
        <v>90</v>
      </c>
      <c r="L1584">
        <v>99</v>
      </c>
      <c r="M1584">
        <v>94</v>
      </c>
      <c r="N1584">
        <v>91</v>
      </c>
      <c r="O1584">
        <v>92</v>
      </c>
      <c r="P1584">
        <v>85</v>
      </c>
      <c r="Q1584">
        <v>64</v>
      </c>
      <c r="R1584">
        <f t="shared" si="144"/>
        <v>615</v>
      </c>
      <c r="S1584" t="str">
        <f t="shared" si="145"/>
        <v>history_score</v>
      </c>
      <c r="T1584" t="str">
        <f t="shared" si="146"/>
        <v>Kristin Gilbert</v>
      </c>
      <c r="U1584" t="str">
        <f t="shared" si="147"/>
        <v>Good</v>
      </c>
      <c r="V1584" t="str">
        <f t="shared" si="148"/>
        <v>1</v>
      </c>
      <c r="W1584" t="str">
        <f t="shared" si="149"/>
        <v>Grade B</v>
      </c>
    </row>
    <row r="1585" spans="1:23" x14ac:dyDescent="0.25">
      <c r="A1585">
        <v>1584</v>
      </c>
      <c r="B1585" t="s">
        <v>1425</v>
      </c>
      <c r="C1585" t="s">
        <v>398</v>
      </c>
      <c r="D1585" t="s">
        <v>2673</v>
      </c>
      <c r="E1585" t="s">
        <v>54</v>
      </c>
      <c r="F1585" t="b">
        <v>0</v>
      </c>
      <c r="G1585">
        <v>7</v>
      </c>
      <c r="H1585" t="b">
        <v>0</v>
      </c>
      <c r="I1585">
        <v>5</v>
      </c>
      <c r="J1585" t="s">
        <v>193</v>
      </c>
      <c r="K1585">
        <v>88</v>
      </c>
      <c r="L1585">
        <v>60</v>
      </c>
      <c r="M1585">
        <v>87</v>
      </c>
      <c r="N1585">
        <v>95</v>
      </c>
      <c r="O1585">
        <v>65</v>
      </c>
      <c r="P1585">
        <v>75</v>
      </c>
      <c r="Q1585">
        <v>76</v>
      </c>
      <c r="R1585">
        <f t="shared" si="144"/>
        <v>546</v>
      </c>
      <c r="S1585" t="str">
        <f t="shared" si="145"/>
        <v>chemistry_score</v>
      </c>
      <c r="T1585" t="str">
        <f t="shared" si="146"/>
        <v>Aaron Ware</v>
      </c>
      <c r="U1585" t="str">
        <f t="shared" si="147"/>
        <v>Good</v>
      </c>
      <c r="V1585" t="str">
        <f t="shared" si="148"/>
        <v>1</v>
      </c>
      <c r="W1585" t="str">
        <f t="shared" si="149"/>
        <v>Grade C</v>
      </c>
    </row>
    <row r="1586" spans="1:23" x14ac:dyDescent="0.25">
      <c r="A1586">
        <v>1585</v>
      </c>
      <c r="B1586" t="s">
        <v>2295</v>
      </c>
      <c r="C1586" t="s">
        <v>1512</v>
      </c>
      <c r="D1586" t="s">
        <v>2674</v>
      </c>
      <c r="E1586" t="s">
        <v>54</v>
      </c>
      <c r="F1586" t="b">
        <v>0</v>
      </c>
      <c r="G1586">
        <v>5</v>
      </c>
      <c r="H1586" t="b">
        <v>1</v>
      </c>
      <c r="I1586">
        <v>23</v>
      </c>
      <c r="J1586" t="s">
        <v>60</v>
      </c>
      <c r="K1586">
        <v>86</v>
      </c>
      <c r="L1586">
        <v>92</v>
      </c>
      <c r="M1586">
        <v>84</v>
      </c>
      <c r="N1586">
        <v>82</v>
      </c>
      <c r="O1586">
        <v>88</v>
      </c>
      <c r="P1586">
        <v>84</v>
      </c>
      <c r="Q1586">
        <v>65</v>
      </c>
      <c r="R1586">
        <f t="shared" si="144"/>
        <v>581</v>
      </c>
      <c r="S1586" t="str">
        <f t="shared" si="145"/>
        <v>history_score</v>
      </c>
      <c r="T1586" t="str">
        <f t="shared" si="146"/>
        <v>Danny Carlson</v>
      </c>
      <c r="U1586" t="str">
        <f t="shared" si="147"/>
        <v>Good</v>
      </c>
      <c r="V1586" t="str">
        <f t="shared" si="148"/>
        <v>1</v>
      </c>
      <c r="W1586" t="str">
        <f t="shared" si="149"/>
        <v>Grade B</v>
      </c>
    </row>
    <row r="1587" spans="1:23" x14ac:dyDescent="0.25">
      <c r="A1587">
        <v>1586</v>
      </c>
      <c r="B1587" t="s">
        <v>451</v>
      </c>
      <c r="C1587" t="s">
        <v>2675</v>
      </c>
      <c r="D1587" t="s">
        <v>2676</v>
      </c>
      <c r="E1587" t="s">
        <v>59</v>
      </c>
      <c r="F1587" t="b">
        <v>0</v>
      </c>
      <c r="G1587">
        <v>8</v>
      </c>
      <c r="H1587" t="b">
        <v>0</v>
      </c>
      <c r="I1587">
        <v>14</v>
      </c>
      <c r="J1587" t="s">
        <v>139</v>
      </c>
      <c r="K1587">
        <v>78</v>
      </c>
      <c r="L1587">
        <v>75</v>
      </c>
      <c r="M1587">
        <v>82</v>
      </c>
      <c r="N1587">
        <v>91</v>
      </c>
      <c r="O1587">
        <v>86</v>
      </c>
      <c r="P1587">
        <v>76</v>
      </c>
      <c r="Q1587">
        <v>69</v>
      </c>
      <c r="R1587">
        <f t="shared" si="144"/>
        <v>557</v>
      </c>
      <c r="S1587" t="str">
        <f t="shared" si="145"/>
        <v>chemistry_score</v>
      </c>
      <c r="T1587" t="str">
        <f t="shared" si="146"/>
        <v>Julie Adkins</v>
      </c>
      <c r="U1587" t="str">
        <f t="shared" si="147"/>
        <v>Good</v>
      </c>
      <c r="V1587" t="str">
        <f t="shared" si="148"/>
        <v>1</v>
      </c>
      <c r="W1587" t="str">
        <f t="shared" si="149"/>
        <v>Grade B</v>
      </c>
    </row>
    <row r="1588" spans="1:23" x14ac:dyDescent="0.25">
      <c r="A1588">
        <v>1587</v>
      </c>
      <c r="B1588" t="s">
        <v>1077</v>
      </c>
      <c r="C1588" t="s">
        <v>1542</v>
      </c>
      <c r="D1588" t="s">
        <v>2677</v>
      </c>
      <c r="E1588" t="s">
        <v>54</v>
      </c>
      <c r="F1588" t="b">
        <v>1</v>
      </c>
      <c r="G1588">
        <v>6</v>
      </c>
      <c r="H1588" t="b">
        <v>0</v>
      </c>
      <c r="I1588">
        <v>1</v>
      </c>
      <c r="J1588" t="s">
        <v>98</v>
      </c>
      <c r="K1588">
        <v>73</v>
      </c>
      <c r="L1588">
        <v>90</v>
      </c>
      <c r="M1588">
        <v>70</v>
      </c>
      <c r="N1588">
        <v>80</v>
      </c>
      <c r="O1588">
        <v>64</v>
      </c>
      <c r="P1588">
        <v>53</v>
      </c>
      <c r="Q1588">
        <v>79</v>
      </c>
      <c r="R1588">
        <f t="shared" si="144"/>
        <v>509</v>
      </c>
      <c r="S1588" t="str">
        <f t="shared" si="145"/>
        <v>history_score</v>
      </c>
      <c r="T1588" t="str">
        <f t="shared" si="146"/>
        <v>Jerry Aguirre</v>
      </c>
      <c r="U1588" t="str">
        <f t="shared" si="147"/>
        <v>Good</v>
      </c>
      <c r="V1588" t="str">
        <f t="shared" si="148"/>
        <v>1</v>
      </c>
      <c r="W1588" t="str">
        <f t="shared" si="149"/>
        <v>Grade C</v>
      </c>
    </row>
    <row r="1589" spans="1:23" x14ac:dyDescent="0.25">
      <c r="A1589">
        <v>1588</v>
      </c>
      <c r="B1589" t="s">
        <v>136</v>
      </c>
      <c r="C1589" t="s">
        <v>334</v>
      </c>
      <c r="D1589" t="s">
        <v>2678</v>
      </c>
      <c r="E1589" t="s">
        <v>54</v>
      </c>
      <c r="F1589" t="b">
        <v>0</v>
      </c>
      <c r="G1589">
        <v>4</v>
      </c>
      <c r="H1589" t="b">
        <v>0</v>
      </c>
      <c r="I1589">
        <v>32</v>
      </c>
      <c r="J1589" t="s">
        <v>110</v>
      </c>
      <c r="K1589">
        <v>98</v>
      </c>
      <c r="L1589">
        <v>82</v>
      </c>
      <c r="M1589">
        <v>91</v>
      </c>
      <c r="N1589">
        <v>93</v>
      </c>
      <c r="O1589">
        <v>85</v>
      </c>
      <c r="P1589">
        <v>75</v>
      </c>
      <c r="Q1589">
        <v>78</v>
      </c>
      <c r="R1589">
        <f t="shared" si="144"/>
        <v>602</v>
      </c>
      <c r="S1589" t="str">
        <f t="shared" si="145"/>
        <v>math_score</v>
      </c>
      <c r="T1589" t="str">
        <f t="shared" si="146"/>
        <v>Jason Thomas</v>
      </c>
      <c r="U1589" t="str">
        <f t="shared" si="147"/>
        <v>Good</v>
      </c>
      <c r="V1589" t="str">
        <f t="shared" si="148"/>
        <v>1</v>
      </c>
      <c r="W1589" t="str">
        <f t="shared" si="149"/>
        <v>Grade B</v>
      </c>
    </row>
    <row r="1590" spans="1:23" x14ac:dyDescent="0.25">
      <c r="A1590">
        <v>1589</v>
      </c>
      <c r="B1590" t="s">
        <v>1412</v>
      </c>
      <c r="C1590" t="s">
        <v>2207</v>
      </c>
      <c r="D1590" t="s">
        <v>2679</v>
      </c>
      <c r="E1590" t="s">
        <v>54</v>
      </c>
      <c r="F1590" t="b">
        <v>0</v>
      </c>
      <c r="G1590">
        <v>1</v>
      </c>
      <c r="H1590" t="b">
        <v>0</v>
      </c>
      <c r="I1590">
        <v>34</v>
      </c>
      <c r="J1590" t="s">
        <v>110</v>
      </c>
      <c r="K1590">
        <v>81</v>
      </c>
      <c r="L1590">
        <v>79</v>
      </c>
      <c r="M1590">
        <v>100</v>
      </c>
      <c r="N1590">
        <v>88</v>
      </c>
      <c r="O1590">
        <v>81</v>
      </c>
      <c r="P1590">
        <v>64</v>
      </c>
      <c r="Q1590">
        <v>95</v>
      </c>
      <c r="R1590">
        <f t="shared" si="144"/>
        <v>588</v>
      </c>
      <c r="S1590" t="str">
        <f t="shared" si="145"/>
        <v>physics_score</v>
      </c>
      <c r="T1590" t="str">
        <f t="shared" si="146"/>
        <v>Zachary Houston</v>
      </c>
      <c r="U1590" t="str">
        <f t="shared" si="147"/>
        <v>Good</v>
      </c>
      <c r="V1590" t="str">
        <f t="shared" si="148"/>
        <v>1</v>
      </c>
      <c r="W1590" t="str">
        <f t="shared" si="149"/>
        <v>Grade B</v>
      </c>
    </row>
    <row r="1591" spans="1:23" x14ac:dyDescent="0.25">
      <c r="A1591">
        <v>1590</v>
      </c>
      <c r="B1591" t="s">
        <v>1936</v>
      </c>
      <c r="C1591" t="s">
        <v>1698</v>
      </c>
      <c r="D1591" t="s">
        <v>2680</v>
      </c>
      <c r="E1591" t="s">
        <v>59</v>
      </c>
      <c r="F1591" t="b">
        <v>0</v>
      </c>
      <c r="G1591">
        <v>2</v>
      </c>
      <c r="H1591" t="b">
        <v>1</v>
      </c>
      <c r="I1591">
        <v>13</v>
      </c>
      <c r="J1591" t="s">
        <v>72</v>
      </c>
      <c r="K1591">
        <v>73</v>
      </c>
      <c r="L1591">
        <v>87</v>
      </c>
      <c r="M1591">
        <v>72</v>
      </c>
      <c r="N1591">
        <v>98</v>
      </c>
      <c r="O1591">
        <v>82</v>
      </c>
      <c r="P1591">
        <v>89</v>
      </c>
      <c r="Q1591">
        <v>98</v>
      </c>
      <c r="R1591">
        <f t="shared" si="144"/>
        <v>599</v>
      </c>
      <c r="S1591" t="str">
        <f t="shared" si="145"/>
        <v>chemistry_score</v>
      </c>
      <c r="T1591" t="str">
        <f t="shared" si="146"/>
        <v>Donna Hoffman</v>
      </c>
      <c r="U1591" t="str">
        <f t="shared" si="147"/>
        <v>Good</v>
      </c>
      <c r="V1591" t="str">
        <f t="shared" si="148"/>
        <v>1</v>
      </c>
      <c r="W1591" t="str">
        <f t="shared" si="149"/>
        <v>Grade B</v>
      </c>
    </row>
    <row r="1592" spans="1:23" x14ac:dyDescent="0.25">
      <c r="A1592">
        <v>1591</v>
      </c>
      <c r="B1592" t="s">
        <v>978</v>
      </c>
      <c r="C1592" t="s">
        <v>692</v>
      </c>
      <c r="D1592" t="s">
        <v>2681</v>
      </c>
      <c r="E1592" t="s">
        <v>54</v>
      </c>
      <c r="F1592" t="b">
        <v>0</v>
      </c>
      <c r="G1592">
        <v>1</v>
      </c>
      <c r="H1592" t="b">
        <v>0</v>
      </c>
      <c r="I1592">
        <v>24</v>
      </c>
      <c r="J1592" t="s">
        <v>55</v>
      </c>
      <c r="K1592">
        <v>84</v>
      </c>
      <c r="L1592">
        <v>95</v>
      </c>
      <c r="M1592">
        <v>87</v>
      </c>
      <c r="N1592">
        <v>100</v>
      </c>
      <c r="O1592">
        <v>96</v>
      </c>
      <c r="P1592">
        <v>92</v>
      </c>
      <c r="Q1592">
        <v>76</v>
      </c>
      <c r="R1592">
        <f t="shared" si="144"/>
        <v>630</v>
      </c>
      <c r="S1592" t="str">
        <f t="shared" si="145"/>
        <v>chemistry_score</v>
      </c>
      <c r="T1592" t="str">
        <f t="shared" si="146"/>
        <v>Austin Sanders</v>
      </c>
      <c r="U1592" t="str">
        <f t="shared" si="147"/>
        <v>Good</v>
      </c>
      <c r="V1592" t="str">
        <f t="shared" si="148"/>
        <v>1</v>
      </c>
      <c r="W1592" t="str">
        <f t="shared" si="149"/>
        <v>Grade B</v>
      </c>
    </row>
    <row r="1593" spans="1:23" x14ac:dyDescent="0.25">
      <c r="A1593">
        <v>1592</v>
      </c>
      <c r="B1593" t="s">
        <v>2682</v>
      </c>
      <c r="C1593" t="s">
        <v>2683</v>
      </c>
      <c r="D1593" t="s">
        <v>2684</v>
      </c>
      <c r="E1593" t="s">
        <v>59</v>
      </c>
      <c r="F1593" t="b">
        <v>0</v>
      </c>
      <c r="G1593">
        <v>5</v>
      </c>
      <c r="H1593" t="b">
        <v>0</v>
      </c>
      <c r="I1593">
        <v>32</v>
      </c>
      <c r="J1593" t="s">
        <v>55</v>
      </c>
      <c r="K1593">
        <v>81</v>
      </c>
      <c r="L1593">
        <v>90</v>
      </c>
      <c r="M1593">
        <v>82</v>
      </c>
      <c r="N1593">
        <v>80</v>
      </c>
      <c r="O1593">
        <v>98</v>
      </c>
      <c r="P1593">
        <v>81</v>
      </c>
      <c r="Q1593">
        <v>91</v>
      </c>
      <c r="R1593">
        <f t="shared" si="144"/>
        <v>603</v>
      </c>
      <c r="S1593" t="str">
        <f t="shared" si="145"/>
        <v>biology_score</v>
      </c>
      <c r="T1593" t="str">
        <f t="shared" si="146"/>
        <v>Leslie Mercado</v>
      </c>
      <c r="U1593" t="str">
        <f t="shared" si="147"/>
        <v>Very Good</v>
      </c>
      <c r="V1593" t="str">
        <f t="shared" si="148"/>
        <v>1</v>
      </c>
      <c r="W1593" t="str">
        <f t="shared" si="149"/>
        <v>Grade B</v>
      </c>
    </row>
    <row r="1594" spans="1:23" x14ac:dyDescent="0.25">
      <c r="A1594">
        <v>1593</v>
      </c>
      <c r="B1594" t="s">
        <v>336</v>
      </c>
      <c r="C1594" t="s">
        <v>600</v>
      </c>
      <c r="D1594" t="s">
        <v>2685</v>
      </c>
      <c r="E1594" t="s">
        <v>54</v>
      </c>
      <c r="F1594" t="b">
        <v>0</v>
      </c>
      <c r="G1594">
        <v>2</v>
      </c>
      <c r="H1594" t="b">
        <v>0</v>
      </c>
      <c r="I1594">
        <v>21</v>
      </c>
      <c r="J1594" t="s">
        <v>139</v>
      </c>
      <c r="K1594">
        <v>100</v>
      </c>
      <c r="L1594">
        <v>77</v>
      </c>
      <c r="M1594">
        <v>90</v>
      </c>
      <c r="N1594">
        <v>83</v>
      </c>
      <c r="O1594">
        <v>88</v>
      </c>
      <c r="P1594">
        <v>91</v>
      </c>
      <c r="Q1594">
        <v>80</v>
      </c>
      <c r="R1594">
        <f t="shared" si="144"/>
        <v>609</v>
      </c>
      <c r="S1594" t="str">
        <f t="shared" si="145"/>
        <v>math_score</v>
      </c>
      <c r="T1594" t="str">
        <f t="shared" si="146"/>
        <v>Derrick Tucker</v>
      </c>
      <c r="U1594" t="str">
        <f t="shared" si="147"/>
        <v>Good</v>
      </c>
      <c r="V1594" t="str">
        <f t="shared" si="148"/>
        <v>1</v>
      </c>
      <c r="W1594" t="str">
        <f t="shared" si="149"/>
        <v>Grade B</v>
      </c>
    </row>
    <row r="1595" spans="1:23" x14ac:dyDescent="0.25">
      <c r="A1595">
        <v>1594</v>
      </c>
      <c r="B1595" t="s">
        <v>371</v>
      </c>
      <c r="C1595" t="s">
        <v>1201</v>
      </c>
      <c r="D1595" t="s">
        <v>2686</v>
      </c>
      <c r="E1595" t="s">
        <v>59</v>
      </c>
      <c r="F1595" t="b">
        <v>1</v>
      </c>
      <c r="G1595">
        <v>6</v>
      </c>
      <c r="H1595" t="b">
        <v>0</v>
      </c>
      <c r="I1595">
        <v>0</v>
      </c>
      <c r="J1595" t="s">
        <v>98</v>
      </c>
      <c r="K1595">
        <v>83</v>
      </c>
      <c r="L1595">
        <v>50</v>
      </c>
      <c r="M1595">
        <v>59</v>
      </c>
      <c r="N1595">
        <v>77</v>
      </c>
      <c r="O1595">
        <v>66</v>
      </c>
      <c r="P1595">
        <v>87</v>
      </c>
      <c r="Q1595">
        <v>60</v>
      </c>
      <c r="R1595">
        <f t="shared" si="144"/>
        <v>482</v>
      </c>
      <c r="S1595" t="str">
        <f t="shared" si="145"/>
        <v>english_score</v>
      </c>
      <c r="T1595" t="str">
        <f t="shared" si="146"/>
        <v>Kelsey Alexander</v>
      </c>
      <c r="U1595" t="str">
        <f t="shared" si="147"/>
        <v>Good</v>
      </c>
      <c r="V1595" t="str">
        <f t="shared" si="148"/>
        <v>1</v>
      </c>
      <c r="W1595" t="str">
        <f t="shared" si="149"/>
        <v>Grade C</v>
      </c>
    </row>
    <row r="1596" spans="1:23" x14ac:dyDescent="0.25">
      <c r="A1596">
        <v>1595</v>
      </c>
      <c r="B1596" t="s">
        <v>282</v>
      </c>
      <c r="C1596" t="s">
        <v>76</v>
      </c>
      <c r="D1596" t="s">
        <v>2687</v>
      </c>
      <c r="E1596" t="s">
        <v>59</v>
      </c>
      <c r="F1596" t="b">
        <v>0</v>
      </c>
      <c r="G1596">
        <v>6</v>
      </c>
      <c r="H1596" t="b">
        <v>0</v>
      </c>
      <c r="I1596">
        <v>34</v>
      </c>
      <c r="J1596" t="s">
        <v>147</v>
      </c>
      <c r="K1596">
        <v>87</v>
      </c>
      <c r="L1596">
        <v>75</v>
      </c>
      <c r="M1596">
        <v>90</v>
      </c>
      <c r="N1596">
        <v>82</v>
      </c>
      <c r="O1596">
        <v>99</v>
      </c>
      <c r="P1596">
        <v>66</v>
      </c>
      <c r="Q1596">
        <v>92</v>
      </c>
      <c r="R1596">
        <f t="shared" si="144"/>
        <v>591</v>
      </c>
      <c r="S1596" t="str">
        <f t="shared" si="145"/>
        <v>biology_score</v>
      </c>
      <c r="T1596" t="str">
        <f t="shared" si="146"/>
        <v>Rhonda Smith</v>
      </c>
      <c r="U1596" t="str">
        <f t="shared" si="147"/>
        <v>Good</v>
      </c>
      <c r="V1596" t="str">
        <f t="shared" si="148"/>
        <v>1</v>
      </c>
      <c r="W1596" t="str">
        <f t="shared" si="149"/>
        <v>Grade B</v>
      </c>
    </row>
    <row r="1597" spans="1:23" x14ac:dyDescent="0.25">
      <c r="A1597">
        <v>1596</v>
      </c>
      <c r="B1597" t="s">
        <v>1403</v>
      </c>
      <c r="C1597" t="s">
        <v>2688</v>
      </c>
      <c r="D1597" t="s">
        <v>2689</v>
      </c>
      <c r="E1597" t="s">
        <v>54</v>
      </c>
      <c r="F1597" t="b">
        <v>0</v>
      </c>
      <c r="G1597">
        <v>2</v>
      </c>
      <c r="H1597" t="b">
        <v>0</v>
      </c>
      <c r="I1597">
        <v>14</v>
      </c>
      <c r="J1597" t="s">
        <v>157</v>
      </c>
      <c r="K1597">
        <v>96</v>
      </c>
      <c r="L1597">
        <v>94</v>
      </c>
      <c r="M1597">
        <v>60</v>
      </c>
      <c r="N1597">
        <v>62</v>
      </c>
      <c r="O1597">
        <v>86</v>
      </c>
      <c r="P1597">
        <v>79</v>
      </c>
      <c r="Q1597">
        <v>79</v>
      </c>
      <c r="R1597">
        <f t="shared" si="144"/>
        <v>556</v>
      </c>
      <c r="S1597" t="str">
        <f t="shared" si="145"/>
        <v>math_score</v>
      </c>
      <c r="T1597" t="str">
        <f t="shared" si="146"/>
        <v>Isaac Santos</v>
      </c>
      <c r="U1597" t="str">
        <f t="shared" si="147"/>
        <v>Good</v>
      </c>
      <c r="V1597" t="str">
        <f t="shared" si="148"/>
        <v>1</v>
      </c>
      <c r="W1597" t="str">
        <f t="shared" si="149"/>
        <v>Grade B</v>
      </c>
    </row>
    <row r="1598" spans="1:23" x14ac:dyDescent="0.25">
      <c r="A1598">
        <v>1597</v>
      </c>
      <c r="B1598" t="s">
        <v>194</v>
      </c>
      <c r="C1598" t="s">
        <v>2690</v>
      </c>
      <c r="D1598" t="s">
        <v>2691</v>
      </c>
      <c r="E1598" t="s">
        <v>54</v>
      </c>
      <c r="F1598" t="b">
        <v>0</v>
      </c>
      <c r="G1598">
        <v>3</v>
      </c>
      <c r="H1598" t="b">
        <v>0</v>
      </c>
      <c r="I1598">
        <v>25</v>
      </c>
      <c r="J1598" t="s">
        <v>78</v>
      </c>
      <c r="K1598">
        <v>98</v>
      </c>
      <c r="L1598">
        <v>76</v>
      </c>
      <c r="M1598">
        <v>69</v>
      </c>
      <c r="N1598">
        <v>75</v>
      </c>
      <c r="O1598">
        <v>76</v>
      </c>
      <c r="P1598">
        <v>98</v>
      </c>
      <c r="Q1598">
        <v>81</v>
      </c>
      <c r="R1598">
        <f t="shared" si="144"/>
        <v>573</v>
      </c>
      <c r="S1598" t="str">
        <f t="shared" si="145"/>
        <v>math_score</v>
      </c>
      <c r="T1598" t="str">
        <f t="shared" si="146"/>
        <v>David Sloan</v>
      </c>
      <c r="U1598" t="str">
        <f t="shared" si="147"/>
        <v>Good</v>
      </c>
      <c r="V1598" t="str">
        <f t="shared" si="148"/>
        <v>1</v>
      </c>
      <c r="W1598" t="str">
        <f t="shared" si="149"/>
        <v>Grade B</v>
      </c>
    </row>
    <row r="1599" spans="1:23" x14ac:dyDescent="0.25">
      <c r="A1599">
        <v>1598</v>
      </c>
      <c r="B1599" t="s">
        <v>403</v>
      </c>
      <c r="C1599" t="s">
        <v>491</v>
      </c>
      <c r="D1599" t="s">
        <v>2692</v>
      </c>
      <c r="E1599" t="s">
        <v>59</v>
      </c>
      <c r="F1599" t="b">
        <v>0</v>
      </c>
      <c r="G1599">
        <v>3</v>
      </c>
      <c r="H1599" t="b">
        <v>0</v>
      </c>
      <c r="I1599">
        <v>5</v>
      </c>
      <c r="J1599" t="s">
        <v>193</v>
      </c>
      <c r="K1599">
        <v>83</v>
      </c>
      <c r="L1599">
        <v>66</v>
      </c>
      <c r="M1599">
        <v>97</v>
      </c>
      <c r="N1599">
        <v>95</v>
      </c>
      <c r="O1599">
        <v>91</v>
      </c>
      <c r="P1599">
        <v>76</v>
      </c>
      <c r="Q1599">
        <v>80</v>
      </c>
      <c r="R1599">
        <f t="shared" si="144"/>
        <v>588</v>
      </c>
      <c r="S1599" t="str">
        <f t="shared" si="145"/>
        <v>physics_score</v>
      </c>
      <c r="T1599" t="str">
        <f t="shared" si="146"/>
        <v>Amanda Peterson</v>
      </c>
      <c r="U1599" t="str">
        <f t="shared" si="147"/>
        <v>Good</v>
      </c>
      <c r="V1599" t="str">
        <f t="shared" si="148"/>
        <v>1</v>
      </c>
      <c r="W1599" t="str">
        <f t="shared" si="149"/>
        <v>Grade B</v>
      </c>
    </row>
    <row r="1600" spans="1:23" x14ac:dyDescent="0.25">
      <c r="A1600">
        <v>1599</v>
      </c>
      <c r="B1600" t="s">
        <v>154</v>
      </c>
      <c r="C1600" t="s">
        <v>1497</v>
      </c>
      <c r="D1600" t="s">
        <v>2693</v>
      </c>
      <c r="E1600" t="s">
        <v>59</v>
      </c>
      <c r="F1600" t="b">
        <v>1</v>
      </c>
      <c r="G1600">
        <v>10</v>
      </c>
      <c r="H1600" t="b">
        <v>0</v>
      </c>
      <c r="I1600">
        <v>3</v>
      </c>
      <c r="J1600" t="s">
        <v>98</v>
      </c>
      <c r="K1600">
        <v>86</v>
      </c>
      <c r="L1600">
        <v>59</v>
      </c>
      <c r="M1600">
        <v>83</v>
      </c>
      <c r="N1600">
        <v>81</v>
      </c>
      <c r="O1600">
        <v>100</v>
      </c>
      <c r="P1600">
        <v>82</v>
      </c>
      <c r="Q1600">
        <v>99</v>
      </c>
      <c r="R1600">
        <f t="shared" si="144"/>
        <v>590</v>
      </c>
      <c r="S1600" t="str">
        <f t="shared" si="145"/>
        <v>biology_score</v>
      </c>
      <c r="T1600" t="str">
        <f t="shared" si="146"/>
        <v>Cynthia Weeks</v>
      </c>
      <c r="U1600" t="str">
        <f t="shared" si="147"/>
        <v>Average</v>
      </c>
      <c r="V1600" t="str">
        <f t="shared" si="148"/>
        <v>1</v>
      </c>
      <c r="W1600" t="str">
        <f t="shared" si="149"/>
        <v>Grade B</v>
      </c>
    </row>
    <row r="1601" spans="1:23" x14ac:dyDescent="0.25">
      <c r="A1601">
        <v>1600</v>
      </c>
      <c r="B1601" t="s">
        <v>1391</v>
      </c>
      <c r="C1601" t="s">
        <v>373</v>
      </c>
      <c r="D1601" t="s">
        <v>2694</v>
      </c>
      <c r="E1601" t="s">
        <v>59</v>
      </c>
      <c r="F1601" t="b">
        <v>0</v>
      </c>
      <c r="G1601">
        <v>7</v>
      </c>
      <c r="H1601" t="b">
        <v>0</v>
      </c>
      <c r="I1601">
        <v>20</v>
      </c>
      <c r="J1601" t="s">
        <v>157</v>
      </c>
      <c r="K1601">
        <v>82</v>
      </c>
      <c r="L1601">
        <v>67</v>
      </c>
      <c r="M1601">
        <v>88</v>
      </c>
      <c r="N1601">
        <v>62</v>
      </c>
      <c r="O1601">
        <v>73</v>
      </c>
      <c r="P1601">
        <v>64</v>
      </c>
      <c r="Q1601">
        <v>79</v>
      </c>
      <c r="R1601">
        <f t="shared" si="144"/>
        <v>515</v>
      </c>
      <c r="S1601" t="str">
        <f t="shared" si="145"/>
        <v>physics_score</v>
      </c>
      <c r="T1601" t="str">
        <f t="shared" si="146"/>
        <v>Katherine Turner</v>
      </c>
      <c r="U1601" t="str">
        <f t="shared" si="147"/>
        <v>Good</v>
      </c>
      <c r="V1601" t="str">
        <f t="shared" si="148"/>
        <v>1</v>
      </c>
      <c r="W1601" t="str">
        <f t="shared" si="149"/>
        <v>Grade C</v>
      </c>
    </row>
    <row r="1602" spans="1:23" x14ac:dyDescent="0.25">
      <c r="A1602">
        <v>1601</v>
      </c>
      <c r="B1602" t="s">
        <v>602</v>
      </c>
      <c r="C1602" t="s">
        <v>1075</v>
      </c>
      <c r="D1602" t="s">
        <v>2695</v>
      </c>
      <c r="E1602" t="s">
        <v>54</v>
      </c>
      <c r="F1602" t="b">
        <v>0</v>
      </c>
      <c r="G1602">
        <v>1</v>
      </c>
      <c r="H1602" t="b">
        <v>1</v>
      </c>
      <c r="I1602">
        <v>26</v>
      </c>
      <c r="J1602" t="s">
        <v>157</v>
      </c>
      <c r="K1602">
        <v>82</v>
      </c>
      <c r="L1602">
        <v>98</v>
      </c>
      <c r="M1602">
        <v>78</v>
      </c>
      <c r="N1602">
        <v>63</v>
      </c>
      <c r="O1602">
        <v>83</v>
      </c>
      <c r="P1602">
        <v>91</v>
      </c>
      <c r="Q1602">
        <v>94</v>
      </c>
      <c r="R1602">
        <f t="shared" ref="R1602:R1665" si="150">SUM((K1602:Q1602))</f>
        <v>589</v>
      </c>
      <c r="S1602" t="str">
        <f t="shared" si="145"/>
        <v>history_score</v>
      </c>
      <c r="T1602" t="str">
        <f t="shared" si="146"/>
        <v>Joseph Patterson</v>
      </c>
      <c r="U1602" t="str">
        <f t="shared" si="147"/>
        <v>Good</v>
      </c>
      <c r="V1602" t="str">
        <f t="shared" si="148"/>
        <v>1</v>
      </c>
      <c r="W1602" t="str">
        <f t="shared" si="149"/>
        <v>Grade B</v>
      </c>
    </row>
    <row r="1603" spans="1:23" x14ac:dyDescent="0.25">
      <c r="A1603">
        <v>1602</v>
      </c>
      <c r="B1603" t="s">
        <v>264</v>
      </c>
      <c r="C1603" t="s">
        <v>198</v>
      </c>
      <c r="D1603" t="s">
        <v>2696</v>
      </c>
      <c r="E1603" t="s">
        <v>59</v>
      </c>
      <c r="F1603" t="b">
        <v>0</v>
      </c>
      <c r="G1603">
        <v>9</v>
      </c>
      <c r="H1603" t="b">
        <v>0</v>
      </c>
      <c r="I1603">
        <v>2</v>
      </c>
      <c r="J1603" t="s">
        <v>98</v>
      </c>
      <c r="K1603">
        <v>100</v>
      </c>
      <c r="L1603">
        <v>71</v>
      </c>
      <c r="M1603">
        <v>70</v>
      </c>
      <c r="N1603">
        <v>86</v>
      </c>
      <c r="O1603">
        <v>80</v>
      </c>
      <c r="P1603">
        <v>91</v>
      </c>
      <c r="Q1603">
        <v>62</v>
      </c>
      <c r="R1603">
        <f t="shared" si="150"/>
        <v>560</v>
      </c>
      <c r="S1603" t="str">
        <f t="shared" ref="S1603:S1666" si="151">INDEX($K$1:$Q$1,MATCH(MAX(K1603:Q1603),K1603:Q1603,0))</f>
        <v>math_score</v>
      </c>
      <c r="T1603" t="str">
        <f t="shared" ref="T1603:T1666" si="152">_xlfn.CONCAT(B1603," ",C1603)</f>
        <v>Jill Davis</v>
      </c>
      <c r="U1603" t="str">
        <f t="shared" ref="U1603:U1666" si="153">IF((MAX(K1603:Q1603)-MIN(K1603:Q1603))&lt;20,"Very Good",IF(AND((MAX(K1603:Q1603)-MIN(K1603:Q1603))&gt;=20,(MAX(K1603:Q1603)-MIN(K1603:Q1603))&lt;40),"Good",IF(AND((MAX(K1603:Q1603)-MIN(K1603:Q1603))&gt;=40,(MAX(K1603:Q1603)-MIN(K1603:Q1603))&lt;50),"Average","Bad")))</f>
        <v>Good</v>
      </c>
      <c r="V1603" t="str">
        <f t="shared" ref="V1603:V1666" si="154">IF(AND(MAX(K1603:Q1603)&gt;85,MIN(K1603:Q1603)&lt;45),"0","1")</f>
        <v>1</v>
      </c>
      <c r="W1603" t="str">
        <f t="shared" ref="W1603:W1666" si="155">IF(R1603&gt;=650,"Grade A",IF(AND(R1603&gt;=550,R1603&lt;650),"Grade B",IF(AND(R1603&gt;=450,R1603&lt;550),"Grade C",IF(AND(R1603&gt;=350,R1603&lt;450),"Grade D","Fail"))))</f>
        <v>Grade B</v>
      </c>
    </row>
    <row r="1604" spans="1:23" x14ac:dyDescent="0.25">
      <c r="A1604">
        <v>1603</v>
      </c>
      <c r="B1604" t="s">
        <v>490</v>
      </c>
      <c r="C1604" t="s">
        <v>463</v>
      </c>
      <c r="D1604" t="s">
        <v>2697</v>
      </c>
      <c r="E1604" t="s">
        <v>59</v>
      </c>
      <c r="F1604" t="b">
        <v>0</v>
      </c>
      <c r="G1604">
        <v>3</v>
      </c>
      <c r="H1604" t="b">
        <v>1</v>
      </c>
      <c r="I1604">
        <v>1</v>
      </c>
      <c r="J1604" t="s">
        <v>258</v>
      </c>
      <c r="K1604">
        <v>100</v>
      </c>
      <c r="L1604">
        <v>80</v>
      </c>
      <c r="M1604">
        <v>88</v>
      </c>
      <c r="N1604">
        <v>81</v>
      </c>
      <c r="O1604">
        <v>93</v>
      </c>
      <c r="P1604">
        <v>93</v>
      </c>
      <c r="Q1604">
        <v>84</v>
      </c>
      <c r="R1604">
        <f t="shared" si="150"/>
        <v>619</v>
      </c>
      <c r="S1604" t="str">
        <f t="shared" si="151"/>
        <v>math_score</v>
      </c>
      <c r="T1604" t="str">
        <f t="shared" si="152"/>
        <v>Amy Moore</v>
      </c>
      <c r="U1604" t="str">
        <f t="shared" si="153"/>
        <v>Good</v>
      </c>
      <c r="V1604" t="str">
        <f t="shared" si="154"/>
        <v>1</v>
      </c>
      <c r="W1604" t="str">
        <f t="shared" si="155"/>
        <v>Grade B</v>
      </c>
    </row>
    <row r="1605" spans="1:23" x14ac:dyDescent="0.25">
      <c r="A1605">
        <v>1604</v>
      </c>
      <c r="B1605" t="s">
        <v>248</v>
      </c>
      <c r="C1605" t="s">
        <v>1890</v>
      </c>
      <c r="D1605" t="s">
        <v>2698</v>
      </c>
      <c r="E1605" t="s">
        <v>54</v>
      </c>
      <c r="F1605" t="b">
        <v>0</v>
      </c>
      <c r="G1605">
        <v>10</v>
      </c>
      <c r="H1605" t="b">
        <v>0</v>
      </c>
      <c r="I1605">
        <v>1</v>
      </c>
      <c r="J1605" t="s">
        <v>98</v>
      </c>
      <c r="K1605">
        <v>83</v>
      </c>
      <c r="L1605">
        <v>93</v>
      </c>
      <c r="M1605">
        <v>75</v>
      </c>
      <c r="N1605">
        <v>55</v>
      </c>
      <c r="O1605">
        <v>82</v>
      </c>
      <c r="P1605">
        <v>51</v>
      </c>
      <c r="Q1605">
        <v>91</v>
      </c>
      <c r="R1605">
        <f t="shared" si="150"/>
        <v>530</v>
      </c>
      <c r="S1605" t="str">
        <f t="shared" si="151"/>
        <v>history_score</v>
      </c>
      <c r="T1605" t="str">
        <f t="shared" si="152"/>
        <v>Eric Matthews</v>
      </c>
      <c r="U1605" t="str">
        <f t="shared" si="153"/>
        <v>Average</v>
      </c>
      <c r="V1605" t="str">
        <f t="shared" si="154"/>
        <v>1</v>
      </c>
      <c r="W1605" t="str">
        <f t="shared" si="155"/>
        <v>Grade C</v>
      </c>
    </row>
    <row r="1606" spans="1:23" x14ac:dyDescent="0.25">
      <c r="A1606">
        <v>1605</v>
      </c>
      <c r="B1606" t="s">
        <v>1122</v>
      </c>
      <c r="C1606" t="s">
        <v>389</v>
      </c>
      <c r="D1606" t="s">
        <v>2699</v>
      </c>
      <c r="E1606" t="s">
        <v>59</v>
      </c>
      <c r="F1606" t="b">
        <v>0</v>
      </c>
      <c r="G1606">
        <v>10</v>
      </c>
      <c r="H1606" t="b">
        <v>0</v>
      </c>
      <c r="I1606">
        <v>25</v>
      </c>
      <c r="J1606" t="s">
        <v>139</v>
      </c>
      <c r="K1606">
        <v>93</v>
      </c>
      <c r="L1606">
        <v>92</v>
      </c>
      <c r="M1606">
        <v>71</v>
      </c>
      <c r="N1606">
        <v>89</v>
      </c>
      <c r="O1606">
        <v>91</v>
      </c>
      <c r="P1606">
        <v>76</v>
      </c>
      <c r="Q1606">
        <v>61</v>
      </c>
      <c r="R1606">
        <f t="shared" si="150"/>
        <v>573</v>
      </c>
      <c r="S1606" t="str">
        <f t="shared" si="151"/>
        <v>math_score</v>
      </c>
      <c r="T1606" t="str">
        <f t="shared" si="152"/>
        <v>Tamara Bennett</v>
      </c>
      <c r="U1606" t="str">
        <f t="shared" si="153"/>
        <v>Good</v>
      </c>
      <c r="V1606" t="str">
        <f t="shared" si="154"/>
        <v>1</v>
      </c>
      <c r="W1606" t="str">
        <f t="shared" si="155"/>
        <v>Grade B</v>
      </c>
    </row>
    <row r="1607" spans="1:23" x14ac:dyDescent="0.25">
      <c r="A1607">
        <v>1606</v>
      </c>
      <c r="B1607" t="s">
        <v>1091</v>
      </c>
      <c r="C1607" t="s">
        <v>411</v>
      </c>
      <c r="D1607" t="s">
        <v>2700</v>
      </c>
      <c r="E1607" t="s">
        <v>59</v>
      </c>
      <c r="F1607" t="b">
        <v>0</v>
      </c>
      <c r="G1607">
        <v>5</v>
      </c>
      <c r="H1607" t="b">
        <v>0</v>
      </c>
      <c r="I1607">
        <v>35</v>
      </c>
      <c r="J1607" t="s">
        <v>55</v>
      </c>
      <c r="K1607">
        <v>86</v>
      </c>
      <c r="L1607">
        <v>86</v>
      </c>
      <c r="M1607">
        <v>100</v>
      </c>
      <c r="N1607">
        <v>86</v>
      </c>
      <c r="O1607">
        <v>94</v>
      </c>
      <c r="P1607">
        <v>87</v>
      </c>
      <c r="Q1607">
        <v>85</v>
      </c>
      <c r="R1607">
        <f t="shared" si="150"/>
        <v>624</v>
      </c>
      <c r="S1607" t="str">
        <f t="shared" si="151"/>
        <v>physics_score</v>
      </c>
      <c r="T1607" t="str">
        <f t="shared" si="152"/>
        <v>Maria Perkins</v>
      </c>
      <c r="U1607" t="str">
        <f t="shared" si="153"/>
        <v>Very Good</v>
      </c>
      <c r="V1607" t="str">
        <f t="shared" si="154"/>
        <v>1</v>
      </c>
      <c r="W1607" t="str">
        <f t="shared" si="155"/>
        <v>Grade B</v>
      </c>
    </row>
    <row r="1608" spans="1:23" x14ac:dyDescent="0.25">
      <c r="A1608">
        <v>1607</v>
      </c>
      <c r="B1608" t="s">
        <v>2041</v>
      </c>
      <c r="C1608" t="s">
        <v>1266</v>
      </c>
      <c r="D1608" t="s">
        <v>2701</v>
      </c>
      <c r="E1608" t="s">
        <v>59</v>
      </c>
      <c r="F1608" t="b">
        <v>1</v>
      </c>
      <c r="G1608">
        <v>3</v>
      </c>
      <c r="H1608" t="b">
        <v>0</v>
      </c>
      <c r="I1608">
        <v>2</v>
      </c>
      <c r="J1608" t="s">
        <v>98</v>
      </c>
      <c r="K1608">
        <v>50</v>
      </c>
      <c r="L1608">
        <v>78</v>
      </c>
      <c r="M1608">
        <v>67</v>
      </c>
      <c r="N1608">
        <v>95</v>
      </c>
      <c r="O1608">
        <v>82</v>
      </c>
      <c r="P1608">
        <v>97</v>
      </c>
      <c r="Q1608">
        <v>80</v>
      </c>
      <c r="R1608">
        <f t="shared" si="150"/>
        <v>549</v>
      </c>
      <c r="S1608" t="str">
        <f t="shared" si="151"/>
        <v>english_score</v>
      </c>
      <c r="T1608" t="str">
        <f t="shared" si="152"/>
        <v>Jillian Reed</v>
      </c>
      <c r="U1608" t="str">
        <f t="shared" si="153"/>
        <v>Average</v>
      </c>
      <c r="V1608" t="str">
        <f t="shared" si="154"/>
        <v>1</v>
      </c>
      <c r="W1608" t="str">
        <f t="shared" si="155"/>
        <v>Grade C</v>
      </c>
    </row>
    <row r="1609" spans="1:23" x14ac:dyDescent="0.25">
      <c r="A1609">
        <v>1608</v>
      </c>
      <c r="B1609" t="s">
        <v>227</v>
      </c>
      <c r="C1609" t="s">
        <v>2702</v>
      </c>
      <c r="D1609" t="s">
        <v>2703</v>
      </c>
      <c r="E1609" t="s">
        <v>59</v>
      </c>
      <c r="F1609" t="b">
        <v>0</v>
      </c>
      <c r="G1609">
        <v>7</v>
      </c>
      <c r="H1609" t="b">
        <v>0</v>
      </c>
      <c r="I1609">
        <v>5</v>
      </c>
      <c r="J1609" t="s">
        <v>98</v>
      </c>
      <c r="K1609">
        <v>78</v>
      </c>
      <c r="L1609">
        <v>68</v>
      </c>
      <c r="M1609">
        <v>56</v>
      </c>
      <c r="N1609">
        <v>50</v>
      </c>
      <c r="O1609">
        <v>76</v>
      </c>
      <c r="P1609">
        <v>67</v>
      </c>
      <c r="Q1609">
        <v>97</v>
      </c>
      <c r="R1609">
        <f t="shared" si="150"/>
        <v>492</v>
      </c>
      <c r="S1609" t="str">
        <f t="shared" si="151"/>
        <v>geography_score</v>
      </c>
      <c r="T1609" t="str">
        <f t="shared" si="152"/>
        <v>Melissa Mora</v>
      </c>
      <c r="U1609" t="str">
        <f t="shared" si="153"/>
        <v>Average</v>
      </c>
      <c r="V1609" t="str">
        <f t="shared" si="154"/>
        <v>1</v>
      </c>
      <c r="W1609" t="str">
        <f t="shared" si="155"/>
        <v>Grade C</v>
      </c>
    </row>
    <row r="1610" spans="1:23" x14ac:dyDescent="0.25">
      <c r="A1610">
        <v>1609</v>
      </c>
      <c r="B1610" t="s">
        <v>61</v>
      </c>
      <c r="C1610" t="s">
        <v>76</v>
      </c>
      <c r="D1610" t="s">
        <v>2704</v>
      </c>
      <c r="E1610" t="s">
        <v>59</v>
      </c>
      <c r="F1610" t="b">
        <v>0</v>
      </c>
      <c r="G1610">
        <v>3</v>
      </c>
      <c r="H1610" t="b">
        <v>0</v>
      </c>
      <c r="I1610">
        <v>24</v>
      </c>
      <c r="J1610" t="s">
        <v>78</v>
      </c>
      <c r="K1610">
        <v>91</v>
      </c>
      <c r="L1610">
        <v>69</v>
      </c>
      <c r="M1610">
        <v>82</v>
      </c>
      <c r="N1610">
        <v>87</v>
      </c>
      <c r="O1610">
        <v>100</v>
      </c>
      <c r="P1610">
        <v>93</v>
      </c>
      <c r="Q1610">
        <v>100</v>
      </c>
      <c r="R1610">
        <f t="shared" si="150"/>
        <v>622</v>
      </c>
      <c r="S1610" t="str">
        <f t="shared" si="151"/>
        <v>biology_score</v>
      </c>
      <c r="T1610" t="str">
        <f t="shared" si="152"/>
        <v>Tina Smith</v>
      </c>
      <c r="U1610" t="str">
        <f t="shared" si="153"/>
        <v>Good</v>
      </c>
      <c r="V1610" t="str">
        <f t="shared" si="154"/>
        <v>1</v>
      </c>
      <c r="W1610" t="str">
        <f t="shared" si="155"/>
        <v>Grade B</v>
      </c>
    </row>
    <row r="1611" spans="1:23" x14ac:dyDescent="0.25">
      <c r="A1611">
        <v>1610</v>
      </c>
      <c r="B1611" t="s">
        <v>282</v>
      </c>
      <c r="C1611" t="s">
        <v>966</v>
      </c>
      <c r="D1611" t="s">
        <v>2705</v>
      </c>
      <c r="E1611" t="s">
        <v>59</v>
      </c>
      <c r="F1611" t="b">
        <v>0</v>
      </c>
      <c r="G1611">
        <v>0</v>
      </c>
      <c r="H1611" t="b">
        <v>0</v>
      </c>
      <c r="I1611">
        <v>5</v>
      </c>
      <c r="J1611" t="s">
        <v>68</v>
      </c>
      <c r="K1611">
        <v>73</v>
      </c>
      <c r="L1611">
        <v>100</v>
      </c>
      <c r="M1611">
        <v>78</v>
      </c>
      <c r="N1611">
        <v>77</v>
      </c>
      <c r="O1611">
        <v>71</v>
      </c>
      <c r="P1611">
        <v>61</v>
      </c>
      <c r="Q1611">
        <v>66</v>
      </c>
      <c r="R1611">
        <f t="shared" si="150"/>
        <v>526</v>
      </c>
      <c r="S1611" t="str">
        <f t="shared" si="151"/>
        <v>history_score</v>
      </c>
      <c r="T1611" t="str">
        <f t="shared" si="152"/>
        <v>Rhonda Munoz</v>
      </c>
      <c r="U1611" t="str">
        <f t="shared" si="153"/>
        <v>Good</v>
      </c>
      <c r="V1611" t="str">
        <f t="shared" si="154"/>
        <v>1</v>
      </c>
      <c r="W1611" t="str">
        <f t="shared" si="155"/>
        <v>Grade C</v>
      </c>
    </row>
    <row r="1612" spans="1:23" x14ac:dyDescent="0.25">
      <c r="A1612">
        <v>1611</v>
      </c>
      <c r="B1612" t="s">
        <v>648</v>
      </c>
      <c r="C1612" t="s">
        <v>549</v>
      </c>
      <c r="D1612" t="s">
        <v>2706</v>
      </c>
      <c r="E1612" t="s">
        <v>59</v>
      </c>
      <c r="F1612" t="b">
        <v>0</v>
      </c>
      <c r="G1612">
        <v>6</v>
      </c>
      <c r="H1612" t="b">
        <v>0</v>
      </c>
      <c r="I1612">
        <v>3</v>
      </c>
      <c r="J1612" t="s">
        <v>193</v>
      </c>
      <c r="K1612">
        <v>99</v>
      </c>
      <c r="L1612">
        <v>66</v>
      </c>
      <c r="M1612">
        <v>81</v>
      </c>
      <c r="N1612">
        <v>69</v>
      </c>
      <c r="O1612">
        <v>82</v>
      </c>
      <c r="P1612">
        <v>73</v>
      </c>
      <c r="Q1612">
        <v>72</v>
      </c>
      <c r="R1612">
        <f t="shared" si="150"/>
        <v>542</v>
      </c>
      <c r="S1612" t="str">
        <f t="shared" si="151"/>
        <v>math_score</v>
      </c>
      <c r="T1612" t="str">
        <f t="shared" si="152"/>
        <v>Heidi Johnson</v>
      </c>
      <c r="U1612" t="str">
        <f t="shared" si="153"/>
        <v>Good</v>
      </c>
      <c r="V1612" t="str">
        <f t="shared" si="154"/>
        <v>1</v>
      </c>
      <c r="W1612" t="str">
        <f t="shared" si="155"/>
        <v>Grade C</v>
      </c>
    </row>
    <row r="1613" spans="1:23" x14ac:dyDescent="0.25">
      <c r="A1613">
        <v>1612</v>
      </c>
      <c r="B1613" t="s">
        <v>365</v>
      </c>
      <c r="C1613" t="s">
        <v>198</v>
      </c>
      <c r="D1613" t="s">
        <v>2707</v>
      </c>
      <c r="E1613" t="s">
        <v>54</v>
      </c>
      <c r="F1613" t="b">
        <v>0</v>
      </c>
      <c r="G1613">
        <v>6</v>
      </c>
      <c r="H1613" t="b">
        <v>0</v>
      </c>
      <c r="I1613">
        <v>5</v>
      </c>
      <c r="J1613" t="s">
        <v>193</v>
      </c>
      <c r="K1613">
        <v>88</v>
      </c>
      <c r="L1613">
        <v>82</v>
      </c>
      <c r="M1613">
        <v>99</v>
      </c>
      <c r="N1613">
        <v>65</v>
      </c>
      <c r="O1613">
        <v>83</v>
      </c>
      <c r="P1613">
        <v>65</v>
      </c>
      <c r="Q1613">
        <v>98</v>
      </c>
      <c r="R1613">
        <f t="shared" si="150"/>
        <v>580</v>
      </c>
      <c r="S1613" t="str">
        <f t="shared" si="151"/>
        <v>physics_score</v>
      </c>
      <c r="T1613" t="str">
        <f t="shared" si="152"/>
        <v>Joshua Davis</v>
      </c>
      <c r="U1613" t="str">
        <f t="shared" si="153"/>
        <v>Good</v>
      </c>
      <c r="V1613" t="str">
        <f t="shared" si="154"/>
        <v>1</v>
      </c>
      <c r="W1613" t="str">
        <f t="shared" si="155"/>
        <v>Grade B</v>
      </c>
    </row>
    <row r="1614" spans="1:23" x14ac:dyDescent="0.25">
      <c r="A1614">
        <v>1613</v>
      </c>
      <c r="B1614" t="s">
        <v>102</v>
      </c>
      <c r="C1614" t="s">
        <v>692</v>
      </c>
      <c r="D1614" t="s">
        <v>2708</v>
      </c>
      <c r="E1614" t="s">
        <v>59</v>
      </c>
      <c r="F1614" t="b">
        <v>0</v>
      </c>
      <c r="G1614">
        <v>1</v>
      </c>
      <c r="H1614" t="b">
        <v>0</v>
      </c>
      <c r="I1614">
        <v>33</v>
      </c>
      <c r="J1614" t="s">
        <v>55</v>
      </c>
      <c r="K1614">
        <v>100</v>
      </c>
      <c r="L1614">
        <v>82</v>
      </c>
      <c r="M1614">
        <v>85</v>
      </c>
      <c r="N1614">
        <v>68</v>
      </c>
      <c r="O1614">
        <v>97</v>
      </c>
      <c r="P1614">
        <v>81</v>
      </c>
      <c r="Q1614">
        <v>100</v>
      </c>
      <c r="R1614">
        <f t="shared" si="150"/>
        <v>613</v>
      </c>
      <c r="S1614" t="str">
        <f t="shared" si="151"/>
        <v>math_score</v>
      </c>
      <c r="T1614" t="str">
        <f t="shared" si="152"/>
        <v>Laura Sanders</v>
      </c>
      <c r="U1614" t="str">
        <f t="shared" si="153"/>
        <v>Good</v>
      </c>
      <c r="V1614" t="str">
        <f t="shared" si="154"/>
        <v>1</v>
      </c>
      <c r="W1614" t="str">
        <f t="shared" si="155"/>
        <v>Grade B</v>
      </c>
    </row>
    <row r="1615" spans="1:23" x14ac:dyDescent="0.25">
      <c r="A1615">
        <v>1614</v>
      </c>
      <c r="B1615" t="s">
        <v>496</v>
      </c>
      <c r="C1615" t="s">
        <v>885</v>
      </c>
      <c r="D1615" t="s">
        <v>2709</v>
      </c>
      <c r="E1615" t="s">
        <v>54</v>
      </c>
      <c r="F1615" t="b">
        <v>0</v>
      </c>
      <c r="G1615">
        <v>2</v>
      </c>
      <c r="H1615" t="b">
        <v>0</v>
      </c>
      <c r="I1615">
        <v>15</v>
      </c>
      <c r="J1615" t="s">
        <v>72</v>
      </c>
      <c r="K1615">
        <v>100</v>
      </c>
      <c r="L1615">
        <v>62</v>
      </c>
      <c r="M1615">
        <v>84</v>
      </c>
      <c r="N1615">
        <v>66</v>
      </c>
      <c r="O1615">
        <v>88</v>
      </c>
      <c r="P1615">
        <v>90</v>
      </c>
      <c r="Q1615">
        <v>71</v>
      </c>
      <c r="R1615">
        <f t="shared" si="150"/>
        <v>561</v>
      </c>
      <c r="S1615" t="str">
        <f t="shared" si="151"/>
        <v>math_score</v>
      </c>
      <c r="T1615" t="str">
        <f t="shared" si="152"/>
        <v>Evan Francis</v>
      </c>
      <c r="U1615" t="str">
        <f t="shared" si="153"/>
        <v>Good</v>
      </c>
      <c r="V1615" t="str">
        <f t="shared" si="154"/>
        <v>1</v>
      </c>
      <c r="W1615" t="str">
        <f t="shared" si="155"/>
        <v>Grade B</v>
      </c>
    </row>
    <row r="1616" spans="1:23" x14ac:dyDescent="0.25">
      <c r="A1616">
        <v>1615</v>
      </c>
      <c r="B1616" t="s">
        <v>154</v>
      </c>
      <c r="C1616" t="s">
        <v>152</v>
      </c>
      <c r="D1616" t="s">
        <v>2710</v>
      </c>
      <c r="E1616" t="s">
        <v>59</v>
      </c>
      <c r="F1616" t="b">
        <v>1</v>
      </c>
      <c r="G1616">
        <v>5</v>
      </c>
      <c r="H1616" t="b">
        <v>0</v>
      </c>
      <c r="I1616">
        <v>32</v>
      </c>
      <c r="J1616" t="s">
        <v>139</v>
      </c>
      <c r="K1616">
        <v>99</v>
      </c>
      <c r="L1616">
        <v>61</v>
      </c>
      <c r="M1616">
        <v>76</v>
      </c>
      <c r="N1616">
        <v>95</v>
      </c>
      <c r="O1616">
        <v>79</v>
      </c>
      <c r="P1616">
        <v>78</v>
      </c>
      <c r="Q1616">
        <v>66</v>
      </c>
      <c r="R1616">
        <f t="shared" si="150"/>
        <v>554</v>
      </c>
      <c r="S1616" t="str">
        <f t="shared" si="151"/>
        <v>math_score</v>
      </c>
      <c r="T1616" t="str">
        <f t="shared" si="152"/>
        <v>Cynthia Miller</v>
      </c>
      <c r="U1616" t="str">
        <f t="shared" si="153"/>
        <v>Good</v>
      </c>
      <c r="V1616" t="str">
        <f t="shared" si="154"/>
        <v>1</v>
      </c>
      <c r="W1616" t="str">
        <f t="shared" si="155"/>
        <v>Grade B</v>
      </c>
    </row>
    <row r="1617" spans="1:23" x14ac:dyDescent="0.25">
      <c r="A1617">
        <v>1616</v>
      </c>
      <c r="B1617" t="s">
        <v>1661</v>
      </c>
      <c r="C1617" t="s">
        <v>152</v>
      </c>
      <c r="D1617" t="s">
        <v>2711</v>
      </c>
      <c r="E1617" t="s">
        <v>54</v>
      </c>
      <c r="F1617" t="b">
        <v>0</v>
      </c>
      <c r="G1617">
        <v>0</v>
      </c>
      <c r="H1617" t="b">
        <v>1</v>
      </c>
      <c r="I1617">
        <v>14</v>
      </c>
      <c r="J1617" t="s">
        <v>139</v>
      </c>
      <c r="K1617">
        <v>81</v>
      </c>
      <c r="L1617">
        <v>99</v>
      </c>
      <c r="M1617">
        <v>85</v>
      </c>
      <c r="N1617">
        <v>72</v>
      </c>
      <c r="O1617">
        <v>67</v>
      </c>
      <c r="P1617">
        <v>78</v>
      </c>
      <c r="Q1617">
        <v>69</v>
      </c>
      <c r="R1617">
        <f t="shared" si="150"/>
        <v>551</v>
      </c>
      <c r="S1617" t="str">
        <f t="shared" si="151"/>
        <v>history_score</v>
      </c>
      <c r="T1617" t="str">
        <f t="shared" si="152"/>
        <v>Bobby Miller</v>
      </c>
      <c r="U1617" t="str">
        <f t="shared" si="153"/>
        <v>Good</v>
      </c>
      <c r="V1617" t="str">
        <f t="shared" si="154"/>
        <v>1</v>
      </c>
      <c r="W1617" t="str">
        <f t="shared" si="155"/>
        <v>Grade B</v>
      </c>
    </row>
    <row r="1618" spans="1:23" x14ac:dyDescent="0.25">
      <c r="A1618">
        <v>1617</v>
      </c>
      <c r="B1618" t="s">
        <v>1205</v>
      </c>
      <c r="C1618" t="s">
        <v>1556</v>
      </c>
      <c r="D1618" t="s">
        <v>2712</v>
      </c>
      <c r="E1618" t="s">
        <v>54</v>
      </c>
      <c r="F1618" t="b">
        <v>0</v>
      </c>
      <c r="G1618">
        <v>3</v>
      </c>
      <c r="H1618" t="b">
        <v>0</v>
      </c>
      <c r="I1618">
        <v>47</v>
      </c>
      <c r="J1618" t="s">
        <v>60</v>
      </c>
      <c r="K1618">
        <v>90</v>
      </c>
      <c r="L1618">
        <v>86</v>
      </c>
      <c r="M1618">
        <v>98</v>
      </c>
      <c r="N1618">
        <v>97</v>
      </c>
      <c r="O1618">
        <v>99</v>
      </c>
      <c r="P1618">
        <v>96</v>
      </c>
      <c r="Q1618">
        <v>85</v>
      </c>
      <c r="R1618">
        <f t="shared" si="150"/>
        <v>651</v>
      </c>
      <c r="S1618" t="str">
        <f t="shared" si="151"/>
        <v>biology_score</v>
      </c>
      <c r="T1618" t="str">
        <f t="shared" si="152"/>
        <v>Justin Brooks</v>
      </c>
      <c r="U1618" t="str">
        <f t="shared" si="153"/>
        <v>Very Good</v>
      </c>
      <c r="V1618" t="str">
        <f t="shared" si="154"/>
        <v>1</v>
      </c>
      <c r="W1618" t="str">
        <f t="shared" si="155"/>
        <v>Grade A</v>
      </c>
    </row>
    <row r="1619" spans="1:23" x14ac:dyDescent="0.25">
      <c r="A1619">
        <v>1618</v>
      </c>
      <c r="B1619" t="s">
        <v>2453</v>
      </c>
      <c r="C1619" t="s">
        <v>2713</v>
      </c>
      <c r="D1619" t="s">
        <v>2714</v>
      </c>
      <c r="E1619" t="s">
        <v>59</v>
      </c>
      <c r="F1619" t="b">
        <v>0</v>
      </c>
      <c r="G1619">
        <v>4</v>
      </c>
      <c r="H1619" t="b">
        <v>0</v>
      </c>
      <c r="I1619">
        <v>6</v>
      </c>
      <c r="J1619" t="s">
        <v>72</v>
      </c>
      <c r="K1619">
        <v>67</v>
      </c>
      <c r="L1619">
        <v>88</v>
      </c>
      <c r="M1619">
        <v>89</v>
      </c>
      <c r="N1619">
        <v>90</v>
      </c>
      <c r="O1619">
        <v>78</v>
      </c>
      <c r="P1619">
        <v>84</v>
      </c>
      <c r="Q1619">
        <v>73</v>
      </c>
      <c r="R1619">
        <f t="shared" si="150"/>
        <v>569</v>
      </c>
      <c r="S1619" t="str">
        <f t="shared" si="151"/>
        <v>chemistry_score</v>
      </c>
      <c r="T1619" t="str">
        <f t="shared" si="152"/>
        <v>Kayla Krueger</v>
      </c>
      <c r="U1619" t="str">
        <f t="shared" si="153"/>
        <v>Good</v>
      </c>
      <c r="V1619" t="str">
        <f t="shared" si="154"/>
        <v>1</v>
      </c>
      <c r="W1619" t="str">
        <f t="shared" si="155"/>
        <v>Grade B</v>
      </c>
    </row>
    <row r="1620" spans="1:23" x14ac:dyDescent="0.25">
      <c r="A1620">
        <v>1619</v>
      </c>
      <c r="B1620" t="s">
        <v>1205</v>
      </c>
      <c r="C1620" t="s">
        <v>304</v>
      </c>
      <c r="D1620" t="s">
        <v>2715</v>
      </c>
      <c r="E1620" t="s">
        <v>54</v>
      </c>
      <c r="F1620" t="b">
        <v>0</v>
      </c>
      <c r="G1620">
        <v>5</v>
      </c>
      <c r="H1620" t="b">
        <v>1</v>
      </c>
      <c r="I1620">
        <v>3</v>
      </c>
      <c r="J1620" t="s">
        <v>258</v>
      </c>
      <c r="K1620">
        <v>68</v>
      </c>
      <c r="L1620">
        <v>91</v>
      </c>
      <c r="M1620">
        <v>78</v>
      </c>
      <c r="N1620">
        <v>63</v>
      </c>
      <c r="O1620">
        <v>90</v>
      </c>
      <c r="P1620">
        <v>95</v>
      </c>
      <c r="Q1620">
        <v>80</v>
      </c>
      <c r="R1620">
        <f t="shared" si="150"/>
        <v>565</v>
      </c>
      <c r="S1620" t="str">
        <f t="shared" si="151"/>
        <v>english_score</v>
      </c>
      <c r="T1620" t="str">
        <f t="shared" si="152"/>
        <v>Justin Kim</v>
      </c>
      <c r="U1620" t="str">
        <f t="shared" si="153"/>
        <v>Good</v>
      </c>
      <c r="V1620" t="str">
        <f t="shared" si="154"/>
        <v>1</v>
      </c>
      <c r="W1620" t="str">
        <f t="shared" si="155"/>
        <v>Grade B</v>
      </c>
    </row>
    <row r="1621" spans="1:23" x14ac:dyDescent="0.25">
      <c r="A1621">
        <v>1620</v>
      </c>
      <c r="B1621" t="s">
        <v>497</v>
      </c>
      <c r="C1621" t="s">
        <v>2716</v>
      </c>
      <c r="D1621" t="s">
        <v>2717</v>
      </c>
      <c r="E1621" t="s">
        <v>54</v>
      </c>
      <c r="F1621" t="b">
        <v>0</v>
      </c>
      <c r="G1621">
        <v>1</v>
      </c>
      <c r="H1621" t="b">
        <v>1</v>
      </c>
      <c r="I1621">
        <v>42</v>
      </c>
      <c r="J1621" t="s">
        <v>60</v>
      </c>
      <c r="K1621">
        <v>93</v>
      </c>
      <c r="L1621">
        <v>90</v>
      </c>
      <c r="M1621">
        <v>93</v>
      </c>
      <c r="N1621">
        <v>89</v>
      </c>
      <c r="O1621">
        <v>92</v>
      </c>
      <c r="P1621">
        <v>93</v>
      </c>
      <c r="Q1621">
        <v>100</v>
      </c>
      <c r="R1621">
        <f t="shared" si="150"/>
        <v>650</v>
      </c>
      <c r="S1621" t="str">
        <f t="shared" si="151"/>
        <v>geography_score</v>
      </c>
      <c r="T1621" t="str">
        <f t="shared" si="152"/>
        <v>Christian Blankenship</v>
      </c>
      <c r="U1621" t="str">
        <f t="shared" si="153"/>
        <v>Very Good</v>
      </c>
      <c r="V1621" t="str">
        <f t="shared" si="154"/>
        <v>1</v>
      </c>
      <c r="W1621" t="str">
        <f t="shared" si="155"/>
        <v>Grade A</v>
      </c>
    </row>
    <row r="1622" spans="1:23" x14ac:dyDescent="0.25">
      <c r="A1622">
        <v>1621</v>
      </c>
      <c r="B1622" t="s">
        <v>1146</v>
      </c>
      <c r="C1622" t="s">
        <v>137</v>
      </c>
      <c r="D1622" t="s">
        <v>2718</v>
      </c>
      <c r="E1622" t="s">
        <v>54</v>
      </c>
      <c r="F1622" t="b">
        <v>0</v>
      </c>
      <c r="G1622">
        <v>1</v>
      </c>
      <c r="H1622" t="b">
        <v>0</v>
      </c>
      <c r="I1622">
        <v>22</v>
      </c>
      <c r="J1622" t="s">
        <v>172</v>
      </c>
      <c r="K1622">
        <v>94</v>
      </c>
      <c r="L1622">
        <v>95</v>
      </c>
      <c r="M1622">
        <v>80</v>
      </c>
      <c r="N1622">
        <v>60</v>
      </c>
      <c r="O1622">
        <v>89</v>
      </c>
      <c r="P1622">
        <v>93</v>
      </c>
      <c r="Q1622">
        <v>88</v>
      </c>
      <c r="R1622">
        <f t="shared" si="150"/>
        <v>599</v>
      </c>
      <c r="S1622" t="str">
        <f t="shared" si="151"/>
        <v>history_score</v>
      </c>
      <c r="T1622" t="str">
        <f t="shared" si="152"/>
        <v>Todd Williams</v>
      </c>
      <c r="U1622" t="str">
        <f t="shared" si="153"/>
        <v>Good</v>
      </c>
      <c r="V1622" t="str">
        <f t="shared" si="154"/>
        <v>1</v>
      </c>
      <c r="W1622" t="str">
        <f t="shared" si="155"/>
        <v>Grade B</v>
      </c>
    </row>
    <row r="1623" spans="1:23" x14ac:dyDescent="0.25">
      <c r="A1623">
        <v>1622</v>
      </c>
      <c r="B1623" t="s">
        <v>328</v>
      </c>
      <c r="C1623" t="s">
        <v>265</v>
      </c>
      <c r="D1623" t="s">
        <v>2719</v>
      </c>
      <c r="E1623" t="s">
        <v>59</v>
      </c>
      <c r="F1623" t="b">
        <v>0</v>
      </c>
      <c r="G1623">
        <v>7</v>
      </c>
      <c r="H1623" t="b">
        <v>0</v>
      </c>
      <c r="I1623">
        <v>1</v>
      </c>
      <c r="J1623" t="s">
        <v>98</v>
      </c>
      <c r="K1623">
        <v>88</v>
      </c>
      <c r="L1623">
        <v>96</v>
      </c>
      <c r="M1623">
        <v>74</v>
      </c>
      <c r="N1623">
        <v>90</v>
      </c>
      <c r="O1623">
        <v>82</v>
      </c>
      <c r="P1623">
        <v>70</v>
      </c>
      <c r="Q1623">
        <v>83</v>
      </c>
      <c r="R1623">
        <f t="shared" si="150"/>
        <v>583</v>
      </c>
      <c r="S1623" t="str">
        <f t="shared" si="151"/>
        <v>history_score</v>
      </c>
      <c r="T1623" t="str">
        <f t="shared" si="152"/>
        <v>Victoria Perez</v>
      </c>
      <c r="U1623" t="str">
        <f t="shared" si="153"/>
        <v>Good</v>
      </c>
      <c r="V1623" t="str">
        <f t="shared" si="154"/>
        <v>1</v>
      </c>
      <c r="W1623" t="str">
        <f t="shared" si="155"/>
        <v>Grade B</v>
      </c>
    </row>
    <row r="1624" spans="1:23" x14ac:dyDescent="0.25">
      <c r="A1624">
        <v>1623</v>
      </c>
      <c r="B1624" t="s">
        <v>2667</v>
      </c>
      <c r="C1624" t="s">
        <v>931</v>
      </c>
      <c r="D1624" t="s">
        <v>2720</v>
      </c>
      <c r="E1624" t="s">
        <v>59</v>
      </c>
      <c r="F1624" t="b">
        <v>0</v>
      </c>
      <c r="G1624">
        <v>1</v>
      </c>
      <c r="H1624" t="b">
        <v>1</v>
      </c>
      <c r="I1624">
        <v>21</v>
      </c>
      <c r="J1624" t="s">
        <v>139</v>
      </c>
      <c r="K1624">
        <v>75</v>
      </c>
      <c r="L1624">
        <v>93</v>
      </c>
      <c r="M1624">
        <v>66</v>
      </c>
      <c r="N1624">
        <v>63</v>
      </c>
      <c r="O1624">
        <v>68</v>
      </c>
      <c r="P1624">
        <v>91</v>
      </c>
      <c r="Q1624">
        <v>99</v>
      </c>
      <c r="R1624">
        <f t="shared" si="150"/>
        <v>555</v>
      </c>
      <c r="S1624" t="str">
        <f t="shared" si="151"/>
        <v>geography_score</v>
      </c>
      <c r="T1624" t="str">
        <f t="shared" si="152"/>
        <v>Madeline Hart</v>
      </c>
      <c r="U1624" t="str">
        <f t="shared" si="153"/>
        <v>Good</v>
      </c>
      <c r="V1624" t="str">
        <f t="shared" si="154"/>
        <v>1</v>
      </c>
      <c r="W1624" t="str">
        <f t="shared" si="155"/>
        <v>Grade B</v>
      </c>
    </row>
    <row r="1625" spans="1:23" x14ac:dyDescent="0.25">
      <c r="A1625">
        <v>1624</v>
      </c>
      <c r="B1625" t="s">
        <v>179</v>
      </c>
      <c r="C1625" t="s">
        <v>1757</v>
      </c>
      <c r="D1625" t="s">
        <v>2721</v>
      </c>
      <c r="E1625" t="s">
        <v>54</v>
      </c>
      <c r="F1625" t="b">
        <v>0</v>
      </c>
      <c r="G1625">
        <v>4</v>
      </c>
      <c r="H1625" t="b">
        <v>0</v>
      </c>
      <c r="I1625">
        <v>50</v>
      </c>
      <c r="J1625" t="s">
        <v>60</v>
      </c>
      <c r="K1625">
        <v>99</v>
      </c>
      <c r="L1625">
        <v>89</v>
      </c>
      <c r="M1625">
        <v>87</v>
      </c>
      <c r="N1625">
        <v>90</v>
      </c>
      <c r="O1625">
        <v>87</v>
      </c>
      <c r="P1625">
        <v>90</v>
      </c>
      <c r="Q1625">
        <v>95</v>
      </c>
      <c r="R1625">
        <f t="shared" si="150"/>
        <v>637</v>
      </c>
      <c r="S1625" t="str">
        <f t="shared" si="151"/>
        <v>math_score</v>
      </c>
      <c r="T1625" t="str">
        <f t="shared" si="152"/>
        <v>Christopher Meyer</v>
      </c>
      <c r="U1625" t="str">
        <f t="shared" si="153"/>
        <v>Very Good</v>
      </c>
      <c r="V1625" t="str">
        <f t="shared" si="154"/>
        <v>1</v>
      </c>
      <c r="W1625" t="str">
        <f t="shared" si="155"/>
        <v>Grade B</v>
      </c>
    </row>
    <row r="1626" spans="1:23" x14ac:dyDescent="0.25">
      <c r="A1626">
        <v>1625</v>
      </c>
      <c r="B1626" t="s">
        <v>179</v>
      </c>
      <c r="C1626" t="s">
        <v>2004</v>
      </c>
      <c r="D1626" t="s">
        <v>2722</v>
      </c>
      <c r="E1626" t="s">
        <v>54</v>
      </c>
      <c r="F1626" t="b">
        <v>1</v>
      </c>
      <c r="G1626">
        <v>7</v>
      </c>
      <c r="H1626" t="b">
        <v>0</v>
      </c>
      <c r="I1626">
        <v>29</v>
      </c>
      <c r="J1626" t="s">
        <v>147</v>
      </c>
      <c r="K1626">
        <v>93</v>
      </c>
      <c r="L1626">
        <v>64</v>
      </c>
      <c r="M1626">
        <v>86</v>
      </c>
      <c r="N1626">
        <v>82</v>
      </c>
      <c r="O1626">
        <v>35</v>
      </c>
      <c r="P1626">
        <v>73</v>
      </c>
      <c r="Q1626">
        <v>84</v>
      </c>
      <c r="R1626">
        <f t="shared" si="150"/>
        <v>517</v>
      </c>
      <c r="S1626" t="str">
        <f t="shared" si="151"/>
        <v>math_score</v>
      </c>
      <c r="T1626" t="str">
        <f t="shared" si="152"/>
        <v>Christopher Fleming</v>
      </c>
      <c r="U1626" t="str">
        <f t="shared" si="153"/>
        <v>Bad</v>
      </c>
      <c r="V1626" t="str">
        <f t="shared" si="154"/>
        <v>0</v>
      </c>
      <c r="W1626" t="str">
        <f t="shared" si="155"/>
        <v>Grade C</v>
      </c>
    </row>
    <row r="1627" spans="1:23" x14ac:dyDescent="0.25">
      <c r="A1627">
        <v>1626</v>
      </c>
      <c r="B1627" t="s">
        <v>558</v>
      </c>
      <c r="C1627" t="s">
        <v>2723</v>
      </c>
      <c r="D1627" t="s">
        <v>2724</v>
      </c>
      <c r="E1627" t="s">
        <v>59</v>
      </c>
      <c r="F1627" t="b">
        <v>0</v>
      </c>
      <c r="G1627">
        <v>4</v>
      </c>
      <c r="H1627" t="b">
        <v>0</v>
      </c>
      <c r="I1627">
        <v>31</v>
      </c>
      <c r="J1627" t="s">
        <v>55</v>
      </c>
      <c r="K1627">
        <v>73</v>
      </c>
      <c r="L1627">
        <v>95</v>
      </c>
      <c r="M1627">
        <v>78</v>
      </c>
      <c r="N1627">
        <v>79</v>
      </c>
      <c r="O1627">
        <v>84</v>
      </c>
      <c r="P1627">
        <v>89</v>
      </c>
      <c r="Q1627">
        <v>96</v>
      </c>
      <c r="R1627">
        <f t="shared" si="150"/>
        <v>594</v>
      </c>
      <c r="S1627" t="str">
        <f t="shared" si="151"/>
        <v>geography_score</v>
      </c>
      <c r="T1627" t="str">
        <f t="shared" si="152"/>
        <v>Karen Ramsey</v>
      </c>
      <c r="U1627" t="str">
        <f t="shared" si="153"/>
        <v>Good</v>
      </c>
      <c r="V1627" t="str">
        <f t="shared" si="154"/>
        <v>1</v>
      </c>
      <c r="W1627" t="str">
        <f t="shared" si="155"/>
        <v>Grade B</v>
      </c>
    </row>
    <row r="1628" spans="1:23" x14ac:dyDescent="0.25">
      <c r="A1628">
        <v>1627</v>
      </c>
      <c r="B1628" t="s">
        <v>1185</v>
      </c>
      <c r="C1628" t="s">
        <v>1613</v>
      </c>
      <c r="D1628" t="s">
        <v>2725</v>
      </c>
      <c r="E1628" t="s">
        <v>59</v>
      </c>
      <c r="F1628" t="b">
        <v>0</v>
      </c>
      <c r="G1628">
        <v>6</v>
      </c>
      <c r="H1628" t="b">
        <v>0</v>
      </c>
      <c r="I1628">
        <v>5</v>
      </c>
      <c r="J1628" t="s">
        <v>258</v>
      </c>
      <c r="K1628">
        <v>64</v>
      </c>
      <c r="L1628">
        <v>61</v>
      </c>
      <c r="M1628">
        <v>76</v>
      </c>
      <c r="N1628">
        <v>100</v>
      </c>
      <c r="O1628">
        <v>93</v>
      </c>
      <c r="P1628">
        <v>61</v>
      </c>
      <c r="Q1628">
        <v>65</v>
      </c>
      <c r="R1628">
        <f t="shared" si="150"/>
        <v>520</v>
      </c>
      <c r="S1628" t="str">
        <f t="shared" si="151"/>
        <v>chemistry_score</v>
      </c>
      <c r="T1628" t="str">
        <f t="shared" si="152"/>
        <v>Monica Dalton</v>
      </c>
      <c r="U1628" t="str">
        <f t="shared" si="153"/>
        <v>Good</v>
      </c>
      <c r="V1628" t="str">
        <f t="shared" si="154"/>
        <v>1</v>
      </c>
      <c r="W1628" t="str">
        <f t="shared" si="155"/>
        <v>Grade C</v>
      </c>
    </row>
    <row r="1629" spans="1:23" x14ac:dyDescent="0.25">
      <c r="A1629">
        <v>1628</v>
      </c>
      <c r="B1629" t="s">
        <v>874</v>
      </c>
      <c r="C1629" t="s">
        <v>2726</v>
      </c>
      <c r="D1629" t="s">
        <v>2727</v>
      </c>
      <c r="E1629" t="s">
        <v>54</v>
      </c>
      <c r="F1629" t="b">
        <v>0</v>
      </c>
      <c r="G1629">
        <v>1</v>
      </c>
      <c r="H1629" t="b">
        <v>1</v>
      </c>
      <c r="I1629">
        <v>25</v>
      </c>
      <c r="J1629" t="s">
        <v>55</v>
      </c>
      <c r="K1629">
        <v>76</v>
      </c>
      <c r="L1629">
        <v>87</v>
      </c>
      <c r="M1629">
        <v>98</v>
      </c>
      <c r="N1629">
        <v>88</v>
      </c>
      <c r="O1629">
        <v>94</v>
      </c>
      <c r="P1629">
        <v>86</v>
      </c>
      <c r="Q1629">
        <v>64</v>
      </c>
      <c r="R1629">
        <f t="shared" si="150"/>
        <v>593</v>
      </c>
      <c r="S1629" t="str">
        <f t="shared" si="151"/>
        <v>physics_score</v>
      </c>
      <c r="T1629" t="str">
        <f t="shared" si="152"/>
        <v>Gary Odonnell</v>
      </c>
      <c r="U1629" t="str">
        <f t="shared" si="153"/>
        <v>Good</v>
      </c>
      <c r="V1629" t="str">
        <f t="shared" si="154"/>
        <v>1</v>
      </c>
      <c r="W1629" t="str">
        <f t="shared" si="155"/>
        <v>Grade B</v>
      </c>
    </row>
    <row r="1630" spans="1:23" x14ac:dyDescent="0.25">
      <c r="A1630">
        <v>1629</v>
      </c>
      <c r="B1630" t="s">
        <v>1481</v>
      </c>
      <c r="C1630" t="s">
        <v>830</v>
      </c>
      <c r="D1630" t="s">
        <v>2728</v>
      </c>
      <c r="E1630" t="s">
        <v>59</v>
      </c>
      <c r="F1630" t="b">
        <v>0</v>
      </c>
      <c r="G1630">
        <v>2</v>
      </c>
      <c r="H1630" t="b">
        <v>0</v>
      </c>
      <c r="I1630">
        <v>22</v>
      </c>
      <c r="J1630" t="s">
        <v>206</v>
      </c>
      <c r="K1630">
        <v>91</v>
      </c>
      <c r="L1630">
        <v>93</v>
      </c>
      <c r="M1630">
        <v>82</v>
      </c>
      <c r="N1630">
        <v>81</v>
      </c>
      <c r="O1630">
        <v>95</v>
      </c>
      <c r="P1630">
        <v>91</v>
      </c>
      <c r="Q1630">
        <v>70</v>
      </c>
      <c r="R1630">
        <f t="shared" si="150"/>
        <v>603</v>
      </c>
      <c r="S1630" t="str">
        <f t="shared" si="151"/>
        <v>biology_score</v>
      </c>
      <c r="T1630" t="str">
        <f t="shared" si="152"/>
        <v>Ann Scott</v>
      </c>
      <c r="U1630" t="str">
        <f t="shared" si="153"/>
        <v>Good</v>
      </c>
      <c r="V1630" t="str">
        <f t="shared" si="154"/>
        <v>1</v>
      </c>
      <c r="W1630" t="str">
        <f t="shared" si="155"/>
        <v>Grade B</v>
      </c>
    </row>
    <row r="1631" spans="1:23" x14ac:dyDescent="0.25">
      <c r="A1631">
        <v>1630</v>
      </c>
      <c r="B1631" t="s">
        <v>422</v>
      </c>
      <c r="C1631" t="s">
        <v>100</v>
      </c>
      <c r="D1631" t="s">
        <v>2729</v>
      </c>
      <c r="E1631" t="s">
        <v>59</v>
      </c>
      <c r="F1631" t="b">
        <v>0</v>
      </c>
      <c r="G1631">
        <v>8</v>
      </c>
      <c r="H1631" t="b">
        <v>1</v>
      </c>
      <c r="I1631">
        <v>1</v>
      </c>
      <c r="J1631" t="s">
        <v>98</v>
      </c>
      <c r="K1631">
        <v>70</v>
      </c>
      <c r="L1631">
        <v>98</v>
      </c>
      <c r="M1631">
        <v>51</v>
      </c>
      <c r="N1631">
        <v>51</v>
      </c>
      <c r="O1631">
        <v>96</v>
      </c>
      <c r="P1631">
        <v>96</v>
      </c>
      <c r="Q1631">
        <v>70</v>
      </c>
      <c r="R1631">
        <f t="shared" si="150"/>
        <v>532</v>
      </c>
      <c r="S1631" t="str">
        <f t="shared" si="151"/>
        <v>history_score</v>
      </c>
      <c r="T1631" t="str">
        <f t="shared" si="152"/>
        <v>Jessica Jackson</v>
      </c>
      <c r="U1631" t="str">
        <f t="shared" si="153"/>
        <v>Average</v>
      </c>
      <c r="V1631" t="str">
        <f t="shared" si="154"/>
        <v>1</v>
      </c>
      <c r="W1631" t="str">
        <f t="shared" si="155"/>
        <v>Grade C</v>
      </c>
    </row>
    <row r="1632" spans="1:23" x14ac:dyDescent="0.25">
      <c r="A1632">
        <v>1631</v>
      </c>
      <c r="B1632" t="s">
        <v>188</v>
      </c>
      <c r="C1632" t="s">
        <v>1965</v>
      </c>
      <c r="D1632" t="s">
        <v>2730</v>
      </c>
      <c r="E1632" t="s">
        <v>59</v>
      </c>
      <c r="F1632" t="b">
        <v>0</v>
      </c>
      <c r="G1632">
        <v>5</v>
      </c>
      <c r="H1632" t="b">
        <v>0</v>
      </c>
      <c r="I1632">
        <v>26</v>
      </c>
      <c r="J1632" t="s">
        <v>60</v>
      </c>
      <c r="K1632">
        <v>90</v>
      </c>
      <c r="L1632">
        <v>92</v>
      </c>
      <c r="M1632">
        <v>95</v>
      </c>
      <c r="N1632">
        <v>85</v>
      </c>
      <c r="O1632">
        <v>93</v>
      </c>
      <c r="P1632">
        <v>69</v>
      </c>
      <c r="Q1632">
        <v>65</v>
      </c>
      <c r="R1632">
        <f t="shared" si="150"/>
        <v>589</v>
      </c>
      <c r="S1632" t="str">
        <f t="shared" si="151"/>
        <v>physics_score</v>
      </c>
      <c r="T1632" t="str">
        <f t="shared" si="152"/>
        <v>Lauren Morrison</v>
      </c>
      <c r="U1632" t="str">
        <f t="shared" si="153"/>
        <v>Good</v>
      </c>
      <c r="V1632" t="str">
        <f t="shared" si="154"/>
        <v>1</v>
      </c>
      <c r="W1632" t="str">
        <f t="shared" si="155"/>
        <v>Grade B</v>
      </c>
    </row>
    <row r="1633" spans="1:23" x14ac:dyDescent="0.25">
      <c r="A1633">
        <v>1632</v>
      </c>
      <c r="B1633" t="s">
        <v>1201</v>
      </c>
      <c r="C1633" t="s">
        <v>315</v>
      </c>
      <c r="D1633" t="s">
        <v>2731</v>
      </c>
      <c r="E1633" t="s">
        <v>54</v>
      </c>
      <c r="F1633" t="b">
        <v>0</v>
      </c>
      <c r="G1633">
        <v>9</v>
      </c>
      <c r="H1633" t="b">
        <v>0</v>
      </c>
      <c r="I1633">
        <v>3</v>
      </c>
      <c r="J1633" t="s">
        <v>98</v>
      </c>
      <c r="K1633">
        <v>93</v>
      </c>
      <c r="L1633">
        <v>83</v>
      </c>
      <c r="M1633">
        <v>61</v>
      </c>
      <c r="N1633">
        <v>95</v>
      </c>
      <c r="O1633">
        <v>70</v>
      </c>
      <c r="P1633">
        <v>93</v>
      </c>
      <c r="Q1633">
        <v>65</v>
      </c>
      <c r="R1633">
        <f t="shared" si="150"/>
        <v>560</v>
      </c>
      <c r="S1633" t="str">
        <f t="shared" si="151"/>
        <v>chemistry_score</v>
      </c>
      <c r="T1633" t="str">
        <f t="shared" si="152"/>
        <v>Alexander Brown</v>
      </c>
      <c r="U1633" t="str">
        <f t="shared" si="153"/>
        <v>Good</v>
      </c>
      <c r="V1633" t="str">
        <f t="shared" si="154"/>
        <v>1</v>
      </c>
      <c r="W1633" t="str">
        <f t="shared" si="155"/>
        <v>Grade B</v>
      </c>
    </row>
    <row r="1634" spans="1:23" x14ac:dyDescent="0.25">
      <c r="A1634">
        <v>1633</v>
      </c>
      <c r="B1634" t="s">
        <v>334</v>
      </c>
      <c r="C1634" t="s">
        <v>76</v>
      </c>
      <c r="D1634" t="s">
        <v>2732</v>
      </c>
      <c r="E1634" t="s">
        <v>54</v>
      </c>
      <c r="F1634" t="b">
        <v>1</v>
      </c>
      <c r="G1634">
        <v>7</v>
      </c>
      <c r="H1634" t="b">
        <v>0</v>
      </c>
      <c r="I1634">
        <v>12</v>
      </c>
      <c r="J1634" t="s">
        <v>72</v>
      </c>
      <c r="K1634">
        <v>61</v>
      </c>
      <c r="L1634">
        <v>99</v>
      </c>
      <c r="M1634">
        <v>66</v>
      </c>
      <c r="N1634">
        <v>99</v>
      </c>
      <c r="O1634">
        <v>100</v>
      </c>
      <c r="P1634">
        <v>70</v>
      </c>
      <c r="Q1634">
        <v>60</v>
      </c>
      <c r="R1634">
        <f t="shared" si="150"/>
        <v>555</v>
      </c>
      <c r="S1634" t="str">
        <f t="shared" si="151"/>
        <v>biology_score</v>
      </c>
      <c r="T1634" t="str">
        <f t="shared" si="152"/>
        <v>Thomas Smith</v>
      </c>
      <c r="U1634" t="str">
        <f t="shared" si="153"/>
        <v>Average</v>
      </c>
      <c r="V1634" t="str">
        <f t="shared" si="154"/>
        <v>1</v>
      </c>
      <c r="W1634" t="str">
        <f t="shared" si="155"/>
        <v>Grade B</v>
      </c>
    </row>
    <row r="1635" spans="1:23" x14ac:dyDescent="0.25">
      <c r="A1635">
        <v>1634</v>
      </c>
      <c r="B1635" t="s">
        <v>114</v>
      </c>
      <c r="C1635" t="s">
        <v>623</v>
      </c>
      <c r="D1635" t="s">
        <v>2733</v>
      </c>
      <c r="E1635" t="s">
        <v>54</v>
      </c>
      <c r="F1635" t="b">
        <v>0</v>
      </c>
      <c r="G1635">
        <v>1</v>
      </c>
      <c r="H1635" t="b">
        <v>0</v>
      </c>
      <c r="I1635">
        <v>1</v>
      </c>
      <c r="J1635" t="s">
        <v>98</v>
      </c>
      <c r="K1635">
        <v>51</v>
      </c>
      <c r="L1635">
        <v>69</v>
      </c>
      <c r="M1635">
        <v>85</v>
      </c>
      <c r="N1635">
        <v>61</v>
      </c>
      <c r="O1635">
        <v>59</v>
      </c>
      <c r="P1635">
        <v>81</v>
      </c>
      <c r="Q1635">
        <v>63</v>
      </c>
      <c r="R1635">
        <f t="shared" si="150"/>
        <v>469</v>
      </c>
      <c r="S1635" t="str">
        <f t="shared" si="151"/>
        <v>physics_score</v>
      </c>
      <c r="T1635" t="str">
        <f t="shared" si="152"/>
        <v>Jonathan Torres</v>
      </c>
      <c r="U1635" t="str">
        <f t="shared" si="153"/>
        <v>Good</v>
      </c>
      <c r="V1635" t="str">
        <f t="shared" si="154"/>
        <v>1</v>
      </c>
      <c r="W1635" t="str">
        <f t="shared" si="155"/>
        <v>Grade C</v>
      </c>
    </row>
    <row r="1636" spans="1:23" x14ac:dyDescent="0.25">
      <c r="A1636">
        <v>1635</v>
      </c>
      <c r="B1636" t="s">
        <v>744</v>
      </c>
      <c r="C1636" t="s">
        <v>1041</v>
      </c>
      <c r="D1636" t="s">
        <v>2734</v>
      </c>
      <c r="E1636" t="s">
        <v>59</v>
      </c>
      <c r="F1636" t="b">
        <v>0</v>
      </c>
      <c r="G1636">
        <v>4</v>
      </c>
      <c r="H1636" t="b">
        <v>1</v>
      </c>
      <c r="I1636">
        <v>18</v>
      </c>
      <c r="J1636" t="s">
        <v>72</v>
      </c>
      <c r="K1636">
        <v>91</v>
      </c>
      <c r="L1636">
        <v>72</v>
      </c>
      <c r="M1636">
        <v>69</v>
      </c>
      <c r="N1636">
        <v>88</v>
      </c>
      <c r="O1636">
        <v>92</v>
      </c>
      <c r="P1636">
        <v>61</v>
      </c>
      <c r="Q1636">
        <v>76</v>
      </c>
      <c r="R1636">
        <f t="shared" si="150"/>
        <v>549</v>
      </c>
      <c r="S1636" t="str">
        <f t="shared" si="151"/>
        <v>biology_score</v>
      </c>
      <c r="T1636" t="str">
        <f t="shared" si="152"/>
        <v>Robin Daniel</v>
      </c>
      <c r="U1636" t="str">
        <f t="shared" si="153"/>
        <v>Good</v>
      </c>
      <c r="V1636" t="str">
        <f t="shared" si="154"/>
        <v>1</v>
      </c>
      <c r="W1636" t="str">
        <f t="shared" si="155"/>
        <v>Grade C</v>
      </c>
    </row>
    <row r="1637" spans="1:23" x14ac:dyDescent="0.25">
      <c r="A1637">
        <v>1636</v>
      </c>
      <c r="B1637" t="s">
        <v>69</v>
      </c>
      <c r="C1637" t="s">
        <v>491</v>
      </c>
      <c r="D1637" t="s">
        <v>2735</v>
      </c>
      <c r="E1637" t="s">
        <v>54</v>
      </c>
      <c r="F1637" t="b">
        <v>0</v>
      </c>
      <c r="G1637">
        <v>3</v>
      </c>
      <c r="H1637" t="b">
        <v>0</v>
      </c>
      <c r="I1637">
        <v>27</v>
      </c>
      <c r="J1637" t="s">
        <v>147</v>
      </c>
      <c r="K1637">
        <v>96</v>
      </c>
      <c r="L1637">
        <v>64</v>
      </c>
      <c r="M1637">
        <v>76</v>
      </c>
      <c r="N1637">
        <v>97</v>
      </c>
      <c r="O1637">
        <v>81</v>
      </c>
      <c r="P1637">
        <v>87</v>
      </c>
      <c r="Q1637">
        <v>99</v>
      </c>
      <c r="R1637">
        <f t="shared" si="150"/>
        <v>600</v>
      </c>
      <c r="S1637" t="str">
        <f t="shared" si="151"/>
        <v>geography_score</v>
      </c>
      <c r="T1637" t="str">
        <f t="shared" si="152"/>
        <v>Anthony Peterson</v>
      </c>
      <c r="U1637" t="str">
        <f t="shared" si="153"/>
        <v>Good</v>
      </c>
      <c r="V1637" t="str">
        <f t="shared" si="154"/>
        <v>1</v>
      </c>
      <c r="W1637" t="str">
        <f t="shared" si="155"/>
        <v>Grade B</v>
      </c>
    </row>
    <row r="1638" spans="1:23" x14ac:dyDescent="0.25">
      <c r="A1638">
        <v>1637</v>
      </c>
      <c r="B1638" t="s">
        <v>780</v>
      </c>
      <c r="C1638" t="s">
        <v>2716</v>
      </c>
      <c r="D1638" t="s">
        <v>2736</v>
      </c>
      <c r="E1638" t="s">
        <v>59</v>
      </c>
      <c r="F1638" t="b">
        <v>0</v>
      </c>
      <c r="G1638">
        <v>5</v>
      </c>
      <c r="H1638" t="b">
        <v>0</v>
      </c>
      <c r="I1638">
        <v>24</v>
      </c>
      <c r="J1638" t="s">
        <v>78</v>
      </c>
      <c r="K1638">
        <v>93</v>
      </c>
      <c r="L1638">
        <v>75</v>
      </c>
      <c r="M1638">
        <v>84</v>
      </c>
      <c r="N1638">
        <v>66</v>
      </c>
      <c r="O1638">
        <v>74</v>
      </c>
      <c r="P1638">
        <v>99</v>
      </c>
      <c r="Q1638">
        <v>66</v>
      </c>
      <c r="R1638">
        <f t="shared" si="150"/>
        <v>557</v>
      </c>
      <c r="S1638" t="str">
        <f t="shared" si="151"/>
        <v>english_score</v>
      </c>
      <c r="T1638" t="str">
        <f t="shared" si="152"/>
        <v>Ashley Blankenship</v>
      </c>
      <c r="U1638" t="str">
        <f t="shared" si="153"/>
        <v>Good</v>
      </c>
      <c r="V1638" t="str">
        <f t="shared" si="154"/>
        <v>1</v>
      </c>
      <c r="W1638" t="str">
        <f t="shared" si="155"/>
        <v>Grade B</v>
      </c>
    </row>
    <row r="1639" spans="1:23" x14ac:dyDescent="0.25">
      <c r="A1639">
        <v>1638</v>
      </c>
      <c r="B1639" t="s">
        <v>224</v>
      </c>
      <c r="C1639" t="s">
        <v>212</v>
      </c>
      <c r="D1639" t="s">
        <v>2737</v>
      </c>
      <c r="E1639" t="s">
        <v>59</v>
      </c>
      <c r="F1639" t="b">
        <v>0</v>
      </c>
      <c r="G1639">
        <v>1</v>
      </c>
      <c r="H1639" t="b">
        <v>1</v>
      </c>
      <c r="I1639">
        <v>19</v>
      </c>
      <c r="J1639" t="s">
        <v>72</v>
      </c>
      <c r="K1639">
        <v>70</v>
      </c>
      <c r="L1639">
        <v>96</v>
      </c>
      <c r="M1639">
        <v>60</v>
      </c>
      <c r="N1639">
        <v>87</v>
      </c>
      <c r="O1639">
        <v>92</v>
      </c>
      <c r="P1639">
        <v>63</v>
      </c>
      <c r="Q1639">
        <v>95</v>
      </c>
      <c r="R1639">
        <f t="shared" si="150"/>
        <v>563</v>
      </c>
      <c r="S1639" t="str">
        <f t="shared" si="151"/>
        <v>history_score</v>
      </c>
      <c r="T1639" t="str">
        <f t="shared" si="152"/>
        <v>Jennifer Stewart</v>
      </c>
      <c r="U1639" t="str">
        <f t="shared" si="153"/>
        <v>Good</v>
      </c>
      <c r="V1639" t="str">
        <f t="shared" si="154"/>
        <v>1</v>
      </c>
      <c r="W1639" t="str">
        <f t="shared" si="155"/>
        <v>Grade B</v>
      </c>
    </row>
    <row r="1640" spans="1:23" x14ac:dyDescent="0.25">
      <c r="A1640">
        <v>1639</v>
      </c>
      <c r="B1640" t="s">
        <v>300</v>
      </c>
      <c r="C1640" t="s">
        <v>2738</v>
      </c>
      <c r="D1640" t="s">
        <v>2739</v>
      </c>
      <c r="E1640" t="s">
        <v>54</v>
      </c>
      <c r="F1640" t="b">
        <v>0</v>
      </c>
      <c r="G1640">
        <v>2</v>
      </c>
      <c r="H1640" t="b">
        <v>0</v>
      </c>
      <c r="I1640">
        <v>47</v>
      </c>
      <c r="J1640" t="s">
        <v>60</v>
      </c>
      <c r="K1640">
        <v>90</v>
      </c>
      <c r="L1640">
        <v>90</v>
      </c>
      <c r="M1640">
        <v>93</v>
      </c>
      <c r="N1640">
        <v>87</v>
      </c>
      <c r="O1640">
        <v>93</v>
      </c>
      <c r="P1640">
        <v>99</v>
      </c>
      <c r="Q1640">
        <v>100</v>
      </c>
      <c r="R1640">
        <f t="shared" si="150"/>
        <v>652</v>
      </c>
      <c r="S1640" t="str">
        <f t="shared" si="151"/>
        <v>geography_score</v>
      </c>
      <c r="T1640" t="str">
        <f t="shared" si="152"/>
        <v>James Compton</v>
      </c>
      <c r="U1640" t="str">
        <f t="shared" si="153"/>
        <v>Very Good</v>
      </c>
      <c r="V1640" t="str">
        <f t="shared" si="154"/>
        <v>1</v>
      </c>
      <c r="W1640" t="str">
        <f t="shared" si="155"/>
        <v>Grade A</v>
      </c>
    </row>
    <row r="1641" spans="1:23" x14ac:dyDescent="0.25">
      <c r="A1641">
        <v>1640</v>
      </c>
      <c r="B1641" t="s">
        <v>194</v>
      </c>
      <c r="C1641" t="s">
        <v>2248</v>
      </c>
      <c r="D1641" t="s">
        <v>2740</v>
      </c>
      <c r="E1641" t="s">
        <v>54</v>
      </c>
      <c r="F1641" t="b">
        <v>0</v>
      </c>
      <c r="G1641">
        <v>1</v>
      </c>
      <c r="H1641" t="b">
        <v>0</v>
      </c>
      <c r="I1641">
        <v>11</v>
      </c>
      <c r="J1641" t="s">
        <v>72</v>
      </c>
      <c r="K1641">
        <v>69</v>
      </c>
      <c r="L1641">
        <v>78</v>
      </c>
      <c r="M1641">
        <v>80</v>
      </c>
      <c r="N1641">
        <v>60</v>
      </c>
      <c r="O1641">
        <v>76</v>
      </c>
      <c r="P1641">
        <v>86</v>
      </c>
      <c r="Q1641">
        <v>96</v>
      </c>
      <c r="R1641">
        <f t="shared" si="150"/>
        <v>545</v>
      </c>
      <c r="S1641" t="str">
        <f t="shared" si="151"/>
        <v>geography_score</v>
      </c>
      <c r="T1641" t="str">
        <f t="shared" si="152"/>
        <v>David Bates</v>
      </c>
      <c r="U1641" t="str">
        <f t="shared" si="153"/>
        <v>Good</v>
      </c>
      <c r="V1641" t="str">
        <f t="shared" si="154"/>
        <v>1</v>
      </c>
      <c r="W1641" t="str">
        <f t="shared" si="155"/>
        <v>Grade C</v>
      </c>
    </row>
    <row r="1642" spans="1:23" x14ac:dyDescent="0.25">
      <c r="A1642">
        <v>1641</v>
      </c>
      <c r="B1642" t="s">
        <v>1068</v>
      </c>
      <c r="C1642" t="s">
        <v>1011</v>
      </c>
      <c r="D1642" t="s">
        <v>2741</v>
      </c>
      <c r="E1642" t="s">
        <v>59</v>
      </c>
      <c r="F1642" t="b">
        <v>0</v>
      </c>
      <c r="G1642">
        <v>2</v>
      </c>
      <c r="H1642" t="b">
        <v>0</v>
      </c>
      <c r="I1642">
        <v>29</v>
      </c>
      <c r="J1642" t="s">
        <v>78</v>
      </c>
      <c r="K1642">
        <v>89</v>
      </c>
      <c r="L1642">
        <v>90</v>
      </c>
      <c r="M1642">
        <v>72</v>
      </c>
      <c r="N1642">
        <v>98</v>
      </c>
      <c r="O1642">
        <v>96</v>
      </c>
      <c r="P1642">
        <v>84</v>
      </c>
      <c r="Q1642">
        <v>87</v>
      </c>
      <c r="R1642">
        <f t="shared" si="150"/>
        <v>616</v>
      </c>
      <c r="S1642" t="str">
        <f t="shared" si="151"/>
        <v>chemistry_score</v>
      </c>
      <c r="T1642" t="str">
        <f t="shared" si="152"/>
        <v>Stephanie Green</v>
      </c>
      <c r="U1642" t="str">
        <f t="shared" si="153"/>
        <v>Good</v>
      </c>
      <c r="V1642" t="str">
        <f t="shared" si="154"/>
        <v>1</v>
      </c>
      <c r="W1642" t="str">
        <f t="shared" si="155"/>
        <v>Grade B</v>
      </c>
    </row>
    <row r="1643" spans="1:23" x14ac:dyDescent="0.25">
      <c r="A1643">
        <v>1642</v>
      </c>
      <c r="B1643" t="s">
        <v>1169</v>
      </c>
      <c r="C1643" t="s">
        <v>121</v>
      </c>
      <c r="D1643" t="s">
        <v>2742</v>
      </c>
      <c r="E1643" t="s">
        <v>54</v>
      </c>
      <c r="F1643" t="b">
        <v>0</v>
      </c>
      <c r="G1643">
        <v>2</v>
      </c>
      <c r="H1643" t="b">
        <v>1</v>
      </c>
      <c r="I1643">
        <v>14</v>
      </c>
      <c r="J1643" t="s">
        <v>78</v>
      </c>
      <c r="K1643">
        <v>86</v>
      </c>
      <c r="L1643">
        <v>99</v>
      </c>
      <c r="M1643">
        <v>90</v>
      </c>
      <c r="N1643">
        <v>61</v>
      </c>
      <c r="O1643">
        <v>66</v>
      </c>
      <c r="P1643">
        <v>96</v>
      </c>
      <c r="Q1643">
        <v>87</v>
      </c>
      <c r="R1643">
        <f t="shared" si="150"/>
        <v>585</v>
      </c>
      <c r="S1643" t="str">
        <f t="shared" si="151"/>
        <v>history_score</v>
      </c>
      <c r="T1643" t="str">
        <f t="shared" si="152"/>
        <v>Garrett Nichols</v>
      </c>
      <c r="U1643" t="str">
        <f t="shared" si="153"/>
        <v>Good</v>
      </c>
      <c r="V1643" t="str">
        <f t="shared" si="154"/>
        <v>1</v>
      </c>
      <c r="W1643" t="str">
        <f t="shared" si="155"/>
        <v>Grade B</v>
      </c>
    </row>
    <row r="1644" spans="1:23" x14ac:dyDescent="0.25">
      <c r="A1644">
        <v>1643</v>
      </c>
      <c r="B1644" t="s">
        <v>502</v>
      </c>
      <c r="C1644" t="s">
        <v>535</v>
      </c>
      <c r="D1644" t="s">
        <v>2743</v>
      </c>
      <c r="E1644" t="s">
        <v>59</v>
      </c>
      <c r="F1644" t="b">
        <v>0</v>
      </c>
      <c r="G1644">
        <v>5</v>
      </c>
      <c r="H1644" t="b">
        <v>0</v>
      </c>
      <c r="I1644">
        <v>4</v>
      </c>
      <c r="J1644" t="s">
        <v>68</v>
      </c>
      <c r="K1644">
        <v>80</v>
      </c>
      <c r="L1644">
        <v>61</v>
      </c>
      <c r="M1644">
        <v>89</v>
      </c>
      <c r="N1644">
        <v>98</v>
      </c>
      <c r="O1644">
        <v>73</v>
      </c>
      <c r="P1644">
        <v>90</v>
      </c>
      <c r="Q1644">
        <v>88</v>
      </c>
      <c r="R1644">
        <f t="shared" si="150"/>
        <v>579</v>
      </c>
      <c r="S1644" t="str">
        <f t="shared" si="151"/>
        <v>chemistry_score</v>
      </c>
      <c r="T1644" t="str">
        <f t="shared" si="152"/>
        <v>Erica Lopez</v>
      </c>
      <c r="U1644" t="str">
        <f t="shared" si="153"/>
        <v>Good</v>
      </c>
      <c r="V1644" t="str">
        <f t="shared" si="154"/>
        <v>1</v>
      </c>
      <c r="W1644" t="str">
        <f t="shared" si="155"/>
        <v>Grade B</v>
      </c>
    </row>
    <row r="1645" spans="1:23" x14ac:dyDescent="0.25">
      <c r="A1645">
        <v>1644</v>
      </c>
      <c r="B1645" t="s">
        <v>164</v>
      </c>
      <c r="C1645" t="s">
        <v>2744</v>
      </c>
      <c r="D1645" t="s">
        <v>2745</v>
      </c>
      <c r="E1645" t="s">
        <v>59</v>
      </c>
      <c r="F1645" t="b">
        <v>0</v>
      </c>
      <c r="G1645">
        <v>4</v>
      </c>
      <c r="H1645" t="b">
        <v>0</v>
      </c>
      <c r="I1645">
        <v>15</v>
      </c>
      <c r="J1645" t="s">
        <v>78</v>
      </c>
      <c r="K1645">
        <v>93</v>
      </c>
      <c r="L1645">
        <v>77</v>
      </c>
      <c r="M1645">
        <v>85</v>
      </c>
      <c r="N1645">
        <v>95</v>
      </c>
      <c r="O1645">
        <v>60</v>
      </c>
      <c r="P1645">
        <v>99</v>
      </c>
      <c r="Q1645">
        <v>67</v>
      </c>
      <c r="R1645">
        <f t="shared" si="150"/>
        <v>576</v>
      </c>
      <c r="S1645" t="str">
        <f t="shared" si="151"/>
        <v>english_score</v>
      </c>
      <c r="T1645" t="str">
        <f t="shared" si="152"/>
        <v>Lisa Benitez</v>
      </c>
      <c r="U1645" t="str">
        <f t="shared" si="153"/>
        <v>Good</v>
      </c>
      <c r="V1645" t="str">
        <f t="shared" si="154"/>
        <v>1</v>
      </c>
      <c r="W1645" t="str">
        <f t="shared" si="155"/>
        <v>Grade B</v>
      </c>
    </row>
    <row r="1646" spans="1:23" x14ac:dyDescent="0.25">
      <c r="A1646">
        <v>1645</v>
      </c>
      <c r="B1646" t="s">
        <v>933</v>
      </c>
      <c r="C1646" t="s">
        <v>83</v>
      </c>
      <c r="D1646" t="s">
        <v>2746</v>
      </c>
      <c r="E1646" t="s">
        <v>59</v>
      </c>
      <c r="F1646" t="b">
        <v>0</v>
      </c>
      <c r="G1646">
        <v>5</v>
      </c>
      <c r="H1646" t="b">
        <v>0</v>
      </c>
      <c r="I1646">
        <v>32</v>
      </c>
      <c r="J1646" t="s">
        <v>78</v>
      </c>
      <c r="K1646">
        <v>87</v>
      </c>
      <c r="L1646">
        <v>91</v>
      </c>
      <c r="M1646">
        <v>86</v>
      </c>
      <c r="N1646">
        <v>96</v>
      </c>
      <c r="O1646">
        <v>65</v>
      </c>
      <c r="P1646">
        <v>77</v>
      </c>
      <c r="Q1646">
        <v>83</v>
      </c>
      <c r="R1646">
        <f t="shared" si="150"/>
        <v>585</v>
      </c>
      <c r="S1646" t="str">
        <f t="shared" si="151"/>
        <v>chemistry_score</v>
      </c>
      <c r="T1646" t="str">
        <f t="shared" si="152"/>
        <v>Cheryl Gutierrez</v>
      </c>
      <c r="U1646" t="str">
        <f t="shared" si="153"/>
        <v>Good</v>
      </c>
      <c r="V1646" t="str">
        <f t="shared" si="154"/>
        <v>1</v>
      </c>
      <c r="W1646" t="str">
        <f t="shared" si="155"/>
        <v>Grade B</v>
      </c>
    </row>
    <row r="1647" spans="1:23" x14ac:dyDescent="0.25">
      <c r="A1647">
        <v>1646</v>
      </c>
      <c r="B1647" t="s">
        <v>346</v>
      </c>
      <c r="C1647" t="s">
        <v>659</v>
      </c>
      <c r="D1647" t="s">
        <v>2747</v>
      </c>
      <c r="E1647" t="s">
        <v>54</v>
      </c>
      <c r="F1647" t="b">
        <v>0</v>
      </c>
      <c r="G1647">
        <v>7</v>
      </c>
      <c r="H1647" t="b">
        <v>0</v>
      </c>
      <c r="I1647">
        <v>33</v>
      </c>
      <c r="J1647" t="s">
        <v>206</v>
      </c>
      <c r="K1647">
        <v>86</v>
      </c>
      <c r="L1647">
        <v>88</v>
      </c>
      <c r="M1647">
        <v>96</v>
      </c>
      <c r="N1647">
        <v>86</v>
      </c>
      <c r="O1647">
        <v>87</v>
      </c>
      <c r="P1647">
        <v>99</v>
      </c>
      <c r="Q1647">
        <v>80</v>
      </c>
      <c r="R1647">
        <f t="shared" si="150"/>
        <v>622</v>
      </c>
      <c r="S1647" t="str">
        <f t="shared" si="151"/>
        <v>english_score</v>
      </c>
      <c r="T1647" t="str">
        <f t="shared" si="152"/>
        <v>Stephen Hawkins</v>
      </c>
      <c r="U1647" t="str">
        <f t="shared" si="153"/>
        <v>Very Good</v>
      </c>
      <c r="V1647" t="str">
        <f t="shared" si="154"/>
        <v>1</v>
      </c>
      <c r="W1647" t="str">
        <f t="shared" si="155"/>
        <v>Grade B</v>
      </c>
    </row>
    <row r="1648" spans="1:23" x14ac:dyDescent="0.25">
      <c r="A1648">
        <v>1647</v>
      </c>
      <c r="B1648" t="s">
        <v>325</v>
      </c>
      <c r="C1648" t="s">
        <v>137</v>
      </c>
      <c r="D1648" t="s">
        <v>2748</v>
      </c>
      <c r="E1648" t="s">
        <v>59</v>
      </c>
      <c r="F1648" t="b">
        <v>0</v>
      </c>
      <c r="G1648">
        <v>4</v>
      </c>
      <c r="H1648" t="b">
        <v>1</v>
      </c>
      <c r="I1648">
        <v>29</v>
      </c>
      <c r="J1648" t="s">
        <v>78</v>
      </c>
      <c r="K1648">
        <v>87</v>
      </c>
      <c r="L1648">
        <v>80</v>
      </c>
      <c r="M1648">
        <v>97</v>
      </c>
      <c r="N1648">
        <v>98</v>
      </c>
      <c r="O1648">
        <v>91</v>
      </c>
      <c r="P1648">
        <v>64</v>
      </c>
      <c r="Q1648">
        <v>97</v>
      </c>
      <c r="R1648">
        <f t="shared" si="150"/>
        <v>614</v>
      </c>
      <c r="S1648" t="str">
        <f t="shared" si="151"/>
        <v>chemistry_score</v>
      </c>
      <c r="T1648" t="str">
        <f t="shared" si="152"/>
        <v>Natalie Williams</v>
      </c>
      <c r="U1648" t="str">
        <f t="shared" si="153"/>
        <v>Good</v>
      </c>
      <c r="V1648" t="str">
        <f t="shared" si="154"/>
        <v>1</v>
      </c>
      <c r="W1648" t="str">
        <f t="shared" si="155"/>
        <v>Grade B</v>
      </c>
    </row>
    <row r="1649" spans="1:23" x14ac:dyDescent="0.25">
      <c r="A1649">
        <v>1648</v>
      </c>
      <c r="B1649" t="s">
        <v>69</v>
      </c>
      <c r="C1649" t="s">
        <v>2456</v>
      </c>
      <c r="D1649" t="s">
        <v>2749</v>
      </c>
      <c r="E1649" t="s">
        <v>54</v>
      </c>
      <c r="F1649" t="b">
        <v>0</v>
      </c>
      <c r="G1649">
        <v>2</v>
      </c>
      <c r="H1649" t="b">
        <v>0</v>
      </c>
      <c r="I1649">
        <v>31</v>
      </c>
      <c r="J1649" t="s">
        <v>55</v>
      </c>
      <c r="K1649">
        <v>96</v>
      </c>
      <c r="L1649">
        <v>83</v>
      </c>
      <c r="M1649">
        <v>97</v>
      </c>
      <c r="N1649">
        <v>100</v>
      </c>
      <c r="O1649">
        <v>85</v>
      </c>
      <c r="P1649">
        <v>92</v>
      </c>
      <c r="Q1649">
        <v>69</v>
      </c>
      <c r="R1649">
        <f t="shared" si="150"/>
        <v>622</v>
      </c>
      <c r="S1649" t="str">
        <f t="shared" si="151"/>
        <v>chemistry_score</v>
      </c>
      <c r="T1649" t="str">
        <f t="shared" si="152"/>
        <v>Anthony Arnold</v>
      </c>
      <c r="U1649" t="str">
        <f t="shared" si="153"/>
        <v>Good</v>
      </c>
      <c r="V1649" t="str">
        <f t="shared" si="154"/>
        <v>1</v>
      </c>
      <c r="W1649" t="str">
        <f t="shared" si="155"/>
        <v>Grade B</v>
      </c>
    </row>
    <row r="1650" spans="1:23" x14ac:dyDescent="0.25">
      <c r="A1650">
        <v>1649</v>
      </c>
      <c r="B1650" t="s">
        <v>2750</v>
      </c>
      <c r="C1650" t="s">
        <v>1387</v>
      </c>
      <c r="D1650" t="s">
        <v>2751</v>
      </c>
      <c r="E1650" t="s">
        <v>59</v>
      </c>
      <c r="F1650" t="b">
        <v>0</v>
      </c>
      <c r="G1650">
        <v>5</v>
      </c>
      <c r="H1650" t="b">
        <v>0</v>
      </c>
      <c r="I1650">
        <v>29</v>
      </c>
      <c r="J1650" t="s">
        <v>55</v>
      </c>
      <c r="K1650">
        <v>90</v>
      </c>
      <c r="L1650">
        <v>89</v>
      </c>
      <c r="M1650">
        <v>70</v>
      </c>
      <c r="N1650">
        <v>90</v>
      </c>
      <c r="O1650">
        <v>83</v>
      </c>
      <c r="P1650">
        <v>82</v>
      </c>
      <c r="Q1650">
        <v>87</v>
      </c>
      <c r="R1650">
        <f t="shared" si="150"/>
        <v>591</v>
      </c>
      <c r="S1650" t="str">
        <f t="shared" si="151"/>
        <v>math_score</v>
      </c>
      <c r="T1650" t="str">
        <f t="shared" si="152"/>
        <v>Deanna Coleman</v>
      </c>
      <c r="U1650" t="str">
        <f t="shared" si="153"/>
        <v>Good</v>
      </c>
      <c r="V1650" t="str">
        <f t="shared" si="154"/>
        <v>1</v>
      </c>
      <c r="W1650" t="str">
        <f t="shared" si="155"/>
        <v>Grade B</v>
      </c>
    </row>
    <row r="1651" spans="1:23" x14ac:dyDescent="0.25">
      <c r="A1651">
        <v>1650</v>
      </c>
      <c r="B1651" t="s">
        <v>164</v>
      </c>
      <c r="C1651" t="s">
        <v>2752</v>
      </c>
      <c r="D1651" t="s">
        <v>2753</v>
      </c>
      <c r="E1651" t="s">
        <v>59</v>
      </c>
      <c r="F1651" t="b">
        <v>1</v>
      </c>
      <c r="G1651">
        <v>5</v>
      </c>
      <c r="H1651" t="b">
        <v>0</v>
      </c>
      <c r="I1651">
        <v>0</v>
      </c>
      <c r="J1651" t="s">
        <v>98</v>
      </c>
      <c r="K1651">
        <v>89</v>
      </c>
      <c r="L1651">
        <v>65</v>
      </c>
      <c r="M1651">
        <v>65</v>
      </c>
      <c r="N1651">
        <v>91</v>
      </c>
      <c r="O1651">
        <v>76</v>
      </c>
      <c r="P1651">
        <v>91</v>
      </c>
      <c r="Q1651">
        <v>92</v>
      </c>
      <c r="R1651">
        <f t="shared" si="150"/>
        <v>569</v>
      </c>
      <c r="S1651" t="str">
        <f t="shared" si="151"/>
        <v>geography_score</v>
      </c>
      <c r="T1651" t="str">
        <f t="shared" si="152"/>
        <v>Lisa Barber</v>
      </c>
      <c r="U1651" t="str">
        <f t="shared" si="153"/>
        <v>Good</v>
      </c>
      <c r="V1651" t="str">
        <f t="shared" si="154"/>
        <v>1</v>
      </c>
      <c r="W1651" t="str">
        <f t="shared" si="155"/>
        <v>Grade B</v>
      </c>
    </row>
    <row r="1652" spans="1:23" x14ac:dyDescent="0.25">
      <c r="A1652">
        <v>1651</v>
      </c>
      <c r="B1652" t="s">
        <v>1068</v>
      </c>
      <c r="C1652" t="s">
        <v>152</v>
      </c>
      <c r="D1652" t="s">
        <v>2754</v>
      </c>
      <c r="E1652" t="s">
        <v>59</v>
      </c>
      <c r="F1652" t="b">
        <v>1</v>
      </c>
      <c r="G1652">
        <v>6</v>
      </c>
      <c r="H1652" t="b">
        <v>0</v>
      </c>
      <c r="I1652">
        <v>1</v>
      </c>
      <c r="J1652" t="s">
        <v>98</v>
      </c>
      <c r="K1652">
        <v>98</v>
      </c>
      <c r="L1652">
        <v>62</v>
      </c>
      <c r="M1652">
        <v>75</v>
      </c>
      <c r="N1652">
        <v>72</v>
      </c>
      <c r="O1652">
        <v>81</v>
      </c>
      <c r="P1652">
        <v>73</v>
      </c>
      <c r="Q1652">
        <v>93</v>
      </c>
      <c r="R1652">
        <f t="shared" si="150"/>
        <v>554</v>
      </c>
      <c r="S1652" t="str">
        <f t="shared" si="151"/>
        <v>math_score</v>
      </c>
      <c r="T1652" t="str">
        <f t="shared" si="152"/>
        <v>Stephanie Miller</v>
      </c>
      <c r="U1652" t="str">
        <f t="shared" si="153"/>
        <v>Good</v>
      </c>
      <c r="V1652" t="str">
        <f t="shared" si="154"/>
        <v>1</v>
      </c>
      <c r="W1652" t="str">
        <f t="shared" si="155"/>
        <v>Grade B</v>
      </c>
    </row>
    <row r="1653" spans="1:23" x14ac:dyDescent="0.25">
      <c r="A1653">
        <v>1652</v>
      </c>
      <c r="B1653" t="s">
        <v>490</v>
      </c>
      <c r="C1653" t="s">
        <v>90</v>
      </c>
      <c r="D1653" t="s">
        <v>2755</v>
      </c>
      <c r="E1653" t="s">
        <v>59</v>
      </c>
      <c r="F1653" t="b">
        <v>0</v>
      </c>
      <c r="G1653">
        <v>3</v>
      </c>
      <c r="H1653" t="b">
        <v>0</v>
      </c>
      <c r="I1653">
        <v>42</v>
      </c>
      <c r="J1653" t="s">
        <v>60</v>
      </c>
      <c r="K1653">
        <v>99</v>
      </c>
      <c r="L1653">
        <v>100</v>
      </c>
      <c r="M1653">
        <v>87</v>
      </c>
      <c r="N1653">
        <v>96</v>
      </c>
      <c r="O1653">
        <v>93</v>
      </c>
      <c r="P1653">
        <v>92</v>
      </c>
      <c r="Q1653">
        <v>88</v>
      </c>
      <c r="R1653">
        <f t="shared" si="150"/>
        <v>655</v>
      </c>
      <c r="S1653" t="str">
        <f t="shared" si="151"/>
        <v>history_score</v>
      </c>
      <c r="T1653" t="str">
        <f t="shared" si="152"/>
        <v>Amy White</v>
      </c>
      <c r="U1653" t="str">
        <f t="shared" si="153"/>
        <v>Very Good</v>
      </c>
      <c r="V1653" t="str">
        <f t="shared" si="154"/>
        <v>1</v>
      </c>
      <c r="W1653" t="str">
        <f t="shared" si="155"/>
        <v>Grade A</v>
      </c>
    </row>
    <row r="1654" spans="1:23" x14ac:dyDescent="0.25">
      <c r="A1654">
        <v>1653</v>
      </c>
      <c r="B1654" t="s">
        <v>2756</v>
      </c>
      <c r="C1654" t="s">
        <v>134</v>
      </c>
      <c r="D1654" t="s">
        <v>2757</v>
      </c>
      <c r="E1654" t="s">
        <v>59</v>
      </c>
      <c r="F1654" t="b">
        <v>1</v>
      </c>
      <c r="G1654">
        <v>9</v>
      </c>
      <c r="H1654" t="b">
        <v>1</v>
      </c>
      <c r="I1654">
        <v>2</v>
      </c>
      <c r="J1654" t="s">
        <v>98</v>
      </c>
      <c r="K1654">
        <v>99</v>
      </c>
      <c r="L1654">
        <v>65</v>
      </c>
      <c r="M1654">
        <v>100</v>
      </c>
      <c r="N1654">
        <v>93</v>
      </c>
      <c r="O1654">
        <v>91</v>
      </c>
      <c r="P1654">
        <v>60</v>
      </c>
      <c r="Q1654">
        <v>83</v>
      </c>
      <c r="R1654">
        <f t="shared" si="150"/>
        <v>591</v>
      </c>
      <c r="S1654" t="str">
        <f t="shared" si="151"/>
        <v>physics_score</v>
      </c>
      <c r="T1654" t="str">
        <f t="shared" si="152"/>
        <v>Beverly Chavez</v>
      </c>
      <c r="U1654" t="str">
        <f t="shared" si="153"/>
        <v>Average</v>
      </c>
      <c r="V1654" t="str">
        <f t="shared" si="154"/>
        <v>1</v>
      </c>
      <c r="W1654" t="str">
        <f t="shared" si="155"/>
        <v>Grade B</v>
      </c>
    </row>
    <row r="1655" spans="1:23" x14ac:dyDescent="0.25">
      <c r="A1655">
        <v>1654</v>
      </c>
      <c r="B1655" t="s">
        <v>1058</v>
      </c>
      <c r="C1655" t="s">
        <v>1703</v>
      </c>
      <c r="D1655" t="s">
        <v>2758</v>
      </c>
      <c r="E1655" t="s">
        <v>54</v>
      </c>
      <c r="F1655" t="b">
        <v>0</v>
      </c>
      <c r="G1655">
        <v>3</v>
      </c>
      <c r="H1655" t="b">
        <v>0</v>
      </c>
      <c r="I1655">
        <v>1</v>
      </c>
      <c r="J1655" t="s">
        <v>258</v>
      </c>
      <c r="K1655">
        <v>55</v>
      </c>
      <c r="L1655">
        <v>81</v>
      </c>
      <c r="M1655">
        <v>72</v>
      </c>
      <c r="N1655">
        <v>100</v>
      </c>
      <c r="O1655">
        <v>87</v>
      </c>
      <c r="P1655">
        <v>85</v>
      </c>
      <c r="Q1655">
        <v>94</v>
      </c>
      <c r="R1655">
        <f t="shared" si="150"/>
        <v>574</v>
      </c>
      <c r="S1655" t="str">
        <f t="shared" si="151"/>
        <v>chemistry_score</v>
      </c>
      <c r="T1655" t="str">
        <f t="shared" si="152"/>
        <v>Richard Cortez</v>
      </c>
      <c r="U1655" t="str">
        <f t="shared" si="153"/>
        <v>Average</v>
      </c>
      <c r="V1655" t="str">
        <f t="shared" si="154"/>
        <v>1</v>
      </c>
      <c r="W1655" t="str">
        <f t="shared" si="155"/>
        <v>Grade B</v>
      </c>
    </row>
    <row r="1656" spans="1:23" x14ac:dyDescent="0.25">
      <c r="A1656">
        <v>1655</v>
      </c>
      <c r="B1656" t="s">
        <v>710</v>
      </c>
      <c r="C1656" t="s">
        <v>592</v>
      </c>
      <c r="D1656" t="s">
        <v>2759</v>
      </c>
      <c r="E1656" t="s">
        <v>54</v>
      </c>
      <c r="F1656" t="b">
        <v>0</v>
      </c>
      <c r="G1656">
        <v>1</v>
      </c>
      <c r="H1656" t="b">
        <v>0</v>
      </c>
      <c r="I1656">
        <v>11</v>
      </c>
      <c r="J1656" t="s">
        <v>64</v>
      </c>
      <c r="K1656">
        <v>86</v>
      </c>
      <c r="L1656">
        <v>87</v>
      </c>
      <c r="M1656">
        <v>64</v>
      </c>
      <c r="N1656">
        <v>74</v>
      </c>
      <c r="O1656">
        <v>60</v>
      </c>
      <c r="P1656">
        <v>89</v>
      </c>
      <c r="Q1656">
        <v>84</v>
      </c>
      <c r="R1656">
        <f t="shared" si="150"/>
        <v>544</v>
      </c>
      <c r="S1656" t="str">
        <f t="shared" si="151"/>
        <v>english_score</v>
      </c>
      <c r="T1656" t="str">
        <f t="shared" si="152"/>
        <v>Kevin Morgan</v>
      </c>
      <c r="U1656" t="str">
        <f t="shared" si="153"/>
        <v>Good</v>
      </c>
      <c r="V1656" t="str">
        <f t="shared" si="154"/>
        <v>1</v>
      </c>
      <c r="W1656" t="str">
        <f t="shared" si="155"/>
        <v>Grade C</v>
      </c>
    </row>
    <row r="1657" spans="1:23" x14ac:dyDescent="0.25">
      <c r="A1657">
        <v>1656</v>
      </c>
      <c r="B1657" t="s">
        <v>182</v>
      </c>
      <c r="C1657" t="s">
        <v>2760</v>
      </c>
      <c r="D1657" t="s">
        <v>2761</v>
      </c>
      <c r="E1657" t="s">
        <v>59</v>
      </c>
      <c r="F1657" t="b">
        <v>1</v>
      </c>
      <c r="G1657">
        <v>4</v>
      </c>
      <c r="H1657" t="b">
        <v>0</v>
      </c>
      <c r="I1657">
        <v>18</v>
      </c>
      <c r="J1657" t="s">
        <v>78</v>
      </c>
      <c r="K1657">
        <v>89</v>
      </c>
      <c r="L1657">
        <v>65</v>
      </c>
      <c r="M1657">
        <v>60</v>
      </c>
      <c r="N1657">
        <v>70</v>
      </c>
      <c r="O1657">
        <v>86</v>
      </c>
      <c r="P1657">
        <v>62</v>
      </c>
      <c r="Q1657">
        <v>74</v>
      </c>
      <c r="R1657">
        <f t="shared" si="150"/>
        <v>506</v>
      </c>
      <c r="S1657" t="str">
        <f t="shared" si="151"/>
        <v>math_score</v>
      </c>
      <c r="T1657" t="str">
        <f t="shared" si="152"/>
        <v>Emily Hebert</v>
      </c>
      <c r="U1657" t="str">
        <f t="shared" si="153"/>
        <v>Good</v>
      </c>
      <c r="V1657" t="str">
        <f t="shared" si="154"/>
        <v>1</v>
      </c>
      <c r="W1657" t="str">
        <f t="shared" si="155"/>
        <v>Grade C</v>
      </c>
    </row>
    <row r="1658" spans="1:23" x14ac:dyDescent="0.25">
      <c r="A1658">
        <v>1657</v>
      </c>
      <c r="B1658" t="s">
        <v>1035</v>
      </c>
      <c r="C1658" t="s">
        <v>587</v>
      </c>
      <c r="D1658" t="s">
        <v>2762</v>
      </c>
      <c r="E1658" t="s">
        <v>59</v>
      </c>
      <c r="F1658" t="b">
        <v>0</v>
      </c>
      <c r="G1658">
        <v>2</v>
      </c>
      <c r="H1658" t="b">
        <v>1</v>
      </c>
      <c r="I1658">
        <v>35</v>
      </c>
      <c r="J1658" t="s">
        <v>78</v>
      </c>
      <c r="K1658">
        <v>94</v>
      </c>
      <c r="L1658">
        <v>97</v>
      </c>
      <c r="M1658">
        <v>90</v>
      </c>
      <c r="N1658">
        <v>93</v>
      </c>
      <c r="O1658">
        <v>85</v>
      </c>
      <c r="P1658">
        <v>95</v>
      </c>
      <c r="Q1658">
        <v>92</v>
      </c>
      <c r="R1658">
        <f t="shared" si="150"/>
        <v>646</v>
      </c>
      <c r="S1658" t="str">
        <f t="shared" si="151"/>
        <v>history_score</v>
      </c>
      <c r="T1658" t="str">
        <f t="shared" si="152"/>
        <v>Lori Roberts</v>
      </c>
      <c r="U1658" t="str">
        <f t="shared" si="153"/>
        <v>Very Good</v>
      </c>
      <c r="V1658" t="str">
        <f t="shared" si="154"/>
        <v>1</v>
      </c>
      <c r="W1658" t="str">
        <f t="shared" si="155"/>
        <v>Grade B</v>
      </c>
    </row>
    <row r="1659" spans="1:23" x14ac:dyDescent="0.25">
      <c r="A1659">
        <v>1658</v>
      </c>
      <c r="B1659" t="s">
        <v>311</v>
      </c>
      <c r="C1659" t="s">
        <v>2763</v>
      </c>
      <c r="D1659" t="s">
        <v>2764</v>
      </c>
      <c r="E1659" t="s">
        <v>54</v>
      </c>
      <c r="F1659" t="b">
        <v>0</v>
      </c>
      <c r="G1659">
        <v>1</v>
      </c>
      <c r="H1659" t="b">
        <v>0</v>
      </c>
      <c r="I1659">
        <v>1</v>
      </c>
      <c r="J1659" t="s">
        <v>193</v>
      </c>
      <c r="K1659">
        <v>85</v>
      </c>
      <c r="L1659">
        <v>61</v>
      </c>
      <c r="M1659">
        <v>100</v>
      </c>
      <c r="N1659">
        <v>75</v>
      </c>
      <c r="O1659">
        <v>70</v>
      </c>
      <c r="P1659">
        <v>89</v>
      </c>
      <c r="Q1659">
        <v>80</v>
      </c>
      <c r="R1659">
        <f t="shared" si="150"/>
        <v>560</v>
      </c>
      <c r="S1659" t="str">
        <f t="shared" si="151"/>
        <v>physics_score</v>
      </c>
      <c r="T1659" t="str">
        <f t="shared" si="152"/>
        <v>Robert Kirby</v>
      </c>
      <c r="U1659" t="str">
        <f t="shared" si="153"/>
        <v>Good</v>
      </c>
      <c r="V1659" t="str">
        <f t="shared" si="154"/>
        <v>1</v>
      </c>
      <c r="W1659" t="str">
        <f t="shared" si="155"/>
        <v>Grade B</v>
      </c>
    </row>
    <row r="1660" spans="1:23" x14ac:dyDescent="0.25">
      <c r="A1660">
        <v>1659</v>
      </c>
      <c r="B1660" t="s">
        <v>248</v>
      </c>
      <c r="C1660" t="s">
        <v>1306</v>
      </c>
      <c r="D1660" t="s">
        <v>2765</v>
      </c>
      <c r="E1660" t="s">
        <v>54</v>
      </c>
      <c r="F1660" t="b">
        <v>1</v>
      </c>
      <c r="G1660">
        <v>0</v>
      </c>
      <c r="H1660" t="b">
        <v>0</v>
      </c>
      <c r="I1660">
        <v>12</v>
      </c>
      <c r="J1660" t="s">
        <v>72</v>
      </c>
      <c r="K1660">
        <v>78</v>
      </c>
      <c r="L1660">
        <v>70</v>
      </c>
      <c r="M1660">
        <v>90</v>
      </c>
      <c r="N1660">
        <v>68</v>
      </c>
      <c r="O1660">
        <v>90</v>
      </c>
      <c r="P1660">
        <v>87</v>
      </c>
      <c r="Q1660">
        <v>77</v>
      </c>
      <c r="R1660">
        <f t="shared" si="150"/>
        <v>560</v>
      </c>
      <c r="S1660" t="str">
        <f t="shared" si="151"/>
        <v>physics_score</v>
      </c>
      <c r="T1660" t="str">
        <f t="shared" si="152"/>
        <v>Eric Ross</v>
      </c>
      <c r="U1660" t="str">
        <f t="shared" si="153"/>
        <v>Good</v>
      </c>
      <c r="V1660" t="str">
        <f t="shared" si="154"/>
        <v>1</v>
      </c>
      <c r="W1660" t="str">
        <f t="shared" si="155"/>
        <v>Grade B</v>
      </c>
    </row>
    <row r="1661" spans="1:23" x14ac:dyDescent="0.25">
      <c r="A1661">
        <v>1660</v>
      </c>
      <c r="B1661" t="s">
        <v>2766</v>
      </c>
      <c r="C1661" t="s">
        <v>455</v>
      </c>
      <c r="D1661" t="s">
        <v>2767</v>
      </c>
      <c r="E1661" t="s">
        <v>59</v>
      </c>
      <c r="F1661" t="b">
        <v>0</v>
      </c>
      <c r="G1661">
        <v>2</v>
      </c>
      <c r="H1661" t="b">
        <v>0</v>
      </c>
      <c r="I1661">
        <v>21</v>
      </c>
      <c r="J1661" t="s">
        <v>139</v>
      </c>
      <c r="K1661">
        <v>75</v>
      </c>
      <c r="L1661">
        <v>67</v>
      </c>
      <c r="M1661">
        <v>64</v>
      </c>
      <c r="N1661">
        <v>80</v>
      </c>
      <c r="O1661">
        <v>79</v>
      </c>
      <c r="P1661">
        <v>77</v>
      </c>
      <c r="Q1661">
        <v>80</v>
      </c>
      <c r="R1661">
        <f t="shared" si="150"/>
        <v>522</v>
      </c>
      <c r="S1661" t="str">
        <f t="shared" si="151"/>
        <v>chemistry_score</v>
      </c>
      <c r="T1661" t="str">
        <f t="shared" si="152"/>
        <v>Rachael Perry</v>
      </c>
      <c r="U1661" t="str">
        <f t="shared" si="153"/>
        <v>Very Good</v>
      </c>
      <c r="V1661" t="str">
        <f t="shared" si="154"/>
        <v>1</v>
      </c>
      <c r="W1661" t="str">
        <f t="shared" si="155"/>
        <v>Grade C</v>
      </c>
    </row>
    <row r="1662" spans="1:23" x14ac:dyDescent="0.25">
      <c r="A1662">
        <v>1661</v>
      </c>
      <c r="B1662" t="s">
        <v>197</v>
      </c>
      <c r="C1662" t="s">
        <v>1107</v>
      </c>
      <c r="D1662" t="s">
        <v>2768</v>
      </c>
      <c r="E1662" t="s">
        <v>54</v>
      </c>
      <c r="F1662" t="b">
        <v>0</v>
      </c>
      <c r="G1662">
        <v>2</v>
      </c>
      <c r="H1662" t="b">
        <v>1</v>
      </c>
      <c r="I1662">
        <v>18</v>
      </c>
      <c r="J1662" t="s">
        <v>172</v>
      </c>
      <c r="K1662">
        <v>82</v>
      </c>
      <c r="L1662">
        <v>61</v>
      </c>
      <c r="M1662">
        <v>89</v>
      </c>
      <c r="N1662">
        <v>88</v>
      </c>
      <c r="O1662">
        <v>74</v>
      </c>
      <c r="P1662">
        <v>78</v>
      </c>
      <c r="Q1662">
        <v>72</v>
      </c>
      <c r="R1662">
        <f t="shared" si="150"/>
        <v>544</v>
      </c>
      <c r="S1662" t="str">
        <f t="shared" si="151"/>
        <v>physics_score</v>
      </c>
      <c r="T1662" t="str">
        <f t="shared" si="152"/>
        <v>Kenneth Gallagher</v>
      </c>
      <c r="U1662" t="str">
        <f t="shared" si="153"/>
        <v>Good</v>
      </c>
      <c r="V1662" t="str">
        <f t="shared" si="154"/>
        <v>1</v>
      </c>
      <c r="W1662" t="str">
        <f t="shared" si="155"/>
        <v>Grade C</v>
      </c>
    </row>
    <row r="1663" spans="1:23" x14ac:dyDescent="0.25">
      <c r="A1663">
        <v>1662</v>
      </c>
      <c r="B1663" t="s">
        <v>334</v>
      </c>
      <c r="C1663" t="s">
        <v>830</v>
      </c>
      <c r="D1663" t="s">
        <v>2769</v>
      </c>
      <c r="E1663" t="s">
        <v>54</v>
      </c>
      <c r="F1663" t="b">
        <v>1</v>
      </c>
      <c r="G1663">
        <v>6</v>
      </c>
      <c r="H1663" t="b">
        <v>0</v>
      </c>
      <c r="I1663">
        <v>5</v>
      </c>
      <c r="J1663" t="s">
        <v>98</v>
      </c>
      <c r="K1663">
        <v>41</v>
      </c>
      <c r="L1663">
        <v>53</v>
      </c>
      <c r="M1663">
        <v>64</v>
      </c>
      <c r="N1663">
        <v>62</v>
      </c>
      <c r="O1663">
        <v>79</v>
      </c>
      <c r="P1663">
        <v>50</v>
      </c>
      <c r="Q1663">
        <v>65</v>
      </c>
      <c r="R1663">
        <f t="shared" si="150"/>
        <v>414</v>
      </c>
      <c r="S1663" t="str">
        <f t="shared" si="151"/>
        <v>biology_score</v>
      </c>
      <c r="T1663" t="str">
        <f t="shared" si="152"/>
        <v>Thomas Scott</v>
      </c>
      <c r="U1663" t="str">
        <f t="shared" si="153"/>
        <v>Good</v>
      </c>
      <c r="V1663" t="str">
        <f t="shared" si="154"/>
        <v>1</v>
      </c>
      <c r="W1663" t="str">
        <f t="shared" si="155"/>
        <v>Grade D</v>
      </c>
    </row>
    <row r="1664" spans="1:23" x14ac:dyDescent="0.25">
      <c r="A1664">
        <v>1663</v>
      </c>
      <c r="B1664" t="s">
        <v>200</v>
      </c>
      <c r="C1664" t="s">
        <v>329</v>
      </c>
      <c r="D1664" t="s">
        <v>2770</v>
      </c>
      <c r="E1664" t="s">
        <v>59</v>
      </c>
      <c r="F1664" t="b">
        <v>0</v>
      </c>
      <c r="G1664">
        <v>5</v>
      </c>
      <c r="H1664" t="b">
        <v>0</v>
      </c>
      <c r="I1664">
        <v>2</v>
      </c>
      <c r="J1664" t="s">
        <v>98</v>
      </c>
      <c r="K1664">
        <v>44</v>
      </c>
      <c r="L1664">
        <v>79</v>
      </c>
      <c r="M1664">
        <v>83</v>
      </c>
      <c r="N1664">
        <v>50</v>
      </c>
      <c r="O1664">
        <v>52</v>
      </c>
      <c r="P1664">
        <v>79</v>
      </c>
      <c r="Q1664">
        <v>96</v>
      </c>
      <c r="R1664">
        <f t="shared" si="150"/>
        <v>483</v>
      </c>
      <c r="S1664" t="str">
        <f t="shared" si="151"/>
        <v>geography_score</v>
      </c>
      <c r="T1664" t="str">
        <f t="shared" si="152"/>
        <v>Elizabeth Jones</v>
      </c>
      <c r="U1664" t="str">
        <f t="shared" si="153"/>
        <v>Bad</v>
      </c>
      <c r="V1664" t="str">
        <f t="shared" si="154"/>
        <v>0</v>
      </c>
      <c r="W1664" t="str">
        <f t="shared" si="155"/>
        <v>Grade C</v>
      </c>
    </row>
    <row r="1665" spans="1:23" x14ac:dyDescent="0.25">
      <c r="A1665">
        <v>1664</v>
      </c>
      <c r="B1665" t="s">
        <v>447</v>
      </c>
      <c r="C1665" t="s">
        <v>2771</v>
      </c>
      <c r="D1665" t="s">
        <v>2772</v>
      </c>
      <c r="E1665" t="s">
        <v>54</v>
      </c>
      <c r="F1665" t="b">
        <v>0</v>
      </c>
      <c r="G1665">
        <v>5</v>
      </c>
      <c r="H1665" t="b">
        <v>1</v>
      </c>
      <c r="I1665">
        <v>27</v>
      </c>
      <c r="J1665" t="s">
        <v>55</v>
      </c>
      <c r="K1665">
        <v>81</v>
      </c>
      <c r="L1665">
        <v>94</v>
      </c>
      <c r="M1665">
        <v>61</v>
      </c>
      <c r="N1665">
        <v>86</v>
      </c>
      <c r="O1665">
        <v>72</v>
      </c>
      <c r="P1665">
        <v>97</v>
      </c>
      <c r="Q1665">
        <v>82</v>
      </c>
      <c r="R1665">
        <f t="shared" si="150"/>
        <v>573</v>
      </c>
      <c r="S1665" t="str">
        <f t="shared" si="151"/>
        <v>english_score</v>
      </c>
      <c r="T1665" t="str">
        <f t="shared" si="152"/>
        <v>Matthew Bartlett</v>
      </c>
      <c r="U1665" t="str">
        <f t="shared" si="153"/>
        <v>Good</v>
      </c>
      <c r="V1665" t="str">
        <f t="shared" si="154"/>
        <v>1</v>
      </c>
      <c r="W1665" t="str">
        <f t="shared" si="155"/>
        <v>Grade B</v>
      </c>
    </row>
    <row r="1666" spans="1:23" x14ac:dyDescent="0.25">
      <c r="A1666">
        <v>1665</v>
      </c>
      <c r="B1666" t="s">
        <v>1120</v>
      </c>
      <c r="C1666" t="s">
        <v>265</v>
      </c>
      <c r="D1666" t="s">
        <v>2773</v>
      </c>
      <c r="E1666" t="s">
        <v>59</v>
      </c>
      <c r="F1666" t="b">
        <v>1</v>
      </c>
      <c r="G1666">
        <v>6</v>
      </c>
      <c r="H1666" t="b">
        <v>0</v>
      </c>
      <c r="I1666">
        <v>18</v>
      </c>
      <c r="J1666" t="s">
        <v>139</v>
      </c>
      <c r="K1666">
        <v>77</v>
      </c>
      <c r="L1666">
        <v>90</v>
      </c>
      <c r="M1666">
        <v>74</v>
      </c>
      <c r="N1666">
        <v>65</v>
      </c>
      <c r="O1666">
        <v>100</v>
      </c>
      <c r="P1666">
        <v>76</v>
      </c>
      <c r="Q1666">
        <v>80</v>
      </c>
      <c r="R1666">
        <f t="shared" ref="R1666:R1729" si="156">SUM((K1666:Q1666))</f>
        <v>562</v>
      </c>
      <c r="S1666" t="str">
        <f t="shared" si="151"/>
        <v>biology_score</v>
      </c>
      <c r="T1666" t="str">
        <f t="shared" si="152"/>
        <v>Kendra Perez</v>
      </c>
      <c r="U1666" t="str">
        <f t="shared" si="153"/>
        <v>Good</v>
      </c>
      <c r="V1666" t="str">
        <f t="shared" si="154"/>
        <v>1</v>
      </c>
      <c r="W1666" t="str">
        <f t="shared" si="155"/>
        <v>Grade B</v>
      </c>
    </row>
    <row r="1667" spans="1:23" x14ac:dyDescent="0.25">
      <c r="A1667">
        <v>1666</v>
      </c>
      <c r="B1667" t="s">
        <v>1041</v>
      </c>
      <c r="C1667" t="s">
        <v>2190</v>
      </c>
      <c r="D1667" t="s">
        <v>2774</v>
      </c>
      <c r="E1667" t="s">
        <v>54</v>
      </c>
      <c r="F1667" t="b">
        <v>0</v>
      </c>
      <c r="G1667">
        <v>2</v>
      </c>
      <c r="H1667" t="b">
        <v>0</v>
      </c>
      <c r="I1667">
        <v>28</v>
      </c>
      <c r="J1667" t="s">
        <v>78</v>
      </c>
      <c r="K1667">
        <v>97</v>
      </c>
      <c r="L1667">
        <v>97</v>
      </c>
      <c r="M1667">
        <v>70</v>
      </c>
      <c r="N1667">
        <v>94</v>
      </c>
      <c r="O1667">
        <v>66</v>
      </c>
      <c r="P1667">
        <v>83</v>
      </c>
      <c r="Q1667">
        <v>66</v>
      </c>
      <c r="R1667">
        <f t="shared" si="156"/>
        <v>573</v>
      </c>
      <c r="S1667" t="str">
        <f t="shared" ref="S1667:S1730" si="157">INDEX($K$1:$Q$1,MATCH(MAX(K1667:Q1667),K1667:Q1667,0))</f>
        <v>math_score</v>
      </c>
      <c r="T1667" t="str">
        <f t="shared" ref="T1667:T1730" si="158">_xlfn.CONCAT(B1667," ",C1667)</f>
        <v>Daniel Brewer</v>
      </c>
      <c r="U1667" t="str">
        <f t="shared" ref="U1667:U1730" si="159">IF((MAX(K1667:Q1667)-MIN(K1667:Q1667))&lt;20,"Very Good",IF(AND((MAX(K1667:Q1667)-MIN(K1667:Q1667))&gt;=20,(MAX(K1667:Q1667)-MIN(K1667:Q1667))&lt;40),"Good",IF(AND((MAX(K1667:Q1667)-MIN(K1667:Q1667))&gt;=40,(MAX(K1667:Q1667)-MIN(K1667:Q1667))&lt;50),"Average","Bad")))</f>
        <v>Good</v>
      </c>
      <c r="V1667" t="str">
        <f t="shared" ref="V1667:V1730" si="160">IF(AND(MAX(K1667:Q1667)&gt;85,MIN(K1667:Q1667)&lt;45),"0","1")</f>
        <v>1</v>
      </c>
      <c r="W1667" t="str">
        <f t="shared" ref="W1667:W1730" si="161">IF(R1667&gt;=650,"Grade A",IF(AND(R1667&gt;=550,R1667&lt;650),"Grade B",IF(AND(R1667&gt;=450,R1667&lt;550),"Grade C",IF(AND(R1667&gt;=350,R1667&lt;450),"Grade D","Fail"))))</f>
        <v>Grade B</v>
      </c>
    </row>
    <row r="1668" spans="1:23" x14ac:dyDescent="0.25">
      <c r="A1668">
        <v>1667</v>
      </c>
      <c r="B1668" t="s">
        <v>833</v>
      </c>
      <c r="C1668" t="s">
        <v>1252</v>
      </c>
      <c r="D1668" t="s">
        <v>2775</v>
      </c>
      <c r="E1668" t="s">
        <v>54</v>
      </c>
      <c r="F1668" t="b">
        <v>0</v>
      </c>
      <c r="G1668">
        <v>5</v>
      </c>
      <c r="H1668" t="b">
        <v>0</v>
      </c>
      <c r="I1668">
        <v>1</v>
      </c>
      <c r="J1668" t="s">
        <v>98</v>
      </c>
      <c r="K1668">
        <v>66</v>
      </c>
      <c r="L1668">
        <v>83</v>
      </c>
      <c r="M1668">
        <v>79</v>
      </c>
      <c r="N1668">
        <v>65</v>
      </c>
      <c r="O1668">
        <v>57</v>
      </c>
      <c r="P1668">
        <v>61</v>
      </c>
      <c r="Q1668">
        <v>86</v>
      </c>
      <c r="R1668">
        <f t="shared" si="156"/>
        <v>497</v>
      </c>
      <c r="S1668" t="str">
        <f t="shared" si="157"/>
        <v>geography_score</v>
      </c>
      <c r="T1668" t="str">
        <f t="shared" si="158"/>
        <v>Cody Tyler</v>
      </c>
      <c r="U1668" t="str">
        <f t="shared" si="159"/>
        <v>Good</v>
      </c>
      <c r="V1668" t="str">
        <f t="shared" si="160"/>
        <v>1</v>
      </c>
      <c r="W1668" t="str">
        <f t="shared" si="161"/>
        <v>Grade C</v>
      </c>
    </row>
    <row r="1669" spans="1:23" x14ac:dyDescent="0.25">
      <c r="A1669">
        <v>1668</v>
      </c>
      <c r="B1669" t="s">
        <v>480</v>
      </c>
      <c r="C1669" t="s">
        <v>2776</v>
      </c>
      <c r="D1669" t="s">
        <v>2777</v>
      </c>
      <c r="E1669" t="s">
        <v>54</v>
      </c>
      <c r="F1669" t="b">
        <v>0</v>
      </c>
      <c r="G1669">
        <v>7</v>
      </c>
      <c r="H1669" t="b">
        <v>0</v>
      </c>
      <c r="I1669">
        <v>42</v>
      </c>
      <c r="J1669" t="s">
        <v>60</v>
      </c>
      <c r="K1669">
        <v>91</v>
      </c>
      <c r="L1669">
        <v>96</v>
      </c>
      <c r="M1669">
        <v>96</v>
      </c>
      <c r="N1669">
        <v>90</v>
      </c>
      <c r="O1669">
        <v>97</v>
      </c>
      <c r="P1669">
        <v>85</v>
      </c>
      <c r="Q1669">
        <v>98</v>
      </c>
      <c r="R1669">
        <f t="shared" si="156"/>
        <v>653</v>
      </c>
      <c r="S1669" t="str">
        <f t="shared" si="157"/>
        <v>geography_score</v>
      </c>
      <c r="T1669" t="str">
        <f t="shared" si="158"/>
        <v>Nicholas Conrad</v>
      </c>
      <c r="U1669" t="str">
        <f t="shared" si="159"/>
        <v>Very Good</v>
      </c>
      <c r="V1669" t="str">
        <f t="shared" si="160"/>
        <v>1</v>
      </c>
      <c r="W1669" t="str">
        <f t="shared" si="161"/>
        <v>Grade A</v>
      </c>
    </row>
    <row r="1670" spans="1:23" x14ac:dyDescent="0.25">
      <c r="A1670">
        <v>1669</v>
      </c>
      <c r="B1670" t="s">
        <v>349</v>
      </c>
      <c r="C1670" t="s">
        <v>603</v>
      </c>
      <c r="D1670" t="s">
        <v>2778</v>
      </c>
      <c r="E1670" t="s">
        <v>59</v>
      </c>
      <c r="F1670" t="b">
        <v>0</v>
      </c>
      <c r="G1670">
        <v>8</v>
      </c>
      <c r="H1670" t="b">
        <v>0</v>
      </c>
      <c r="I1670">
        <v>21</v>
      </c>
      <c r="J1670" t="s">
        <v>147</v>
      </c>
      <c r="K1670">
        <v>76</v>
      </c>
      <c r="L1670">
        <v>84</v>
      </c>
      <c r="M1670">
        <v>95</v>
      </c>
      <c r="N1670">
        <v>66</v>
      </c>
      <c r="O1670">
        <v>84</v>
      </c>
      <c r="P1670">
        <v>74</v>
      </c>
      <c r="Q1670">
        <v>64</v>
      </c>
      <c r="R1670">
        <f t="shared" si="156"/>
        <v>543</v>
      </c>
      <c r="S1670" t="str">
        <f t="shared" si="157"/>
        <v>physics_score</v>
      </c>
      <c r="T1670" t="str">
        <f t="shared" si="158"/>
        <v>Emma Morris</v>
      </c>
      <c r="U1670" t="str">
        <f t="shared" si="159"/>
        <v>Good</v>
      </c>
      <c r="V1670" t="str">
        <f t="shared" si="160"/>
        <v>1</v>
      </c>
      <c r="W1670" t="str">
        <f t="shared" si="161"/>
        <v>Grade C</v>
      </c>
    </row>
    <row r="1671" spans="1:23" x14ac:dyDescent="0.25">
      <c r="A1671">
        <v>1670</v>
      </c>
      <c r="B1671" t="s">
        <v>194</v>
      </c>
      <c r="C1671" t="s">
        <v>315</v>
      </c>
      <c r="D1671" t="s">
        <v>2779</v>
      </c>
      <c r="E1671" t="s">
        <v>54</v>
      </c>
      <c r="F1671" t="b">
        <v>0</v>
      </c>
      <c r="G1671">
        <v>4</v>
      </c>
      <c r="H1671" t="b">
        <v>0</v>
      </c>
      <c r="I1671">
        <v>31</v>
      </c>
      <c r="J1671" t="s">
        <v>78</v>
      </c>
      <c r="K1671">
        <v>97</v>
      </c>
      <c r="L1671">
        <v>93</v>
      </c>
      <c r="M1671">
        <v>60</v>
      </c>
      <c r="N1671">
        <v>90</v>
      </c>
      <c r="O1671">
        <v>85</v>
      </c>
      <c r="P1671">
        <v>72</v>
      </c>
      <c r="Q1671">
        <v>83</v>
      </c>
      <c r="R1671">
        <f t="shared" si="156"/>
        <v>580</v>
      </c>
      <c r="S1671" t="str">
        <f t="shared" si="157"/>
        <v>math_score</v>
      </c>
      <c r="T1671" t="str">
        <f t="shared" si="158"/>
        <v>David Brown</v>
      </c>
      <c r="U1671" t="str">
        <f t="shared" si="159"/>
        <v>Good</v>
      </c>
      <c r="V1671" t="str">
        <f t="shared" si="160"/>
        <v>1</v>
      </c>
      <c r="W1671" t="str">
        <f t="shared" si="161"/>
        <v>Grade B</v>
      </c>
    </row>
    <row r="1672" spans="1:23" x14ac:dyDescent="0.25">
      <c r="A1672">
        <v>1671</v>
      </c>
      <c r="B1672" t="s">
        <v>2780</v>
      </c>
      <c r="C1672" t="s">
        <v>738</v>
      </c>
      <c r="D1672" t="s">
        <v>2781</v>
      </c>
      <c r="E1672" t="s">
        <v>59</v>
      </c>
      <c r="F1672" t="b">
        <v>0</v>
      </c>
      <c r="G1672">
        <v>8</v>
      </c>
      <c r="H1672" t="b">
        <v>0</v>
      </c>
      <c r="I1672">
        <v>34</v>
      </c>
      <c r="J1672" t="s">
        <v>55</v>
      </c>
      <c r="K1672">
        <v>83</v>
      </c>
      <c r="L1672">
        <v>94</v>
      </c>
      <c r="M1672">
        <v>93</v>
      </c>
      <c r="N1672">
        <v>62</v>
      </c>
      <c r="O1672">
        <v>92</v>
      </c>
      <c r="P1672">
        <v>98</v>
      </c>
      <c r="Q1672">
        <v>94</v>
      </c>
      <c r="R1672">
        <f t="shared" si="156"/>
        <v>616</v>
      </c>
      <c r="S1672" t="str">
        <f t="shared" si="157"/>
        <v>english_score</v>
      </c>
      <c r="T1672" t="str">
        <f t="shared" si="158"/>
        <v>Charlotte Zuniga</v>
      </c>
      <c r="U1672" t="str">
        <f t="shared" si="159"/>
        <v>Good</v>
      </c>
      <c r="V1672" t="str">
        <f t="shared" si="160"/>
        <v>1</v>
      </c>
      <c r="W1672" t="str">
        <f t="shared" si="161"/>
        <v>Grade B</v>
      </c>
    </row>
    <row r="1673" spans="1:23" x14ac:dyDescent="0.25">
      <c r="A1673">
        <v>1672</v>
      </c>
      <c r="B1673" t="s">
        <v>1623</v>
      </c>
      <c r="C1673" t="s">
        <v>1078</v>
      </c>
      <c r="D1673" t="s">
        <v>2782</v>
      </c>
      <c r="E1673" t="s">
        <v>54</v>
      </c>
      <c r="F1673" t="b">
        <v>0</v>
      </c>
      <c r="G1673">
        <v>1</v>
      </c>
      <c r="H1673" t="b">
        <v>1</v>
      </c>
      <c r="I1673">
        <v>5</v>
      </c>
      <c r="J1673" t="s">
        <v>258</v>
      </c>
      <c r="K1673">
        <v>98</v>
      </c>
      <c r="L1673">
        <v>83</v>
      </c>
      <c r="M1673">
        <v>93</v>
      </c>
      <c r="N1673">
        <v>73</v>
      </c>
      <c r="O1673">
        <v>100</v>
      </c>
      <c r="P1673">
        <v>82</v>
      </c>
      <c r="Q1673">
        <v>81</v>
      </c>
      <c r="R1673">
        <f t="shared" si="156"/>
        <v>610</v>
      </c>
      <c r="S1673" t="str">
        <f t="shared" si="157"/>
        <v>biology_score</v>
      </c>
      <c r="T1673" t="str">
        <f t="shared" si="158"/>
        <v>Luis Knight</v>
      </c>
      <c r="U1673" t="str">
        <f t="shared" si="159"/>
        <v>Good</v>
      </c>
      <c r="V1673" t="str">
        <f t="shared" si="160"/>
        <v>1</v>
      </c>
      <c r="W1673" t="str">
        <f t="shared" si="161"/>
        <v>Grade B</v>
      </c>
    </row>
    <row r="1674" spans="1:23" x14ac:dyDescent="0.25">
      <c r="A1674">
        <v>1673</v>
      </c>
      <c r="B1674" t="s">
        <v>447</v>
      </c>
      <c r="C1674" t="s">
        <v>463</v>
      </c>
      <c r="D1674" t="s">
        <v>2783</v>
      </c>
      <c r="E1674" t="s">
        <v>54</v>
      </c>
      <c r="F1674" t="b">
        <v>0</v>
      </c>
      <c r="G1674">
        <v>3</v>
      </c>
      <c r="H1674" t="b">
        <v>0</v>
      </c>
      <c r="I1674">
        <v>46</v>
      </c>
      <c r="J1674" t="s">
        <v>60</v>
      </c>
      <c r="K1674">
        <v>91</v>
      </c>
      <c r="L1674">
        <v>88</v>
      </c>
      <c r="M1674">
        <v>88</v>
      </c>
      <c r="N1674">
        <v>91</v>
      </c>
      <c r="O1674">
        <v>85</v>
      </c>
      <c r="P1674">
        <v>95</v>
      </c>
      <c r="Q1674">
        <v>88</v>
      </c>
      <c r="R1674">
        <f t="shared" si="156"/>
        <v>626</v>
      </c>
      <c r="S1674" t="str">
        <f t="shared" si="157"/>
        <v>english_score</v>
      </c>
      <c r="T1674" t="str">
        <f t="shared" si="158"/>
        <v>Matthew Moore</v>
      </c>
      <c r="U1674" t="str">
        <f t="shared" si="159"/>
        <v>Very Good</v>
      </c>
      <c r="V1674" t="str">
        <f t="shared" si="160"/>
        <v>1</v>
      </c>
      <c r="W1674" t="str">
        <f t="shared" si="161"/>
        <v>Grade B</v>
      </c>
    </row>
    <row r="1675" spans="1:23" x14ac:dyDescent="0.25">
      <c r="A1675">
        <v>1674</v>
      </c>
      <c r="B1675" t="s">
        <v>224</v>
      </c>
      <c r="C1675" t="s">
        <v>2784</v>
      </c>
      <c r="D1675" t="s">
        <v>2785</v>
      </c>
      <c r="E1675" t="s">
        <v>59</v>
      </c>
      <c r="F1675" t="b">
        <v>0</v>
      </c>
      <c r="G1675">
        <v>3</v>
      </c>
      <c r="H1675" t="b">
        <v>0</v>
      </c>
      <c r="I1675">
        <v>9</v>
      </c>
      <c r="J1675" t="s">
        <v>64</v>
      </c>
      <c r="K1675">
        <v>82</v>
      </c>
      <c r="L1675">
        <v>84</v>
      </c>
      <c r="M1675">
        <v>93</v>
      </c>
      <c r="N1675">
        <v>89</v>
      </c>
      <c r="O1675">
        <v>88</v>
      </c>
      <c r="P1675">
        <v>76</v>
      </c>
      <c r="Q1675">
        <v>98</v>
      </c>
      <c r="R1675">
        <f t="shared" si="156"/>
        <v>610</v>
      </c>
      <c r="S1675" t="str">
        <f t="shared" si="157"/>
        <v>geography_score</v>
      </c>
      <c r="T1675" t="str">
        <f t="shared" si="158"/>
        <v>Jennifer Chan</v>
      </c>
      <c r="U1675" t="str">
        <f t="shared" si="159"/>
        <v>Good</v>
      </c>
      <c r="V1675" t="str">
        <f t="shared" si="160"/>
        <v>1</v>
      </c>
      <c r="W1675" t="str">
        <f t="shared" si="161"/>
        <v>Grade B</v>
      </c>
    </row>
    <row r="1676" spans="1:23" x14ac:dyDescent="0.25">
      <c r="A1676">
        <v>1675</v>
      </c>
      <c r="B1676" t="s">
        <v>179</v>
      </c>
      <c r="C1676" t="s">
        <v>620</v>
      </c>
      <c r="D1676" t="s">
        <v>2786</v>
      </c>
      <c r="E1676" t="s">
        <v>54</v>
      </c>
      <c r="F1676" t="b">
        <v>0</v>
      </c>
      <c r="G1676">
        <v>5</v>
      </c>
      <c r="H1676" t="b">
        <v>0</v>
      </c>
      <c r="I1676">
        <v>26</v>
      </c>
      <c r="J1676" t="s">
        <v>55</v>
      </c>
      <c r="K1676">
        <v>77</v>
      </c>
      <c r="L1676">
        <v>86</v>
      </c>
      <c r="M1676">
        <v>62</v>
      </c>
      <c r="N1676">
        <v>85</v>
      </c>
      <c r="O1676">
        <v>72</v>
      </c>
      <c r="P1676">
        <v>98</v>
      </c>
      <c r="Q1676">
        <v>90</v>
      </c>
      <c r="R1676">
        <f t="shared" si="156"/>
        <v>570</v>
      </c>
      <c r="S1676" t="str">
        <f t="shared" si="157"/>
        <v>english_score</v>
      </c>
      <c r="T1676" t="str">
        <f t="shared" si="158"/>
        <v>Christopher Evans</v>
      </c>
      <c r="U1676" t="str">
        <f t="shared" si="159"/>
        <v>Good</v>
      </c>
      <c r="V1676" t="str">
        <f t="shared" si="160"/>
        <v>1</v>
      </c>
      <c r="W1676" t="str">
        <f t="shared" si="161"/>
        <v>Grade B</v>
      </c>
    </row>
    <row r="1677" spans="1:23" x14ac:dyDescent="0.25">
      <c r="A1677">
        <v>1676</v>
      </c>
      <c r="B1677" t="s">
        <v>65</v>
      </c>
      <c r="C1677" t="s">
        <v>1532</v>
      </c>
      <c r="D1677" t="s">
        <v>2787</v>
      </c>
      <c r="E1677" t="s">
        <v>59</v>
      </c>
      <c r="F1677" t="b">
        <v>0</v>
      </c>
      <c r="G1677">
        <v>3</v>
      </c>
      <c r="H1677" t="b">
        <v>0</v>
      </c>
      <c r="I1677">
        <v>31</v>
      </c>
      <c r="J1677" t="s">
        <v>78</v>
      </c>
      <c r="K1677">
        <v>95</v>
      </c>
      <c r="L1677">
        <v>98</v>
      </c>
      <c r="M1677">
        <v>76</v>
      </c>
      <c r="N1677">
        <v>61</v>
      </c>
      <c r="O1677">
        <v>87</v>
      </c>
      <c r="P1677">
        <v>72</v>
      </c>
      <c r="Q1677">
        <v>100</v>
      </c>
      <c r="R1677">
        <f t="shared" si="156"/>
        <v>589</v>
      </c>
      <c r="S1677" t="str">
        <f t="shared" si="157"/>
        <v>geography_score</v>
      </c>
      <c r="T1677" t="str">
        <f t="shared" si="158"/>
        <v>Tara Haynes</v>
      </c>
      <c r="U1677" t="str">
        <f t="shared" si="159"/>
        <v>Good</v>
      </c>
      <c r="V1677" t="str">
        <f t="shared" si="160"/>
        <v>1</v>
      </c>
      <c r="W1677" t="str">
        <f t="shared" si="161"/>
        <v>Grade B</v>
      </c>
    </row>
    <row r="1678" spans="1:23" x14ac:dyDescent="0.25">
      <c r="A1678">
        <v>1677</v>
      </c>
      <c r="B1678" t="s">
        <v>136</v>
      </c>
      <c r="C1678" t="s">
        <v>718</v>
      </c>
      <c r="D1678" t="s">
        <v>2788</v>
      </c>
      <c r="E1678" t="s">
        <v>54</v>
      </c>
      <c r="F1678" t="b">
        <v>0</v>
      </c>
      <c r="G1678">
        <v>4</v>
      </c>
      <c r="H1678" t="b">
        <v>0</v>
      </c>
      <c r="I1678">
        <v>27</v>
      </c>
      <c r="J1678" t="s">
        <v>143</v>
      </c>
      <c r="K1678">
        <v>80</v>
      </c>
      <c r="L1678">
        <v>76</v>
      </c>
      <c r="M1678">
        <v>71</v>
      </c>
      <c r="N1678">
        <v>62</v>
      </c>
      <c r="O1678">
        <v>92</v>
      </c>
      <c r="P1678">
        <v>99</v>
      </c>
      <c r="Q1678">
        <v>77</v>
      </c>
      <c r="R1678">
        <f t="shared" si="156"/>
        <v>557</v>
      </c>
      <c r="S1678" t="str">
        <f t="shared" si="157"/>
        <v>english_score</v>
      </c>
      <c r="T1678" t="str">
        <f t="shared" si="158"/>
        <v>Jason Flores</v>
      </c>
      <c r="U1678" t="str">
        <f t="shared" si="159"/>
        <v>Good</v>
      </c>
      <c r="V1678" t="str">
        <f t="shared" si="160"/>
        <v>1</v>
      </c>
      <c r="W1678" t="str">
        <f t="shared" si="161"/>
        <v>Grade B</v>
      </c>
    </row>
    <row r="1679" spans="1:23" x14ac:dyDescent="0.25">
      <c r="A1679">
        <v>1678</v>
      </c>
      <c r="B1679" t="s">
        <v>194</v>
      </c>
      <c r="C1679" t="s">
        <v>718</v>
      </c>
      <c r="D1679" t="s">
        <v>2789</v>
      </c>
      <c r="E1679" t="s">
        <v>54</v>
      </c>
      <c r="F1679" t="b">
        <v>1</v>
      </c>
      <c r="G1679">
        <v>7</v>
      </c>
      <c r="H1679" t="b">
        <v>0</v>
      </c>
      <c r="I1679">
        <v>28</v>
      </c>
      <c r="J1679" t="s">
        <v>78</v>
      </c>
      <c r="K1679">
        <v>89</v>
      </c>
      <c r="L1679">
        <v>79</v>
      </c>
      <c r="M1679">
        <v>97</v>
      </c>
      <c r="N1679">
        <v>61</v>
      </c>
      <c r="O1679">
        <v>64</v>
      </c>
      <c r="P1679">
        <v>79</v>
      </c>
      <c r="Q1679">
        <v>72</v>
      </c>
      <c r="R1679">
        <f t="shared" si="156"/>
        <v>541</v>
      </c>
      <c r="S1679" t="str">
        <f t="shared" si="157"/>
        <v>physics_score</v>
      </c>
      <c r="T1679" t="str">
        <f t="shared" si="158"/>
        <v>David Flores</v>
      </c>
      <c r="U1679" t="str">
        <f t="shared" si="159"/>
        <v>Good</v>
      </c>
      <c r="V1679" t="str">
        <f t="shared" si="160"/>
        <v>1</v>
      </c>
      <c r="W1679" t="str">
        <f t="shared" si="161"/>
        <v>Grade C</v>
      </c>
    </row>
    <row r="1680" spans="1:23" x14ac:dyDescent="0.25">
      <c r="A1680">
        <v>1679</v>
      </c>
      <c r="B1680" t="s">
        <v>95</v>
      </c>
      <c r="C1680" t="s">
        <v>1257</v>
      </c>
      <c r="D1680" t="s">
        <v>2790</v>
      </c>
      <c r="E1680" t="s">
        <v>59</v>
      </c>
      <c r="F1680" t="b">
        <v>0</v>
      </c>
      <c r="G1680">
        <v>3</v>
      </c>
      <c r="H1680" t="b">
        <v>1</v>
      </c>
      <c r="I1680">
        <v>5</v>
      </c>
      <c r="J1680" t="s">
        <v>64</v>
      </c>
      <c r="K1680">
        <v>69</v>
      </c>
      <c r="L1680">
        <v>87</v>
      </c>
      <c r="M1680">
        <v>91</v>
      </c>
      <c r="N1680">
        <v>82</v>
      </c>
      <c r="O1680">
        <v>86</v>
      </c>
      <c r="P1680">
        <v>77</v>
      </c>
      <c r="Q1680">
        <v>80</v>
      </c>
      <c r="R1680">
        <f t="shared" si="156"/>
        <v>572</v>
      </c>
      <c r="S1680" t="str">
        <f t="shared" si="157"/>
        <v>physics_score</v>
      </c>
      <c r="T1680" t="str">
        <f t="shared" si="158"/>
        <v>Patricia Rivera</v>
      </c>
      <c r="U1680" t="str">
        <f t="shared" si="159"/>
        <v>Good</v>
      </c>
      <c r="V1680" t="str">
        <f t="shared" si="160"/>
        <v>1</v>
      </c>
      <c r="W1680" t="str">
        <f t="shared" si="161"/>
        <v>Grade B</v>
      </c>
    </row>
    <row r="1681" spans="1:23" x14ac:dyDescent="0.25">
      <c r="A1681">
        <v>1680</v>
      </c>
      <c r="B1681" t="s">
        <v>1639</v>
      </c>
      <c r="C1681" t="s">
        <v>1330</v>
      </c>
      <c r="D1681" t="s">
        <v>2791</v>
      </c>
      <c r="E1681" t="s">
        <v>59</v>
      </c>
      <c r="F1681" t="b">
        <v>0</v>
      </c>
      <c r="G1681">
        <v>2</v>
      </c>
      <c r="H1681" t="b">
        <v>0</v>
      </c>
      <c r="I1681">
        <v>4</v>
      </c>
      <c r="J1681" t="s">
        <v>98</v>
      </c>
      <c r="K1681">
        <v>76</v>
      </c>
      <c r="L1681">
        <v>72</v>
      </c>
      <c r="M1681">
        <v>58</v>
      </c>
      <c r="N1681">
        <v>66</v>
      </c>
      <c r="O1681">
        <v>66</v>
      </c>
      <c r="P1681">
        <v>62</v>
      </c>
      <c r="Q1681">
        <v>60</v>
      </c>
      <c r="R1681">
        <f t="shared" si="156"/>
        <v>460</v>
      </c>
      <c r="S1681" t="str">
        <f t="shared" si="157"/>
        <v>math_score</v>
      </c>
      <c r="T1681" t="str">
        <f t="shared" si="158"/>
        <v>Alexis Freeman</v>
      </c>
      <c r="U1681" t="str">
        <f t="shared" si="159"/>
        <v>Very Good</v>
      </c>
      <c r="V1681" t="str">
        <f t="shared" si="160"/>
        <v>1</v>
      </c>
      <c r="W1681" t="str">
        <f t="shared" si="161"/>
        <v>Grade C</v>
      </c>
    </row>
    <row r="1682" spans="1:23" x14ac:dyDescent="0.25">
      <c r="A1682">
        <v>1681</v>
      </c>
      <c r="B1682" t="s">
        <v>830</v>
      </c>
      <c r="C1682" t="s">
        <v>769</v>
      </c>
      <c r="D1682" t="s">
        <v>2792</v>
      </c>
      <c r="E1682" t="s">
        <v>54</v>
      </c>
      <c r="F1682" t="b">
        <v>0</v>
      </c>
      <c r="G1682">
        <v>1</v>
      </c>
      <c r="H1682" t="b">
        <v>0</v>
      </c>
      <c r="I1682">
        <v>33</v>
      </c>
      <c r="J1682" t="s">
        <v>60</v>
      </c>
      <c r="K1682">
        <v>85</v>
      </c>
      <c r="L1682">
        <v>97</v>
      </c>
      <c r="M1682">
        <v>95</v>
      </c>
      <c r="N1682">
        <v>97</v>
      </c>
      <c r="O1682">
        <v>98</v>
      </c>
      <c r="P1682">
        <v>84</v>
      </c>
      <c r="Q1682">
        <v>94</v>
      </c>
      <c r="R1682">
        <f t="shared" si="156"/>
        <v>650</v>
      </c>
      <c r="S1682" t="str">
        <f t="shared" si="157"/>
        <v>biology_score</v>
      </c>
      <c r="T1682" t="str">
        <f t="shared" si="158"/>
        <v>Scott Baxter</v>
      </c>
      <c r="U1682" t="str">
        <f t="shared" si="159"/>
        <v>Very Good</v>
      </c>
      <c r="V1682" t="str">
        <f t="shared" si="160"/>
        <v>1</v>
      </c>
      <c r="W1682" t="str">
        <f t="shared" si="161"/>
        <v>Grade A</v>
      </c>
    </row>
    <row r="1683" spans="1:23" x14ac:dyDescent="0.25">
      <c r="A1683">
        <v>1682</v>
      </c>
      <c r="B1683" t="s">
        <v>123</v>
      </c>
      <c r="C1683" t="s">
        <v>2793</v>
      </c>
      <c r="D1683" t="s">
        <v>2794</v>
      </c>
      <c r="E1683" t="s">
        <v>54</v>
      </c>
      <c r="F1683" t="b">
        <v>0</v>
      </c>
      <c r="G1683">
        <v>3</v>
      </c>
      <c r="H1683" t="b">
        <v>0</v>
      </c>
      <c r="I1683">
        <v>16</v>
      </c>
      <c r="J1683" t="s">
        <v>139</v>
      </c>
      <c r="K1683">
        <v>79</v>
      </c>
      <c r="L1683">
        <v>100</v>
      </c>
      <c r="M1683">
        <v>72</v>
      </c>
      <c r="N1683">
        <v>89</v>
      </c>
      <c r="O1683">
        <v>68</v>
      </c>
      <c r="P1683">
        <v>99</v>
      </c>
      <c r="Q1683">
        <v>76</v>
      </c>
      <c r="R1683">
        <f t="shared" si="156"/>
        <v>583</v>
      </c>
      <c r="S1683" t="str">
        <f t="shared" si="157"/>
        <v>history_score</v>
      </c>
      <c r="T1683" t="str">
        <f t="shared" si="158"/>
        <v>Kyle Rubio</v>
      </c>
      <c r="U1683" t="str">
        <f t="shared" si="159"/>
        <v>Good</v>
      </c>
      <c r="V1683" t="str">
        <f t="shared" si="160"/>
        <v>1</v>
      </c>
      <c r="W1683" t="str">
        <f t="shared" si="161"/>
        <v>Grade B</v>
      </c>
    </row>
    <row r="1684" spans="1:23" x14ac:dyDescent="0.25">
      <c r="A1684">
        <v>1683</v>
      </c>
      <c r="B1684" t="s">
        <v>462</v>
      </c>
      <c r="C1684" t="s">
        <v>2795</v>
      </c>
      <c r="D1684" t="s">
        <v>2796</v>
      </c>
      <c r="E1684" t="s">
        <v>59</v>
      </c>
      <c r="F1684" t="b">
        <v>0</v>
      </c>
      <c r="G1684">
        <v>1</v>
      </c>
      <c r="H1684" t="b">
        <v>0</v>
      </c>
      <c r="I1684">
        <v>15</v>
      </c>
      <c r="J1684" t="s">
        <v>88</v>
      </c>
      <c r="K1684">
        <v>85</v>
      </c>
      <c r="L1684">
        <v>76</v>
      </c>
      <c r="M1684">
        <v>63</v>
      </c>
      <c r="N1684">
        <v>62</v>
      </c>
      <c r="O1684">
        <v>74</v>
      </c>
      <c r="P1684">
        <v>82</v>
      </c>
      <c r="Q1684">
        <v>96</v>
      </c>
      <c r="R1684">
        <f t="shared" si="156"/>
        <v>538</v>
      </c>
      <c r="S1684" t="str">
        <f t="shared" si="157"/>
        <v>geography_score</v>
      </c>
      <c r="T1684" t="str">
        <f t="shared" si="158"/>
        <v>Nancy Montes</v>
      </c>
      <c r="U1684" t="str">
        <f t="shared" si="159"/>
        <v>Good</v>
      </c>
      <c r="V1684" t="str">
        <f t="shared" si="160"/>
        <v>1</v>
      </c>
      <c r="W1684" t="str">
        <f t="shared" si="161"/>
        <v>Grade C</v>
      </c>
    </row>
    <row r="1685" spans="1:23" x14ac:dyDescent="0.25">
      <c r="A1685">
        <v>1684</v>
      </c>
      <c r="B1685" t="s">
        <v>1697</v>
      </c>
      <c r="C1685" t="s">
        <v>1595</v>
      </c>
      <c r="D1685" t="s">
        <v>2797</v>
      </c>
      <c r="E1685" t="s">
        <v>54</v>
      </c>
      <c r="F1685" t="b">
        <v>0</v>
      </c>
      <c r="G1685">
        <v>7</v>
      </c>
      <c r="H1685" t="b">
        <v>0</v>
      </c>
      <c r="I1685">
        <v>10</v>
      </c>
      <c r="J1685" t="s">
        <v>64</v>
      </c>
      <c r="K1685">
        <v>78</v>
      </c>
      <c r="L1685">
        <v>69</v>
      </c>
      <c r="M1685">
        <v>87</v>
      </c>
      <c r="N1685">
        <v>93</v>
      </c>
      <c r="O1685">
        <v>83</v>
      </c>
      <c r="P1685">
        <v>94</v>
      </c>
      <c r="Q1685">
        <v>75</v>
      </c>
      <c r="R1685">
        <f t="shared" si="156"/>
        <v>579</v>
      </c>
      <c r="S1685" t="str">
        <f t="shared" si="157"/>
        <v>english_score</v>
      </c>
      <c r="T1685" t="str">
        <f t="shared" si="158"/>
        <v>Andre Graham</v>
      </c>
      <c r="U1685" t="str">
        <f t="shared" si="159"/>
        <v>Good</v>
      </c>
      <c r="V1685" t="str">
        <f t="shared" si="160"/>
        <v>1</v>
      </c>
      <c r="W1685" t="str">
        <f t="shared" si="161"/>
        <v>Grade B</v>
      </c>
    </row>
    <row r="1686" spans="1:23" x14ac:dyDescent="0.25">
      <c r="A1686">
        <v>1685</v>
      </c>
      <c r="B1686" t="s">
        <v>895</v>
      </c>
      <c r="C1686" t="s">
        <v>1257</v>
      </c>
      <c r="D1686" t="s">
        <v>2798</v>
      </c>
      <c r="E1686" t="s">
        <v>59</v>
      </c>
      <c r="F1686" t="b">
        <v>0</v>
      </c>
      <c r="G1686">
        <v>0</v>
      </c>
      <c r="H1686" t="b">
        <v>1</v>
      </c>
      <c r="I1686">
        <v>18</v>
      </c>
      <c r="J1686" t="s">
        <v>72</v>
      </c>
      <c r="K1686">
        <v>62</v>
      </c>
      <c r="L1686">
        <v>91</v>
      </c>
      <c r="M1686">
        <v>86</v>
      </c>
      <c r="N1686">
        <v>88</v>
      </c>
      <c r="O1686">
        <v>80</v>
      </c>
      <c r="P1686">
        <v>62</v>
      </c>
      <c r="Q1686">
        <v>75</v>
      </c>
      <c r="R1686">
        <f t="shared" si="156"/>
        <v>544</v>
      </c>
      <c r="S1686" t="str">
        <f t="shared" si="157"/>
        <v>history_score</v>
      </c>
      <c r="T1686" t="str">
        <f t="shared" si="158"/>
        <v>Christine Rivera</v>
      </c>
      <c r="U1686" t="str">
        <f t="shared" si="159"/>
        <v>Good</v>
      </c>
      <c r="V1686" t="str">
        <f t="shared" si="160"/>
        <v>1</v>
      </c>
      <c r="W1686" t="str">
        <f t="shared" si="161"/>
        <v>Grade C</v>
      </c>
    </row>
    <row r="1687" spans="1:23" x14ac:dyDescent="0.25">
      <c r="A1687">
        <v>1686</v>
      </c>
      <c r="B1687" t="s">
        <v>314</v>
      </c>
      <c r="C1687" t="s">
        <v>2534</v>
      </c>
      <c r="D1687" t="s">
        <v>2799</v>
      </c>
      <c r="E1687" t="s">
        <v>54</v>
      </c>
      <c r="F1687" t="b">
        <v>0</v>
      </c>
      <c r="G1687">
        <v>1</v>
      </c>
      <c r="H1687" t="b">
        <v>0</v>
      </c>
      <c r="I1687">
        <v>12</v>
      </c>
      <c r="J1687" t="s">
        <v>206</v>
      </c>
      <c r="K1687">
        <v>93</v>
      </c>
      <c r="L1687">
        <v>86</v>
      </c>
      <c r="M1687">
        <v>61</v>
      </c>
      <c r="N1687">
        <v>71</v>
      </c>
      <c r="O1687">
        <v>98</v>
      </c>
      <c r="P1687">
        <v>79</v>
      </c>
      <c r="Q1687">
        <v>87</v>
      </c>
      <c r="R1687">
        <f t="shared" si="156"/>
        <v>575</v>
      </c>
      <c r="S1687" t="str">
        <f t="shared" si="157"/>
        <v>biology_score</v>
      </c>
      <c r="T1687" t="str">
        <f t="shared" si="158"/>
        <v>William Holt</v>
      </c>
      <c r="U1687" t="str">
        <f t="shared" si="159"/>
        <v>Good</v>
      </c>
      <c r="V1687" t="str">
        <f t="shared" si="160"/>
        <v>1</v>
      </c>
      <c r="W1687" t="str">
        <f t="shared" si="161"/>
        <v>Grade B</v>
      </c>
    </row>
    <row r="1688" spans="1:23" x14ac:dyDescent="0.25">
      <c r="A1688">
        <v>1687</v>
      </c>
      <c r="B1688" t="s">
        <v>589</v>
      </c>
      <c r="C1688" t="s">
        <v>603</v>
      </c>
      <c r="D1688" t="s">
        <v>2800</v>
      </c>
      <c r="E1688" t="s">
        <v>59</v>
      </c>
      <c r="F1688" t="b">
        <v>0</v>
      </c>
      <c r="G1688">
        <v>3</v>
      </c>
      <c r="H1688" t="b">
        <v>0</v>
      </c>
      <c r="I1688">
        <v>25</v>
      </c>
      <c r="J1688" t="s">
        <v>139</v>
      </c>
      <c r="K1688">
        <v>94</v>
      </c>
      <c r="L1688">
        <v>76</v>
      </c>
      <c r="M1688">
        <v>100</v>
      </c>
      <c r="N1688">
        <v>60</v>
      </c>
      <c r="O1688">
        <v>80</v>
      </c>
      <c r="P1688">
        <v>94</v>
      </c>
      <c r="Q1688">
        <v>61</v>
      </c>
      <c r="R1688">
        <f t="shared" si="156"/>
        <v>565</v>
      </c>
      <c r="S1688" t="str">
        <f t="shared" si="157"/>
        <v>physics_score</v>
      </c>
      <c r="T1688" t="str">
        <f t="shared" si="158"/>
        <v>Tammy Morris</v>
      </c>
      <c r="U1688" t="str">
        <f t="shared" si="159"/>
        <v>Average</v>
      </c>
      <c r="V1688" t="str">
        <f t="shared" si="160"/>
        <v>1</v>
      </c>
      <c r="W1688" t="str">
        <f t="shared" si="161"/>
        <v>Grade B</v>
      </c>
    </row>
    <row r="1689" spans="1:23" x14ac:dyDescent="0.25">
      <c r="A1689">
        <v>1688</v>
      </c>
      <c r="B1689" t="s">
        <v>207</v>
      </c>
      <c r="C1689" t="s">
        <v>2248</v>
      </c>
      <c r="D1689" t="s">
        <v>2801</v>
      </c>
      <c r="E1689" t="s">
        <v>59</v>
      </c>
      <c r="F1689" t="b">
        <v>0</v>
      </c>
      <c r="G1689">
        <v>3</v>
      </c>
      <c r="H1689" t="b">
        <v>0</v>
      </c>
      <c r="I1689">
        <v>23</v>
      </c>
      <c r="J1689" t="s">
        <v>139</v>
      </c>
      <c r="K1689">
        <v>95</v>
      </c>
      <c r="L1689">
        <v>83</v>
      </c>
      <c r="M1689">
        <v>94</v>
      </c>
      <c r="N1689">
        <v>83</v>
      </c>
      <c r="O1689">
        <v>75</v>
      </c>
      <c r="P1689">
        <v>99</v>
      </c>
      <c r="Q1689">
        <v>75</v>
      </c>
      <c r="R1689">
        <f t="shared" si="156"/>
        <v>604</v>
      </c>
      <c r="S1689" t="str">
        <f t="shared" si="157"/>
        <v>english_score</v>
      </c>
      <c r="T1689" t="str">
        <f t="shared" si="158"/>
        <v>Kimberly Bates</v>
      </c>
      <c r="U1689" t="str">
        <f t="shared" si="159"/>
        <v>Good</v>
      </c>
      <c r="V1689" t="str">
        <f t="shared" si="160"/>
        <v>1</v>
      </c>
      <c r="W1689" t="str">
        <f t="shared" si="161"/>
        <v>Grade B</v>
      </c>
    </row>
    <row r="1690" spans="1:23" x14ac:dyDescent="0.25">
      <c r="A1690">
        <v>1689</v>
      </c>
      <c r="B1690" t="s">
        <v>2802</v>
      </c>
      <c r="C1690" t="s">
        <v>225</v>
      </c>
      <c r="D1690" t="s">
        <v>2803</v>
      </c>
      <c r="E1690" t="s">
        <v>59</v>
      </c>
      <c r="F1690" t="b">
        <v>0</v>
      </c>
      <c r="G1690">
        <v>6</v>
      </c>
      <c r="H1690" t="b">
        <v>0</v>
      </c>
      <c r="I1690">
        <v>8</v>
      </c>
      <c r="J1690" t="s">
        <v>258</v>
      </c>
      <c r="K1690">
        <v>81</v>
      </c>
      <c r="L1690">
        <v>67</v>
      </c>
      <c r="M1690">
        <v>93</v>
      </c>
      <c r="N1690">
        <v>65</v>
      </c>
      <c r="O1690">
        <v>87</v>
      </c>
      <c r="P1690">
        <v>84</v>
      </c>
      <c r="Q1690">
        <v>79</v>
      </c>
      <c r="R1690">
        <f t="shared" si="156"/>
        <v>556</v>
      </c>
      <c r="S1690" t="str">
        <f t="shared" si="157"/>
        <v>physics_score</v>
      </c>
      <c r="T1690" t="str">
        <f t="shared" si="158"/>
        <v>Sheena Murphy</v>
      </c>
      <c r="U1690" t="str">
        <f t="shared" si="159"/>
        <v>Good</v>
      </c>
      <c r="V1690" t="str">
        <f t="shared" si="160"/>
        <v>1</v>
      </c>
      <c r="W1690" t="str">
        <f t="shared" si="161"/>
        <v>Grade B</v>
      </c>
    </row>
    <row r="1691" spans="1:23" x14ac:dyDescent="0.25">
      <c r="A1691">
        <v>1690</v>
      </c>
      <c r="B1691" t="s">
        <v>311</v>
      </c>
      <c r="C1691" t="s">
        <v>2078</v>
      </c>
      <c r="D1691" t="s">
        <v>2804</v>
      </c>
      <c r="E1691" t="s">
        <v>54</v>
      </c>
      <c r="F1691" t="b">
        <v>0</v>
      </c>
      <c r="G1691">
        <v>4</v>
      </c>
      <c r="H1691" t="b">
        <v>0</v>
      </c>
      <c r="I1691">
        <v>32</v>
      </c>
      <c r="J1691" t="s">
        <v>147</v>
      </c>
      <c r="K1691">
        <v>87</v>
      </c>
      <c r="L1691">
        <v>100</v>
      </c>
      <c r="M1691">
        <v>60</v>
      </c>
      <c r="N1691">
        <v>99</v>
      </c>
      <c r="O1691">
        <v>45</v>
      </c>
      <c r="P1691">
        <v>73</v>
      </c>
      <c r="Q1691">
        <v>86</v>
      </c>
      <c r="R1691">
        <f t="shared" si="156"/>
        <v>550</v>
      </c>
      <c r="S1691" t="str">
        <f t="shared" si="157"/>
        <v>history_score</v>
      </c>
      <c r="T1691" t="str">
        <f t="shared" si="158"/>
        <v>Robert Mccall</v>
      </c>
      <c r="U1691" t="str">
        <f t="shared" si="159"/>
        <v>Bad</v>
      </c>
      <c r="V1691" t="str">
        <f t="shared" si="160"/>
        <v>1</v>
      </c>
      <c r="W1691" t="str">
        <f t="shared" si="161"/>
        <v>Grade B</v>
      </c>
    </row>
    <row r="1692" spans="1:23" x14ac:dyDescent="0.25">
      <c r="A1692">
        <v>1691</v>
      </c>
      <c r="B1692" t="s">
        <v>451</v>
      </c>
      <c r="C1692" t="s">
        <v>2805</v>
      </c>
      <c r="D1692" t="s">
        <v>2806</v>
      </c>
      <c r="E1692" t="s">
        <v>59</v>
      </c>
      <c r="F1692" t="b">
        <v>1</v>
      </c>
      <c r="G1692">
        <v>10</v>
      </c>
      <c r="H1692" t="b">
        <v>0</v>
      </c>
      <c r="I1692">
        <v>0</v>
      </c>
      <c r="J1692" t="s">
        <v>98</v>
      </c>
      <c r="K1692">
        <v>55</v>
      </c>
      <c r="L1692">
        <v>86</v>
      </c>
      <c r="M1692">
        <v>54</v>
      </c>
      <c r="N1692">
        <v>78</v>
      </c>
      <c r="O1692">
        <v>55</v>
      </c>
      <c r="P1692">
        <v>60</v>
      </c>
      <c r="Q1692">
        <v>88</v>
      </c>
      <c r="R1692">
        <f t="shared" si="156"/>
        <v>476</v>
      </c>
      <c r="S1692" t="str">
        <f t="shared" si="157"/>
        <v>geography_score</v>
      </c>
      <c r="T1692" t="str">
        <f t="shared" si="158"/>
        <v>Julie Floyd</v>
      </c>
      <c r="U1692" t="str">
        <f t="shared" si="159"/>
        <v>Good</v>
      </c>
      <c r="V1692" t="str">
        <f t="shared" si="160"/>
        <v>1</v>
      </c>
      <c r="W1692" t="str">
        <f t="shared" si="161"/>
        <v>Grade C</v>
      </c>
    </row>
    <row r="1693" spans="1:23" x14ac:dyDescent="0.25">
      <c r="A1693">
        <v>1692</v>
      </c>
      <c r="B1693" t="s">
        <v>860</v>
      </c>
      <c r="C1693" t="s">
        <v>180</v>
      </c>
      <c r="D1693" t="s">
        <v>2807</v>
      </c>
      <c r="E1693" t="s">
        <v>54</v>
      </c>
      <c r="F1693" t="b">
        <v>0</v>
      </c>
      <c r="G1693">
        <v>8</v>
      </c>
      <c r="H1693" t="b">
        <v>0</v>
      </c>
      <c r="I1693">
        <v>0</v>
      </c>
      <c r="J1693" t="s">
        <v>98</v>
      </c>
      <c r="K1693">
        <v>77</v>
      </c>
      <c r="L1693">
        <v>71</v>
      </c>
      <c r="M1693">
        <v>68</v>
      </c>
      <c r="N1693">
        <v>53</v>
      </c>
      <c r="O1693">
        <v>70</v>
      </c>
      <c r="P1693">
        <v>72</v>
      </c>
      <c r="Q1693">
        <v>69</v>
      </c>
      <c r="R1693">
        <f t="shared" si="156"/>
        <v>480</v>
      </c>
      <c r="S1693" t="str">
        <f t="shared" si="157"/>
        <v>math_score</v>
      </c>
      <c r="T1693" t="str">
        <f t="shared" si="158"/>
        <v>Barry Taylor</v>
      </c>
      <c r="U1693" t="str">
        <f t="shared" si="159"/>
        <v>Good</v>
      </c>
      <c r="V1693" t="str">
        <f t="shared" si="160"/>
        <v>1</v>
      </c>
      <c r="W1693" t="str">
        <f t="shared" si="161"/>
        <v>Grade C</v>
      </c>
    </row>
    <row r="1694" spans="1:23" x14ac:dyDescent="0.25">
      <c r="A1694">
        <v>1693</v>
      </c>
      <c r="B1694" t="s">
        <v>303</v>
      </c>
      <c r="C1694" t="s">
        <v>366</v>
      </c>
      <c r="D1694" t="s">
        <v>2808</v>
      </c>
      <c r="E1694" t="s">
        <v>54</v>
      </c>
      <c r="F1694" t="b">
        <v>0</v>
      </c>
      <c r="G1694">
        <v>1</v>
      </c>
      <c r="H1694" t="b">
        <v>0</v>
      </c>
      <c r="I1694">
        <v>6</v>
      </c>
      <c r="J1694" t="s">
        <v>206</v>
      </c>
      <c r="K1694">
        <v>82</v>
      </c>
      <c r="L1694">
        <v>79</v>
      </c>
      <c r="M1694">
        <v>60</v>
      </c>
      <c r="N1694">
        <v>80</v>
      </c>
      <c r="O1694">
        <v>65</v>
      </c>
      <c r="P1694">
        <v>64</v>
      </c>
      <c r="Q1694">
        <v>71</v>
      </c>
      <c r="R1694">
        <f t="shared" si="156"/>
        <v>501</v>
      </c>
      <c r="S1694" t="str">
        <f t="shared" si="157"/>
        <v>math_score</v>
      </c>
      <c r="T1694" t="str">
        <f t="shared" si="158"/>
        <v>Dennis Gonzalez</v>
      </c>
      <c r="U1694" t="str">
        <f t="shared" si="159"/>
        <v>Good</v>
      </c>
      <c r="V1694" t="str">
        <f t="shared" si="160"/>
        <v>1</v>
      </c>
      <c r="W1694" t="str">
        <f t="shared" si="161"/>
        <v>Grade C</v>
      </c>
    </row>
    <row r="1695" spans="1:23" x14ac:dyDescent="0.25">
      <c r="A1695">
        <v>1694</v>
      </c>
      <c r="B1695" t="s">
        <v>1520</v>
      </c>
      <c r="C1695" t="s">
        <v>137</v>
      </c>
      <c r="D1695" t="s">
        <v>2809</v>
      </c>
      <c r="E1695" t="s">
        <v>54</v>
      </c>
      <c r="F1695" t="b">
        <v>0</v>
      </c>
      <c r="G1695">
        <v>6</v>
      </c>
      <c r="H1695" t="b">
        <v>0</v>
      </c>
      <c r="I1695">
        <v>5</v>
      </c>
      <c r="J1695" t="s">
        <v>68</v>
      </c>
      <c r="K1695">
        <v>81</v>
      </c>
      <c r="L1695">
        <v>97</v>
      </c>
      <c r="M1695">
        <v>88</v>
      </c>
      <c r="N1695">
        <v>81</v>
      </c>
      <c r="O1695">
        <v>63</v>
      </c>
      <c r="P1695">
        <v>88</v>
      </c>
      <c r="Q1695">
        <v>67</v>
      </c>
      <c r="R1695">
        <f t="shared" si="156"/>
        <v>565</v>
      </c>
      <c r="S1695" t="str">
        <f t="shared" si="157"/>
        <v>history_score</v>
      </c>
      <c r="T1695" t="str">
        <f t="shared" si="158"/>
        <v>Angel Williams</v>
      </c>
      <c r="U1695" t="str">
        <f t="shared" si="159"/>
        <v>Good</v>
      </c>
      <c r="V1695" t="str">
        <f t="shared" si="160"/>
        <v>1</v>
      </c>
      <c r="W1695" t="str">
        <f t="shared" si="161"/>
        <v>Grade B</v>
      </c>
    </row>
    <row r="1696" spans="1:23" x14ac:dyDescent="0.25">
      <c r="A1696">
        <v>1695</v>
      </c>
      <c r="B1696" t="s">
        <v>2166</v>
      </c>
      <c r="C1696" t="s">
        <v>2810</v>
      </c>
      <c r="D1696" t="s">
        <v>2811</v>
      </c>
      <c r="E1696" t="s">
        <v>54</v>
      </c>
      <c r="F1696" t="b">
        <v>0</v>
      </c>
      <c r="G1696">
        <v>0</v>
      </c>
      <c r="H1696" t="b">
        <v>0</v>
      </c>
      <c r="I1696">
        <v>16</v>
      </c>
      <c r="J1696" t="s">
        <v>78</v>
      </c>
      <c r="K1696">
        <v>99</v>
      </c>
      <c r="L1696">
        <v>70</v>
      </c>
      <c r="M1696">
        <v>86</v>
      </c>
      <c r="N1696">
        <v>61</v>
      </c>
      <c r="O1696">
        <v>70</v>
      </c>
      <c r="P1696">
        <v>90</v>
      </c>
      <c r="Q1696">
        <v>66</v>
      </c>
      <c r="R1696">
        <f t="shared" si="156"/>
        <v>542</v>
      </c>
      <c r="S1696" t="str">
        <f t="shared" si="157"/>
        <v>math_score</v>
      </c>
      <c r="T1696" t="str">
        <f t="shared" si="158"/>
        <v>Ronald Palmer</v>
      </c>
      <c r="U1696" t="str">
        <f t="shared" si="159"/>
        <v>Good</v>
      </c>
      <c r="V1696" t="str">
        <f t="shared" si="160"/>
        <v>1</v>
      </c>
      <c r="W1696" t="str">
        <f t="shared" si="161"/>
        <v>Grade C</v>
      </c>
    </row>
    <row r="1697" spans="1:23" x14ac:dyDescent="0.25">
      <c r="A1697">
        <v>1696</v>
      </c>
      <c r="B1697" t="s">
        <v>652</v>
      </c>
      <c r="C1697" t="s">
        <v>82</v>
      </c>
      <c r="D1697" t="s">
        <v>2812</v>
      </c>
      <c r="E1697" t="s">
        <v>54</v>
      </c>
      <c r="F1697" t="b">
        <v>0</v>
      </c>
      <c r="G1697">
        <v>5</v>
      </c>
      <c r="H1697" t="b">
        <v>1</v>
      </c>
      <c r="I1697">
        <v>4</v>
      </c>
      <c r="J1697" t="s">
        <v>258</v>
      </c>
      <c r="K1697">
        <v>87</v>
      </c>
      <c r="L1697">
        <v>77</v>
      </c>
      <c r="M1697">
        <v>64</v>
      </c>
      <c r="N1697">
        <v>84</v>
      </c>
      <c r="O1697">
        <v>84</v>
      </c>
      <c r="P1697">
        <v>94</v>
      </c>
      <c r="Q1697">
        <v>80</v>
      </c>
      <c r="R1697">
        <f t="shared" si="156"/>
        <v>570</v>
      </c>
      <c r="S1697" t="str">
        <f t="shared" si="157"/>
        <v>english_score</v>
      </c>
      <c r="T1697" t="str">
        <f t="shared" si="158"/>
        <v>Dustin Stanley</v>
      </c>
      <c r="U1697" t="str">
        <f t="shared" si="159"/>
        <v>Good</v>
      </c>
      <c r="V1697" t="str">
        <f t="shared" si="160"/>
        <v>1</v>
      </c>
      <c r="W1697" t="str">
        <f t="shared" si="161"/>
        <v>Grade B</v>
      </c>
    </row>
    <row r="1698" spans="1:23" x14ac:dyDescent="0.25">
      <c r="A1698">
        <v>1697</v>
      </c>
      <c r="B1698" t="s">
        <v>224</v>
      </c>
      <c r="C1698" t="s">
        <v>243</v>
      </c>
      <c r="D1698" t="s">
        <v>2813</v>
      </c>
      <c r="E1698" t="s">
        <v>59</v>
      </c>
      <c r="F1698" t="b">
        <v>1</v>
      </c>
      <c r="G1698">
        <v>8</v>
      </c>
      <c r="H1698" t="b">
        <v>0</v>
      </c>
      <c r="I1698">
        <v>2</v>
      </c>
      <c r="J1698" t="s">
        <v>98</v>
      </c>
      <c r="K1698">
        <v>94</v>
      </c>
      <c r="L1698">
        <v>62</v>
      </c>
      <c r="M1698">
        <v>100</v>
      </c>
      <c r="N1698">
        <v>87</v>
      </c>
      <c r="O1698">
        <v>91</v>
      </c>
      <c r="P1698">
        <v>89</v>
      </c>
      <c r="Q1698">
        <v>93</v>
      </c>
      <c r="R1698">
        <f t="shared" si="156"/>
        <v>616</v>
      </c>
      <c r="S1698" t="str">
        <f t="shared" si="157"/>
        <v>physics_score</v>
      </c>
      <c r="T1698" t="str">
        <f t="shared" si="158"/>
        <v>Jennifer Lewis</v>
      </c>
      <c r="U1698" t="str">
        <f t="shared" si="159"/>
        <v>Good</v>
      </c>
      <c r="V1698" t="str">
        <f t="shared" si="160"/>
        <v>1</v>
      </c>
      <c r="W1698" t="str">
        <f t="shared" si="161"/>
        <v>Grade B</v>
      </c>
    </row>
    <row r="1699" spans="1:23" x14ac:dyDescent="0.25">
      <c r="A1699">
        <v>1698</v>
      </c>
      <c r="B1699" t="s">
        <v>444</v>
      </c>
      <c r="C1699" t="s">
        <v>625</v>
      </c>
      <c r="D1699" t="s">
        <v>2814</v>
      </c>
      <c r="E1699" t="s">
        <v>54</v>
      </c>
      <c r="F1699" t="b">
        <v>0</v>
      </c>
      <c r="G1699">
        <v>2</v>
      </c>
      <c r="H1699" t="b">
        <v>0</v>
      </c>
      <c r="I1699">
        <v>35</v>
      </c>
      <c r="J1699" t="s">
        <v>72</v>
      </c>
      <c r="K1699">
        <v>98</v>
      </c>
      <c r="L1699">
        <v>92</v>
      </c>
      <c r="M1699">
        <v>91</v>
      </c>
      <c r="N1699">
        <v>89</v>
      </c>
      <c r="O1699">
        <v>95</v>
      </c>
      <c r="P1699">
        <v>92</v>
      </c>
      <c r="Q1699">
        <v>90</v>
      </c>
      <c r="R1699">
        <f t="shared" si="156"/>
        <v>647</v>
      </c>
      <c r="S1699" t="str">
        <f t="shared" si="157"/>
        <v>math_score</v>
      </c>
      <c r="T1699" t="str">
        <f t="shared" si="158"/>
        <v>Mark Gardner</v>
      </c>
      <c r="U1699" t="str">
        <f t="shared" si="159"/>
        <v>Very Good</v>
      </c>
      <c r="V1699" t="str">
        <f t="shared" si="160"/>
        <v>1</v>
      </c>
      <c r="W1699" t="str">
        <f t="shared" si="161"/>
        <v>Grade B</v>
      </c>
    </row>
    <row r="1700" spans="1:23" x14ac:dyDescent="0.25">
      <c r="A1700">
        <v>1699</v>
      </c>
      <c r="B1700" t="s">
        <v>102</v>
      </c>
      <c r="C1700" t="s">
        <v>2752</v>
      </c>
      <c r="D1700" t="s">
        <v>2815</v>
      </c>
      <c r="E1700" t="s">
        <v>59</v>
      </c>
      <c r="F1700" t="b">
        <v>0</v>
      </c>
      <c r="G1700">
        <v>2</v>
      </c>
      <c r="H1700" t="b">
        <v>1</v>
      </c>
      <c r="I1700">
        <v>34</v>
      </c>
      <c r="J1700" t="s">
        <v>55</v>
      </c>
      <c r="K1700">
        <v>97</v>
      </c>
      <c r="L1700">
        <v>89</v>
      </c>
      <c r="M1700">
        <v>76</v>
      </c>
      <c r="N1700">
        <v>61</v>
      </c>
      <c r="O1700">
        <v>91</v>
      </c>
      <c r="P1700">
        <v>91</v>
      </c>
      <c r="Q1700">
        <v>70</v>
      </c>
      <c r="R1700">
        <f t="shared" si="156"/>
        <v>575</v>
      </c>
      <c r="S1700" t="str">
        <f t="shared" si="157"/>
        <v>math_score</v>
      </c>
      <c r="T1700" t="str">
        <f t="shared" si="158"/>
        <v>Laura Barber</v>
      </c>
      <c r="U1700" t="str">
        <f t="shared" si="159"/>
        <v>Good</v>
      </c>
      <c r="V1700" t="str">
        <f t="shared" si="160"/>
        <v>1</v>
      </c>
      <c r="W1700" t="str">
        <f t="shared" si="161"/>
        <v>Grade B</v>
      </c>
    </row>
    <row r="1701" spans="1:23" x14ac:dyDescent="0.25">
      <c r="A1701">
        <v>1700</v>
      </c>
      <c r="B1701" t="s">
        <v>879</v>
      </c>
      <c r="C1701" t="s">
        <v>1497</v>
      </c>
      <c r="D1701" t="s">
        <v>2816</v>
      </c>
      <c r="E1701" t="s">
        <v>59</v>
      </c>
      <c r="F1701" t="b">
        <v>0</v>
      </c>
      <c r="G1701">
        <v>1</v>
      </c>
      <c r="H1701" t="b">
        <v>0</v>
      </c>
      <c r="I1701">
        <v>7</v>
      </c>
      <c r="J1701" t="s">
        <v>157</v>
      </c>
      <c r="K1701">
        <v>83</v>
      </c>
      <c r="L1701">
        <v>81</v>
      </c>
      <c r="M1701">
        <v>70</v>
      </c>
      <c r="N1701">
        <v>90</v>
      </c>
      <c r="O1701">
        <v>73</v>
      </c>
      <c r="P1701">
        <v>89</v>
      </c>
      <c r="Q1701">
        <v>87</v>
      </c>
      <c r="R1701">
        <f t="shared" si="156"/>
        <v>573</v>
      </c>
      <c r="S1701" t="str">
        <f t="shared" si="157"/>
        <v>chemistry_score</v>
      </c>
      <c r="T1701" t="str">
        <f t="shared" si="158"/>
        <v>Nicole Weeks</v>
      </c>
      <c r="U1701" t="str">
        <f t="shared" si="159"/>
        <v>Good</v>
      </c>
      <c r="V1701" t="str">
        <f t="shared" si="160"/>
        <v>1</v>
      </c>
      <c r="W1701" t="str">
        <f t="shared" si="161"/>
        <v>Grade B</v>
      </c>
    </row>
    <row r="1702" spans="1:23" x14ac:dyDescent="0.25">
      <c r="A1702">
        <v>1701</v>
      </c>
      <c r="B1702" t="s">
        <v>852</v>
      </c>
      <c r="C1702" t="s">
        <v>386</v>
      </c>
      <c r="D1702" t="s">
        <v>2817</v>
      </c>
      <c r="E1702" t="s">
        <v>54</v>
      </c>
      <c r="F1702" t="b">
        <v>0</v>
      </c>
      <c r="G1702">
        <v>0</v>
      </c>
      <c r="H1702" t="b">
        <v>0</v>
      </c>
      <c r="I1702">
        <v>14</v>
      </c>
      <c r="J1702" t="s">
        <v>172</v>
      </c>
      <c r="K1702">
        <v>92</v>
      </c>
      <c r="L1702">
        <v>92</v>
      </c>
      <c r="M1702">
        <v>92</v>
      </c>
      <c r="N1702">
        <v>66</v>
      </c>
      <c r="O1702">
        <v>90</v>
      </c>
      <c r="P1702">
        <v>68</v>
      </c>
      <c r="Q1702">
        <v>66</v>
      </c>
      <c r="R1702">
        <f t="shared" si="156"/>
        <v>566</v>
      </c>
      <c r="S1702" t="str">
        <f t="shared" si="157"/>
        <v>math_score</v>
      </c>
      <c r="T1702" t="str">
        <f t="shared" si="158"/>
        <v>Ricky Walker</v>
      </c>
      <c r="U1702" t="str">
        <f t="shared" si="159"/>
        <v>Good</v>
      </c>
      <c r="V1702" t="str">
        <f t="shared" si="160"/>
        <v>1</v>
      </c>
      <c r="W1702" t="str">
        <f t="shared" si="161"/>
        <v>Grade B</v>
      </c>
    </row>
    <row r="1703" spans="1:23" x14ac:dyDescent="0.25">
      <c r="A1703">
        <v>1702</v>
      </c>
      <c r="B1703" t="s">
        <v>700</v>
      </c>
      <c r="C1703" t="s">
        <v>2818</v>
      </c>
      <c r="D1703" t="s">
        <v>2819</v>
      </c>
      <c r="E1703" t="s">
        <v>59</v>
      </c>
      <c r="F1703" t="b">
        <v>0</v>
      </c>
      <c r="G1703">
        <v>1</v>
      </c>
      <c r="H1703" t="b">
        <v>0</v>
      </c>
      <c r="I1703">
        <v>24</v>
      </c>
      <c r="J1703" t="s">
        <v>60</v>
      </c>
      <c r="K1703">
        <v>100</v>
      </c>
      <c r="L1703">
        <v>74</v>
      </c>
      <c r="M1703">
        <v>80</v>
      </c>
      <c r="N1703">
        <v>84</v>
      </c>
      <c r="O1703">
        <v>85</v>
      </c>
      <c r="P1703">
        <v>82</v>
      </c>
      <c r="Q1703">
        <v>74</v>
      </c>
      <c r="R1703">
        <f t="shared" si="156"/>
        <v>579</v>
      </c>
      <c r="S1703" t="str">
        <f t="shared" si="157"/>
        <v>math_score</v>
      </c>
      <c r="T1703" t="str">
        <f t="shared" si="158"/>
        <v>Whitney Walls</v>
      </c>
      <c r="U1703" t="str">
        <f t="shared" si="159"/>
        <v>Good</v>
      </c>
      <c r="V1703" t="str">
        <f t="shared" si="160"/>
        <v>1</v>
      </c>
      <c r="W1703" t="str">
        <f t="shared" si="161"/>
        <v>Grade B</v>
      </c>
    </row>
    <row r="1704" spans="1:23" x14ac:dyDescent="0.25">
      <c r="A1704">
        <v>1703</v>
      </c>
      <c r="B1704" t="s">
        <v>627</v>
      </c>
      <c r="C1704" t="s">
        <v>234</v>
      </c>
      <c r="D1704" t="s">
        <v>2820</v>
      </c>
      <c r="E1704" t="s">
        <v>59</v>
      </c>
      <c r="F1704" t="b">
        <v>0</v>
      </c>
      <c r="G1704">
        <v>4</v>
      </c>
      <c r="H1704" t="b">
        <v>0</v>
      </c>
      <c r="I1704">
        <v>25</v>
      </c>
      <c r="J1704" t="s">
        <v>78</v>
      </c>
      <c r="K1704">
        <v>86</v>
      </c>
      <c r="L1704">
        <v>69</v>
      </c>
      <c r="M1704">
        <v>79</v>
      </c>
      <c r="N1704">
        <v>85</v>
      </c>
      <c r="O1704">
        <v>63</v>
      </c>
      <c r="P1704">
        <v>82</v>
      </c>
      <c r="Q1704">
        <v>77</v>
      </c>
      <c r="R1704">
        <f t="shared" si="156"/>
        <v>541</v>
      </c>
      <c r="S1704" t="str">
        <f t="shared" si="157"/>
        <v>math_score</v>
      </c>
      <c r="T1704" t="str">
        <f t="shared" si="158"/>
        <v>Catherine May</v>
      </c>
      <c r="U1704" t="str">
        <f t="shared" si="159"/>
        <v>Good</v>
      </c>
      <c r="V1704" t="str">
        <f t="shared" si="160"/>
        <v>1</v>
      </c>
      <c r="W1704" t="str">
        <f t="shared" si="161"/>
        <v>Grade C</v>
      </c>
    </row>
    <row r="1705" spans="1:23" x14ac:dyDescent="0.25">
      <c r="A1705">
        <v>1704</v>
      </c>
      <c r="B1705" t="s">
        <v>792</v>
      </c>
      <c r="C1705" t="s">
        <v>137</v>
      </c>
      <c r="D1705" t="s">
        <v>2821</v>
      </c>
      <c r="E1705" t="s">
        <v>54</v>
      </c>
      <c r="F1705" t="b">
        <v>0</v>
      </c>
      <c r="G1705">
        <v>8</v>
      </c>
      <c r="H1705" t="b">
        <v>0</v>
      </c>
      <c r="I1705">
        <v>3</v>
      </c>
      <c r="J1705" t="s">
        <v>98</v>
      </c>
      <c r="K1705">
        <v>48</v>
      </c>
      <c r="L1705">
        <v>80</v>
      </c>
      <c r="M1705">
        <v>73</v>
      </c>
      <c r="N1705">
        <v>67</v>
      </c>
      <c r="O1705">
        <v>84</v>
      </c>
      <c r="P1705">
        <v>99</v>
      </c>
      <c r="Q1705">
        <v>83</v>
      </c>
      <c r="R1705">
        <f t="shared" si="156"/>
        <v>534</v>
      </c>
      <c r="S1705" t="str">
        <f t="shared" si="157"/>
        <v>english_score</v>
      </c>
      <c r="T1705" t="str">
        <f t="shared" si="158"/>
        <v>Joel Williams</v>
      </c>
      <c r="U1705" t="str">
        <f t="shared" si="159"/>
        <v>Bad</v>
      </c>
      <c r="V1705" t="str">
        <f t="shared" si="160"/>
        <v>1</v>
      </c>
      <c r="W1705" t="str">
        <f t="shared" si="161"/>
        <v>Grade C</v>
      </c>
    </row>
    <row r="1706" spans="1:23" x14ac:dyDescent="0.25">
      <c r="A1706">
        <v>1705</v>
      </c>
      <c r="B1706" t="s">
        <v>2822</v>
      </c>
      <c r="C1706" t="s">
        <v>657</v>
      </c>
      <c r="D1706" t="s">
        <v>2823</v>
      </c>
      <c r="E1706" t="s">
        <v>59</v>
      </c>
      <c r="F1706" t="b">
        <v>1</v>
      </c>
      <c r="G1706">
        <v>7</v>
      </c>
      <c r="H1706" t="b">
        <v>1</v>
      </c>
      <c r="I1706">
        <v>0</v>
      </c>
      <c r="J1706" t="s">
        <v>98</v>
      </c>
      <c r="K1706">
        <v>69</v>
      </c>
      <c r="L1706">
        <v>56</v>
      </c>
      <c r="M1706">
        <v>71</v>
      </c>
      <c r="N1706">
        <v>84</v>
      </c>
      <c r="O1706">
        <v>52</v>
      </c>
      <c r="P1706">
        <v>71</v>
      </c>
      <c r="Q1706">
        <v>88</v>
      </c>
      <c r="R1706">
        <f t="shared" si="156"/>
        <v>491</v>
      </c>
      <c r="S1706" t="str">
        <f t="shared" si="157"/>
        <v>geography_score</v>
      </c>
      <c r="T1706" t="str">
        <f t="shared" si="158"/>
        <v>Daisy Ellis</v>
      </c>
      <c r="U1706" t="str">
        <f t="shared" si="159"/>
        <v>Good</v>
      </c>
      <c r="V1706" t="str">
        <f t="shared" si="160"/>
        <v>1</v>
      </c>
      <c r="W1706" t="str">
        <f t="shared" si="161"/>
        <v>Grade C</v>
      </c>
    </row>
    <row r="1707" spans="1:23" x14ac:dyDescent="0.25">
      <c r="A1707">
        <v>1706</v>
      </c>
      <c r="B1707" t="s">
        <v>953</v>
      </c>
      <c r="C1707" t="s">
        <v>152</v>
      </c>
      <c r="D1707" t="s">
        <v>2824</v>
      </c>
      <c r="E1707" t="s">
        <v>59</v>
      </c>
      <c r="F1707" t="b">
        <v>0</v>
      </c>
      <c r="G1707">
        <v>2</v>
      </c>
      <c r="H1707" t="b">
        <v>0</v>
      </c>
      <c r="I1707">
        <v>33</v>
      </c>
      <c r="J1707" t="s">
        <v>72</v>
      </c>
      <c r="K1707">
        <v>73</v>
      </c>
      <c r="L1707">
        <v>84</v>
      </c>
      <c r="M1707">
        <v>97</v>
      </c>
      <c r="N1707">
        <v>64</v>
      </c>
      <c r="O1707">
        <v>87</v>
      </c>
      <c r="P1707">
        <v>82</v>
      </c>
      <c r="Q1707">
        <v>70</v>
      </c>
      <c r="R1707">
        <f t="shared" si="156"/>
        <v>557</v>
      </c>
      <c r="S1707" t="str">
        <f t="shared" si="157"/>
        <v>physics_score</v>
      </c>
      <c r="T1707" t="str">
        <f t="shared" si="158"/>
        <v>Deborah Miller</v>
      </c>
      <c r="U1707" t="str">
        <f t="shared" si="159"/>
        <v>Good</v>
      </c>
      <c r="V1707" t="str">
        <f t="shared" si="160"/>
        <v>1</v>
      </c>
      <c r="W1707" t="str">
        <f t="shared" si="161"/>
        <v>Grade B</v>
      </c>
    </row>
    <row r="1708" spans="1:23" x14ac:dyDescent="0.25">
      <c r="A1708">
        <v>1707</v>
      </c>
      <c r="B1708" t="s">
        <v>194</v>
      </c>
      <c r="C1708" t="s">
        <v>1698</v>
      </c>
      <c r="D1708" t="s">
        <v>2825</v>
      </c>
      <c r="E1708" t="s">
        <v>54</v>
      </c>
      <c r="F1708" t="b">
        <v>0</v>
      </c>
      <c r="G1708">
        <v>3</v>
      </c>
      <c r="H1708" t="b">
        <v>0</v>
      </c>
      <c r="I1708">
        <v>12</v>
      </c>
      <c r="J1708" t="s">
        <v>72</v>
      </c>
      <c r="K1708">
        <v>82</v>
      </c>
      <c r="L1708">
        <v>81</v>
      </c>
      <c r="M1708">
        <v>78</v>
      </c>
      <c r="N1708">
        <v>95</v>
      </c>
      <c r="O1708">
        <v>60</v>
      </c>
      <c r="P1708">
        <v>88</v>
      </c>
      <c r="Q1708">
        <v>72</v>
      </c>
      <c r="R1708">
        <f t="shared" si="156"/>
        <v>556</v>
      </c>
      <c r="S1708" t="str">
        <f t="shared" si="157"/>
        <v>chemistry_score</v>
      </c>
      <c r="T1708" t="str">
        <f t="shared" si="158"/>
        <v>David Hoffman</v>
      </c>
      <c r="U1708" t="str">
        <f t="shared" si="159"/>
        <v>Good</v>
      </c>
      <c r="V1708" t="str">
        <f t="shared" si="160"/>
        <v>1</v>
      </c>
      <c r="W1708" t="str">
        <f t="shared" si="161"/>
        <v>Grade B</v>
      </c>
    </row>
    <row r="1709" spans="1:23" x14ac:dyDescent="0.25">
      <c r="A1709">
        <v>1708</v>
      </c>
      <c r="B1709" t="s">
        <v>499</v>
      </c>
      <c r="C1709" t="s">
        <v>2826</v>
      </c>
      <c r="D1709" t="s">
        <v>2827</v>
      </c>
      <c r="E1709" t="s">
        <v>59</v>
      </c>
      <c r="F1709" t="b">
        <v>0</v>
      </c>
      <c r="G1709">
        <v>3</v>
      </c>
      <c r="H1709" t="b">
        <v>1</v>
      </c>
      <c r="I1709">
        <v>1</v>
      </c>
      <c r="J1709" t="s">
        <v>68</v>
      </c>
      <c r="K1709">
        <v>90</v>
      </c>
      <c r="L1709">
        <v>96</v>
      </c>
      <c r="M1709">
        <v>89</v>
      </c>
      <c r="N1709">
        <v>88</v>
      </c>
      <c r="O1709">
        <v>94</v>
      </c>
      <c r="P1709">
        <v>73</v>
      </c>
      <c r="Q1709">
        <v>77</v>
      </c>
      <c r="R1709">
        <f t="shared" si="156"/>
        <v>607</v>
      </c>
      <c r="S1709" t="str">
        <f t="shared" si="157"/>
        <v>history_score</v>
      </c>
      <c r="T1709" t="str">
        <f t="shared" si="158"/>
        <v>Rebecca Pearson</v>
      </c>
      <c r="U1709" t="str">
        <f t="shared" si="159"/>
        <v>Good</v>
      </c>
      <c r="V1709" t="str">
        <f t="shared" si="160"/>
        <v>1</v>
      </c>
      <c r="W1709" t="str">
        <f t="shared" si="161"/>
        <v>Grade B</v>
      </c>
    </row>
    <row r="1710" spans="1:23" x14ac:dyDescent="0.25">
      <c r="A1710">
        <v>1709</v>
      </c>
      <c r="B1710" t="s">
        <v>437</v>
      </c>
      <c r="C1710" t="s">
        <v>386</v>
      </c>
      <c r="D1710" t="s">
        <v>2828</v>
      </c>
      <c r="E1710" t="s">
        <v>54</v>
      </c>
      <c r="F1710" t="b">
        <v>0</v>
      </c>
      <c r="G1710">
        <v>5</v>
      </c>
      <c r="H1710" t="b">
        <v>1</v>
      </c>
      <c r="I1710">
        <v>19</v>
      </c>
      <c r="J1710" t="s">
        <v>206</v>
      </c>
      <c r="K1710">
        <v>85</v>
      </c>
      <c r="L1710">
        <v>66</v>
      </c>
      <c r="M1710">
        <v>61</v>
      </c>
      <c r="N1710">
        <v>85</v>
      </c>
      <c r="O1710">
        <v>75</v>
      </c>
      <c r="P1710">
        <v>94</v>
      </c>
      <c r="Q1710">
        <v>76</v>
      </c>
      <c r="R1710">
        <f t="shared" si="156"/>
        <v>542</v>
      </c>
      <c r="S1710" t="str">
        <f t="shared" si="157"/>
        <v>english_score</v>
      </c>
      <c r="T1710" t="str">
        <f t="shared" si="158"/>
        <v>Mitchell Walker</v>
      </c>
      <c r="U1710" t="str">
        <f t="shared" si="159"/>
        <v>Good</v>
      </c>
      <c r="V1710" t="str">
        <f t="shared" si="160"/>
        <v>1</v>
      </c>
      <c r="W1710" t="str">
        <f t="shared" si="161"/>
        <v>Grade C</v>
      </c>
    </row>
    <row r="1711" spans="1:23" x14ac:dyDescent="0.25">
      <c r="A1711">
        <v>1710</v>
      </c>
      <c r="B1711" t="s">
        <v>300</v>
      </c>
      <c r="C1711" t="s">
        <v>2829</v>
      </c>
      <c r="D1711" t="s">
        <v>2830</v>
      </c>
      <c r="E1711" t="s">
        <v>54</v>
      </c>
      <c r="F1711" t="b">
        <v>0</v>
      </c>
      <c r="G1711">
        <v>2</v>
      </c>
      <c r="H1711" t="b">
        <v>0</v>
      </c>
      <c r="I1711">
        <v>2</v>
      </c>
      <c r="J1711" t="s">
        <v>157</v>
      </c>
      <c r="K1711">
        <v>82</v>
      </c>
      <c r="L1711">
        <v>73</v>
      </c>
      <c r="M1711">
        <v>64</v>
      </c>
      <c r="N1711">
        <v>95</v>
      </c>
      <c r="O1711">
        <v>87</v>
      </c>
      <c r="P1711">
        <v>73</v>
      </c>
      <c r="Q1711">
        <v>99</v>
      </c>
      <c r="R1711">
        <f t="shared" si="156"/>
        <v>573</v>
      </c>
      <c r="S1711" t="str">
        <f t="shared" si="157"/>
        <v>geography_score</v>
      </c>
      <c r="T1711" t="str">
        <f t="shared" si="158"/>
        <v>James Sherman</v>
      </c>
      <c r="U1711" t="str">
        <f t="shared" si="159"/>
        <v>Good</v>
      </c>
      <c r="V1711" t="str">
        <f t="shared" si="160"/>
        <v>1</v>
      </c>
      <c r="W1711" t="str">
        <f t="shared" si="161"/>
        <v>Grade B</v>
      </c>
    </row>
    <row r="1712" spans="1:23" x14ac:dyDescent="0.25">
      <c r="A1712">
        <v>1711</v>
      </c>
      <c r="B1712" t="s">
        <v>1205</v>
      </c>
      <c r="C1712" t="s">
        <v>549</v>
      </c>
      <c r="D1712" t="s">
        <v>2831</v>
      </c>
      <c r="E1712" t="s">
        <v>54</v>
      </c>
      <c r="F1712" t="b">
        <v>0</v>
      </c>
      <c r="G1712">
        <v>4</v>
      </c>
      <c r="H1712" t="b">
        <v>0</v>
      </c>
      <c r="I1712">
        <v>3</v>
      </c>
      <c r="J1712" t="s">
        <v>193</v>
      </c>
      <c r="K1712">
        <v>80</v>
      </c>
      <c r="L1712">
        <v>61</v>
      </c>
      <c r="M1712">
        <v>96</v>
      </c>
      <c r="N1712">
        <v>89</v>
      </c>
      <c r="O1712">
        <v>96</v>
      </c>
      <c r="P1712">
        <v>61</v>
      </c>
      <c r="Q1712">
        <v>80</v>
      </c>
      <c r="R1712">
        <f t="shared" si="156"/>
        <v>563</v>
      </c>
      <c r="S1712" t="str">
        <f t="shared" si="157"/>
        <v>physics_score</v>
      </c>
      <c r="T1712" t="str">
        <f t="shared" si="158"/>
        <v>Justin Johnson</v>
      </c>
      <c r="U1712" t="str">
        <f t="shared" si="159"/>
        <v>Good</v>
      </c>
      <c r="V1712" t="str">
        <f t="shared" si="160"/>
        <v>1</v>
      </c>
      <c r="W1712" t="str">
        <f t="shared" si="161"/>
        <v>Grade B</v>
      </c>
    </row>
    <row r="1713" spans="1:23" x14ac:dyDescent="0.25">
      <c r="A1713">
        <v>1712</v>
      </c>
      <c r="B1713" t="s">
        <v>749</v>
      </c>
      <c r="C1713" t="s">
        <v>1278</v>
      </c>
      <c r="D1713" t="s">
        <v>2832</v>
      </c>
      <c r="E1713" t="s">
        <v>59</v>
      </c>
      <c r="F1713" t="b">
        <v>0</v>
      </c>
      <c r="G1713">
        <v>10</v>
      </c>
      <c r="H1713" t="b">
        <v>1</v>
      </c>
      <c r="I1713">
        <v>1</v>
      </c>
      <c r="J1713" t="s">
        <v>98</v>
      </c>
      <c r="K1713">
        <v>41</v>
      </c>
      <c r="L1713">
        <v>53</v>
      </c>
      <c r="M1713">
        <v>98</v>
      </c>
      <c r="N1713">
        <v>67</v>
      </c>
      <c r="O1713">
        <v>61</v>
      </c>
      <c r="P1713">
        <v>83</v>
      </c>
      <c r="Q1713">
        <v>97</v>
      </c>
      <c r="R1713">
        <f t="shared" si="156"/>
        <v>500</v>
      </c>
      <c r="S1713" t="str">
        <f t="shared" si="157"/>
        <v>physics_score</v>
      </c>
      <c r="T1713" t="str">
        <f t="shared" si="158"/>
        <v>Brenda Morales</v>
      </c>
      <c r="U1713" t="str">
        <f t="shared" si="159"/>
        <v>Bad</v>
      </c>
      <c r="V1713" t="str">
        <f t="shared" si="160"/>
        <v>0</v>
      </c>
      <c r="W1713" t="str">
        <f t="shared" si="161"/>
        <v>Grade C</v>
      </c>
    </row>
    <row r="1714" spans="1:23" x14ac:dyDescent="0.25">
      <c r="A1714">
        <v>1713</v>
      </c>
      <c r="B1714" t="s">
        <v>1539</v>
      </c>
      <c r="C1714" t="s">
        <v>1934</v>
      </c>
      <c r="D1714" t="s">
        <v>2833</v>
      </c>
      <c r="E1714" t="s">
        <v>54</v>
      </c>
      <c r="F1714" t="b">
        <v>0</v>
      </c>
      <c r="G1714">
        <v>1</v>
      </c>
      <c r="H1714" t="b">
        <v>0</v>
      </c>
      <c r="I1714">
        <v>48</v>
      </c>
      <c r="J1714" t="s">
        <v>60</v>
      </c>
      <c r="K1714">
        <v>99</v>
      </c>
      <c r="L1714">
        <v>93</v>
      </c>
      <c r="M1714">
        <v>88</v>
      </c>
      <c r="N1714">
        <v>92</v>
      </c>
      <c r="O1714">
        <v>99</v>
      </c>
      <c r="P1714">
        <v>94</v>
      </c>
      <c r="Q1714">
        <v>95</v>
      </c>
      <c r="R1714">
        <f t="shared" si="156"/>
        <v>660</v>
      </c>
      <c r="S1714" t="str">
        <f t="shared" si="157"/>
        <v>math_score</v>
      </c>
      <c r="T1714" t="str">
        <f t="shared" si="158"/>
        <v>Jesse Melton</v>
      </c>
      <c r="U1714" t="str">
        <f t="shared" si="159"/>
        <v>Very Good</v>
      </c>
      <c r="V1714" t="str">
        <f t="shared" si="160"/>
        <v>1</v>
      </c>
      <c r="W1714" t="str">
        <f t="shared" si="161"/>
        <v>Grade A</v>
      </c>
    </row>
    <row r="1715" spans="1:23" x14ac:dyDescent="0.25">
      <c r="A1715">
        <v>1714</v>
      </c>
      <c r="B1715" t="s">
        <v>2834</v>
      </c>
      <c r="C1715" t="s">
        <v>1031</v>
      </c>
      <c r="D1715" t="s">
        <v>2835</v>
      </c>
      <c r="E1715" t="s">
        <v>54</v>
      </c>
      <c r="F1715" t="b">
        <v>0</v>
      </c>
      <c r="G1715">
        <v>2</v>
      </c>
      <c r="H1715" t="b">
        <v>0</v>
      </c>
      <c r="I1715">
        <v>32</v>
      </c>
      <c r="J1715" t="s">
        <v>55</v>
      </c>
      <c r="K1715">
        <v>95</v>
      </c>
      <c r="L1715">
        <v>95</v>
      </c>
      <c r="M1715">
        <v>92</v>
      </c>
      <c r="N1715">
        <v>61</v>
      </c>
      <c r="O1715">
        <v>63</v>
      </c>
      <c r="P1715">
        <v>81</v>
      </c>
      <c r="Q1715">
        <v>100</v>
      </c>
      <c r="R1715">
        <f t="shared" si="156"/>
        <v>587</v>
      </c>
      <c r="S1715" t="str">
        <f t="shared" si="157"/>
        <v>geography_score</v>
      </c>
      <c r="T1715" t="str">
        <f t="shared" si="158"/>
        <v>Jon Mendoza</v>
      </c>
      <c r="U1715" t="str">
        <f t="shared" si="159"/>
        <v>Good</v>
      </c>
      <c r="V1715" t="str">
        <f t="shared" si="160"/>
        <v>1</v>
      </c>
      <c r="W1715" t="str">
        <f t="shared" si="161"/>
        <v>Grade B</v>
      </c>
    </row>
    <row r="1716" spans="1:23" x14ac:dyDescent="0.25">
      <c r="A1716">
        <v>1715</v>
      </c>
      <c r="B1716" t="s">
        <v>594</v>
      </c>
      <c r="C1716" t="s">
        <v>816</v>
      </c>
      <c r="D1716" t="s">
        <v>2836</v>
      </c>
      <c r="E1716" t="s">
        <v>59</v>
      </c>
      <c r="F1716" t="b">
        <v>0</v>
      </c>
      <c r="G1716">
        <v>6</v>
      </c>
      <c r="H1716" t="b">
        <v>0</v>
      </c>
      <c r="I1716">
        <v>1</v>
      </c>
      <c r="J1716" t="s">
        <v>72</v>
      </c>
      <c r="K1716">
        <v>76</v>
      </c>
      <c r="L1716">
        <v>69</v>
      </c>
      <c r="M1716">
        <v>100</v>
      </c>
      <c r="N1716">
        <v>88</v>
      </c>
      <c r="O1716">
        <v>65</v>
      </c>
      <c r="P1716">
        <v>96</v>
      </c>
      <c r="Q1716">
        <v>70</v>
      </c>
      <c r="R1716">
        <f t="shared" si="156"/>
        <v>564</v>
      </c>
      <c r="S1716" t="str">
        <f t="shared" si="157"/>
        <v>physics_score</v>
      </c>
      <c r="T1716" t="str">
        <f t="shared" si="158"/>
        <v>Samantha Anderson</v>
      </c>
      <c r="U1716" t="str">
        <f t="shared" si="159"/>
        <v>Good</v>
      </c>
      <c r="V1716" t="str">
        <f t="shared" si="160"/>
        <v>1</v>
      </c>
      <c r="W1716" t="str">
        <f t="shared" si="161"/>
        <v>Grade B</v>
      </c>
    </row>
    <row r="1717" spans="1:23" x14ac:dyDescent="0.25">
      <c r="A1717">
        <v>1716</v>
      </c>
      <c r="B1717" t="s">
        <v>219</v>
      </c>
      <c r="C1717" t="s">
        <v>2837</v>
      </c>
      <c r="D1717" t="s">
        <v>2838</v>
      </c>
      <c r="E1717" t="s">
        <v>59</v>
      </c>
      <c r="F1717" t="b">
        <v>0</v>
      </c>
      <c r="G1717">
        <v>1</v>
      </c>
      <c r="H1717" t="b">
        <v>0</v>
      </c>
      <c r="I1717">
        <v>22</v>
      </c>
      <c r="J1717" t="s">
        <v>60</v>
      </c>
      <c r="K1717">
        <v>91</v>
      </c>
      <c r="L1717">
        <v>92</v>
      </c>
      <c r="M1717">
        <v>81</v>
      </c>
      <c r="N1717">
        <v>98</v>
      </c>
      <c r="O1717">
        <v>88</v>
      </c>
      <c r="P1717">
        <v>76</v>
      </c>
      <c r="Q1717">
        <v>99</v>
      </c>
      <c r="R1717">
        <f t="shared" si="156"/>
        <v>625</v>
      </c>
      <c r="S1717" t="str">
        <f t="shared" si="157"/>
        <v>geography_score</v>
      </c>
      <c r="T1717" t="str">
        <f t="shared" si="158"/>
        <v>Lindsay Love</v>
      </c>
      <c r="U1717" t="str">
        <f t="shared" si="159"/>
        <v>Good</v>
      </c>
      <c r="V1717" t="str">
        <f t="shared" si="160"/>
        <v>1</v>
      </c>
      <c r="W1717" t="str">
        <f t="shared" si="161"/>
        <v>Grade B</v>
      </c>
    </row>
    <row r="1718" spans="1:23" x14ac:dyDescent="0.25">
      <c r="A1718">
        <v>1717</v>
      </c>
      <c r="B1718" t="s">
        <v>507</v>
      </c>
      <c r="C1718" t="s">
        <v>2839</v>
      </c>
      <c r="D1718" t="s">
        <v>2840</v>
      </c>
      <c r="E1718" t="s">
        <v>54</v>
      </c>
      <c r="F1718" t="b">
        <v>0</v>
      </c>
      <c r="G1718">
        <v>5</v>
      </c>
      <c r="H1718" t="b">
        <v>0</v>
      </c>
      <c r="I1718">
        <v>16</v>
      </c>
      <c r="J1718" t="s">
        <v>139</v>
      </c>
      <c r="K1718">
        <v>98</v>
      </c>
      <c r="L1718">
        <v>75</v>
      </c>
      <c r="M1718">
        <v>69</v>
      </c>
      <c r="N1718">
        <v>65</v>
      </c>
      <c r="O1718">
        <v>67</v>
      </c>
      <c r="P1718">
        <v>79</v>
      </c>
      <c r="Q1718">
        <v>72</v>
      </c>
      <c r="R1718">
        <f t="shared" si="156"/>
        <v>525</v>
      </c>
      <c r="S1718" t="str">
        <f t="shared" si="157"/>
        <v>math_score</v>
      </c>
      <c r="T1718" t="str">
        <f t="shared" si="158"/>
        <v>John Benson</v>
      </c>
      <c r="U1718" t="str">
        <f t="shared" si="159"/>
        <v>Good</v>
      </c>
      <c r="V1718" t="str">
        <f t="shared" si="160"/>
        <v>1</v>
      </c>
      <c r="W1718" t="str">
        <f t="shared" si="161"/>
        <v>Grade C</v>
      </c>
    </row>
    <row r="1719" spans="1:23" x14ac:dyDescent="0.25">
      <c r="A1719">
        <v>1718</v>
      </c>
      <c r="B1719" t="s">
        <v>2841</v>
      </c>
      <c r="C1719" t="s">
        <v>585</v>
      </c>
      <c r="D1719" t="s">
        <v>2842</v>
      </c>
      <c r="E1719" t="s">
        <v>54</v>
      </c>
      <c r="F1719" t="b">
        <v>1</v>
      </c>
      <c r="G1719">
        <v>6</v>
      </c>
      <c r="H1719" t="b">
        <v>0</v>
      </c>
      <c r="I1719">
        <v>15</v>
      </c>
      <c r="J1719" t="s">
        <v>172</v>
      </c>
      <c r="K1719">
        <v>90</v>
      </c>
      <c r="L1719">
        <v>71</v>
      </c>
      <c r="M1719">
        <v>93</v>
      </c>
      <c r="N1719">
        <v>73</v>
      </c>
      <c r="O1719">
        <v>80</v>
      </c>
      <c r="P1719">
        <v>78</v>
      </c>
      <c r="Q1719">
        <v>69</v>
      </c>
      <c r="R1719">
        <f t="shared" si="156"/>
        <v>554</v>
      </c>
      <c r="S1719" t="str">
        <f t="shared" si="157"/>
        <v>physics_score</v>
      </c>
      <c r="T1719" t="str">
        <f t="shared" si="158"/>
        <v>Isaiah Cruz</v>
      </c>
      <c r="U1719" t="str">
        <f t="shared" si="159"/>
        <v>Good</v>
      </c>
      <c r="V1719" t="str">
        <f t="shared" si="160"/>
        <v>1</v>
      </c>
      <c r="W1719" t="str">
        <f t="shared" si="161"/>
        <v>Grade B</v>
      </c>
    </row>
    <row r="1720" spans="1:23" x14ac:dyDescent="0.25">
      <c r="A1720">
        <v>1719</v>
      </c>
      <c r="B1720" t="s">
        <v>242</v>
      </c>
      <c r="C1720" t="s">
        <v>961</v>
      </c>
      <c r="D1720" t="s">
        <v>2843</v>
      </c>
      <c r="E1720" t="s">
        <v>54</v>
      </c>
      <c r="F1720" t="b">
        <v>0</v>
      </c>
      <c r="G1720">
        <v>3</v>
      </c>
      <c r="H1720" t="b">
        <v>1</v>
      </c>
      <c r="I1720">
        <v>26</v>
      </c>
      <c r="J1720" t="s">
        <v>78</v>
      </c>
      <c r="K1720">
        <v>85</v>
      </c>
      <c r="L1720">
        <v>68</v>
      </c>
      <c r="M1720">
        <v>73</v>
      </c>
      <c r="N1720">
        <v>94</v>
      </c>
      <c r="O1720">
        <v>88</v>
      </c>
      <c r="P1720">
        <v>86</v>
      </c>
      <c r="Q1720">
        <v>77</v>
      </c>
      <c r="R1720">
        <f t="shared" si="156"/>
        <v>571</v>
      </c>
      <c r="S1720" t="str">
        <f t="shared" si="157"/>
        <v>chemistry_score</v>
      </c>
      <c r="T1720" t="str">
        <f t="shared" si="158"/>
        <v>Brian Baker</v>
      </c>
      <c r="U1720" t="str">
        <f t="shared" si="159"/>
        <v>Good</v>
      </c>
      <c r="V1720" t="str">
        <f t="shared" si="160"/>
        <v>1</v>
      </c>
      <c r="W1720" t="str">
        <f t="shared" si="161"/>
        <v>Grade B</v>
      </c>
    </row>
    <row r="1721" spans="1:23" x14ac:dyDescent="0.25">
      <c r="A1721">
        <v>1720</v>
      </c>
      <c r="B1721" t="s">
        <v>365</v>
      </c>
      <c r="C1721" t="s">
        <v>2844</v>
      </c>
      <c r="D1721" t="s">
        <v>2845</v>
      </c>
      <c r="E1721" t="s">
        <v>54</v>
      </c>
      <c r="F1721" t="b">
        <v>0</v>
      </c>
      <c r="G1721">
        <v>5</v>
      </c>
      <c r="H1721" t="b">
        <v>0</v>
      </c>
      <c r="I1721">
        <v>46</v>
      </c>
      <c r="J1721" t="s">
        <v>60</v>
      </c>
      <c r="K1721">
        <v>100</v>
      </c>
      <c r="L1721">
        <v>97</v>
      </c>
      <c r="M1721">
        <v>94</v>
      </c>
      <c r="N1721">
        <v>87</v>
      </c>
      <c r="O1721">
        <v>89</v>
      </c>
      <c r="P1721">
        <v>91</v>
      </c>
      <c r="Q1721">
        <v>100</v>
      </c>
      <c r="R1721">
        <f t="shared" si="156"/>
        <v>658</v>
      </c>
      <c r="S1721" t="str">
        <f t="shared" si="157"/>
        <v>math_score</v>
      </c>
      <c r="T1721" t="str">
        <f t="shared" si="158"/>
        <v>Joshua Dillon</v>
      </c>
      <c r="U1721" t="str">
        <f t="shared" si="159"/>
        <v>Very Good</v>
      </c>
      <c r="V1721" t="str">
        <f t="shared" si="160"/>
        <v>1</v>
      </c>
      <c r="W1721" t="str">
        <f t="shared" si="161"/>
        <v>Grade A</v>
      </c>
    </row>
    <row r="1722" spans="1:23" x14ac:dyDescent="0.25">
      <c r="A1722">
        <v>1721</v>
      </c>
      <c r="B1722" t="s">
        <v>179</v>
      </c>
      <c r="C1722" t="s">
        <v>256</v>
      </c>
      <c r="D1722" t="s">
        <v>2846</v>
      </c>
      <c r="E1722" t="s">
        <v>54</v>
      </c>
      <c r="F1722" t="b">
        <v>1</v>
      </c>
      <c r="G1722">
        <v>4</v>
      </c>
      <c r="H1722" t="b">
        <v>0</v>
      </c>
      <c r="I1722">
        <v>31</v>
      </c>
      <c r="J1722" t="s">
        <v>110</v>
      </c>
      <c r="K1722">
        <v>77</v>
      </c>
      <c r="L1722">
        <v>81</v>
      </c>
      <c r="M1722">
        <v>80</v>
      </c>
      <c r="N1722">
        <v>95</v>
      </c>
      <c r="O1722">
        <v>80</v>
      </c>
      <c r="P1722">
        <v>74</v>
      </c>
      <c r="Q1722">
        <v>80</v>
      </c>
      <c r="R1722">
        <f t="shared" si="156"/>
        <v>567</v>
      </c>
      <c r="S1722" t="str">
        <f t="shared" si="157"/>
        <v>chemistry_score</v>
      </c>
      <c r="T1722" t="str">
        <f t="shared" si="158"/>
        <v>Christopher Stephens</v>
      </c>
      <c r="U1722" t="str">
        <f t="shared" si="159"/>
        <v>Good</v>
      </c>
      <c r="V1722" t="str">
        <f t="shared" si="160"/>
        <v>1</v>
      </c>
      <c r="W1722" t="str">
        <f t="shared" si="161"/>
        <v>Grade B</v>
      </c>
    </row>
    <row r="1723" spans="1:23" x14ac:dyDescent="0.25">
      <c r="A1723">
        <v>1722</v>
      </c>
      <c r="B1723" t="s">
        <v>207</v>
      </c>
      <c r="C1723" t="s">
        <v>2579</v>
      </c>
      <c r="D1723" t="s">
        <v>2847</v>
      </c>
      <c r="E1723" t="s">
        <v>59</v>
      </c>
      <c r="F1723" t="b">
        <v>0</v>
      </c>
      <c r="G1723">
        <v>10</v>
      </c>
      <c r="H1723" t="b">
        <v>0</v>
      </c>
      <c r="I1723">
        <v>4</v>
      </c>
      <c r="J1723" t="s">
        <v>98</v>
      </c>
      <c r="K1723">
        <v>92</v>
      </c>
      <c r="L1723">
        <v>98</v>
      </c>
      <c r="M1723">
        <v>60</v>
      </c>
      <c r="N1723">
        <v>74</v>
      </c>
      <c r="O1723">
        <v>63</v>
      </c>
      <c r="P1723">
        <v>89</v>
      </c>
      <c r="Q1723">
        <v>80</v>
      </c>
      <c r="R1723">
        <f t="shared" si="156"/>
        <v>556</v>
      </c>
      <c r="S1723" t="str">
        <f t="shared" si="157"/>
        <v>history_score</v>
      </c>
      <c r="T1723" t="str">
        <f t="shared" si="158"/>
        <v>Kimberly Shaw</v>
      </c>
      <c r="U1723" t="str">
        <f t="shared" si="159"/>
        <v>Good</v>
      </c>
      <c r="V1723" t="str">
        <f t="shared" si="160"/>
        <v>1</v>
      </c>
      <c r="W1723" t="str">
        <f t="shared" si="161"/>
        <v>Grade B</v>
      </c>
    </row>
    <row r="1724" spans="1:23" x14ac:dyDescent="0.25">
      <c r="A1724">
        <v>1723</v>
      </c>
      <c r="B1724" t="s">
        <v>2848</v>
      </c>
      <c r="C1724" t="s">
        <v>2595</v>
      </c>
      <c r="D1724" t="s">
        <v>2849</v>
      </c>
      <c r="E1724" t="s">
        <v>59</v>
      </c>
      <c r="F1724" t="b">
        <v>0</v>
      </c>
      <c r="G1724">
        <v>9</v>
      </c>
      <c r="H1724" t="b">
        <v>0</v>
      </c>
      <c r="I1724">
        <v>5</v>
      </c>
      <c r="J1724" t="s">
        <v>98</v>
      </c>
      <c r="K1724">
        <v>53</v>
      </c>
      <c r="L1724">
        <v>87</v>
      </c>
      <c r="M1724">
        <v>60</v>
      </c>
      <c r="N1724">
        <v>94</v>
      </c>
      <c r="O1724">
        <v>93</v>
      </c>
      <c r="P1724">
        <v>65</v>
      </c>
      <c r="Q1724">
        <v>88</v>
      </c>
      <c r="R1724">
        <f t="shared" si="156"/>
        <v>540</v>
      </c>
      <c r="S1724" t="str">
        <f t="shared" si="157"/>
        <v>chemistry_score</v>
      </c>
      <c r="T1724" t="str">
        <f t="shared" si="158"/>
        <v>Colleen Vargas</v>
      </c>
      <c r="U1724" t="str">
        <f t="shared" si="159"/>
        <v>Average</v>
      </c>
      <c r="V1724" t="str">
        <f t="shared" si="160"/>
        <v>1</v>
      </c>
      <c r="W1724" t="str">
        <f t="shared" si="161"/>
        <v>Grade C</v>
      </c>
    </row>
    <row r="1725" spans="1:23" x14ac:dyDescent="0.25">
      <c r="A1725">
        <v>1724</v>
      </c>
      <c r="B1725" t="s">
        <v>444</v>
      </c>
      <c r="C1725" t="s">
        <v>1046</v>
      </c>
      <c r="D1725" t="s">
        <v>2850</v>
      </c>
      <c r="E1725" t="s">
        <v>54</v>
      </c>
      <c r="F1725" t="b">
        <v>0</v>
      </c>
      <c r="G1725">
        <v>6</v>
      </c>
      <c r="H1725" t="b">
        <v>0</v>
      </c>
      <c r="I1725">
        <v>21</v>
      </c>
      <c r="J1725" t="s">
        <v>147</v>
      </c>
      <c r="K1725">
        <v>79</v>
      </c>
      <c r="L1725">
        <v>74</v>
      </c>
      <c r="M1725">
        <v>78</v>
      </c>
      <c r="N1725">
        <v>97</v>
      </c>
      <c r="O1725">
        <v>87</v>
      </c>
      <c r="P1725">
        <v>85</v>
      </c>
      <c r="Q1725">
        <v>79</v>
      </c>
      <c r="R1725">
        <f t="shared" si="156"/>
        <v>579</v>
      </c>
      <c r="S1725" t="str">
        <f t="shared" si="157"/>
        <v>chemistry_score</v>
      </c>
      <c r="T1725" t="str">
        <f t="shared" si="158"/>
        <v>Mark Mathews</v>
      </c>
      <c r="U1725" t="str">
        <f t="shared" si="159"/>
        <v>Good</v>
      </c>
      <c r="V1725" t="str">
        <f t="shared" si="160"/>
        <v>1</v>
      </c>
      <c r="W1725" t="str">
        <f t="shared" si="161"/>
        <v>Grade B</v>
      </c>
    </row>
    <row r="1726" spans="1:23" x14ac:dyDescent="0.25">
      <c r="A1726">
        <v>1725</v>
      </c>
      <c r="B1726" t="s">
        <v>947</v>
      </c>
      <c r="C1726" t="s">
        <v>535</v>
      </c>
      <c r="D1726" t="s">
        <v>2851</v>
      </c>
      <c r="E1726" t="s">
        <v>59</v>
      </c>
      <c r="F1726" t="b">
        <v>0</v>
      </c>
      <c r="G1726">
        <v>2</v>
      </c>
      <c r="H1726" t="b">
        <v>0</v>
      </c>
      <c r="I1726">
        <v>26</v>
      </c>
      <c r="J1726" t="s">
        <v>157</v>
      </c>
      <c r="K1726">
        <v>85</v>
      </c>
      <c r="L1726">
        <v>89</v>
      </c>
      <c r="M1726">
        <v>72</v>
      </c>
      <c r="N1726">
        <v>80</v>
      </c>
      <c r="O1726">
        <v>99</v>
      </c>
      <c r="P1726">
        <v>94</v>
      </c>
      <c r="Q1726">
        <v>90</v>
      </c>
      <c r="R1726">
        <f t="shared" si="156"/>
        <v>609</v>
      </c>
      <c r="S1726" t="str">
        <f t="shared" si="157"/>
        <v>biology_score</v>
      </c>
      <c r="T1726" t="str">
        <f t="shared" si="158"/>
        <v>Teresa Lopez</v>
      </c>
      <c r="U1726" t="str">
        <f t="shared" si="159"/>
        <v>Good</v>
      </c>
      <c r="V1726" t="str">
        <f t="shared" si="160"/>
        <v>1</v>
      </c>
      <c r="W1726" t="str">
        <f t="shared" si="161"/>
        <v>Grade B</v>
      </c>
    </row>
    <row r="1727" spans="1:23" x14ac:dyDescent="0.25">
      <c r="A1727">
        <v>1726</v>
      </c>
      <c r="B1727" t="s">
        <v>102</v>
      </c>
      <c r="C1727" t="s">
        <v>363</v>
      </c>
      <c r="D1727" t="s">
        <v>2852</v>
      </c>
      <c r="E1727" t="s">
        <v>59</v>
      </c>
      <c r="F1727" t="b">
        <v>0</v>
      </c>
      <c r="G1727">
        <v>1</v>
      </c>
      <c r="H1727" t="b">
        <v>0</v>
      </c>
      <c r="I1727">
        <v>3</v>
      </c>
      <c r="J1727" t="s">
        <v>68</v>
      </c>
      <c r="K1727">
        <v>99</v>
      </c>
      <c r="L1727">
        <v>85</v>
      </c>
      <c r="M1727">
        <v>60</v>
      </c>
      <c r="N1727">
        <v>81</v>
      </c>
      <c r="O1727">
        <v>75</v>
      </c>
      <c r="P1727">
        <v>78</v>
      </c>
      <c r="Q1727">
        <v>78</v>
      </c>
      <c r="R1727">
        <f t="shared" si="156"/>
        <v>556</v>
      </c>
      <c r="S1727" t="str">
        <f t="shared" si="157"/>
        <v>math_score</v>
      </c>
      <c r="T1727" t="str">
        <f t="shared" si="158"/>
        <v>Laura Allen</v>
      </c>
      <c r="U1727" t="str">
        <f t="shared" si="159"/>
        <v>Good</v>
      </c>
      <c r="V1727" t="str">
        <f t="shared" si="160"/>
        <v>1</v>
      </c>
      <c r="W1727" t="str">
        <f t="shared" si="161"/>
        <v>Grade B</v>
      </c>
    </row>
    <row r="1728" spans="1:23" x14ac:dyDescent="0.25">
      <c r="A1728">
        <v>1727</v>
      </c>
      <c r="B1728" t="s">
        <v>164</v>
      </c>
      <c r="C1728" t="s">
        <v>888</v>
      </c>
      <c r="D1728" t="s">
        <v>2853</v>
      </c>
      <c r="E1728" t="s">
        <v>59</v>
      </c>
      <c r="F1728" t="b">
        <v>0</v>
      </c>
      <c r="G1728">
        <v>1</v>
      </c>
      <c r="H1728" t="b">
        <v>1</v>
      </c>
      <c r="I1728">
        <v>11</v>
      </c>
      <c r="J1728" t="s">
        <v>139</v>
      </c>
      <c r="K1728">
        <v>99</v>
      </c>
      <c r="L1728">
        <v>91</v>
      </c>
      <c r="M1728">
        <v>73</v>
      </c>
      <c r="N1728">
        <v>77</v>
      </c>
      <c r="O1728">
        <v>81</v>
      </c>
      <c r="P1728">
        <v>75</v>
      </c>
      <c r="Q1728">
        <v>90</v>
      </c>
      <c r="R1728">
        <f t="shared" si="156"/>
        <v>586</v>
      </c>
      <c r="S1728" t="str">
        <f t="shared" si="157"/>
        <v>math_score</v>
      </c>
      <c r="T1728" t="str">
        <f t="shared" si="158"/>
        <v>Lisa Sosa</v>
      </c>
      <c r="U1728" t="str">
        <f t="shared" si="159"/>
        <v>Good</v>
      </c>
      <c r="V1728" t="str">
        <f t="shared" si="160"/>
        <v>1</v>
      </c>
      <c r="W1728" t="str">
        <f t="shared" si="161"/>
        <v>Grade B</v>
      </c>
    </row>
    <row r="1729" spans="1:23" x14ac:dyDescent="0.25">
      <c r="A1729">
        <v>1728</v>
      </c>
      <c r="B1729" t="s">
        <v>2428</v>
      </c>
      <c r="C1729" t="s">
        <v>741</v>
      </c>
      <c r="D1729" t="s">
        <v>2854</v>
      </c>
      <c r="E1729" t="s">
        <v>54</v>
      </c>
      <c r="F1729" t="b">
        <v>0</v>
      </c>
      <c r="G1729">
        <v>6</v>
      </c>
      <c r="H1729" t="b">
        <v>0</v>
      </c>
      <c r="I1729">
        <v>5</v>
      </c>
      <c r="J1729" t="s">
        <v>98</v>
      </c>
      <c r="K1729">
        <v>65</v>
      </c>
      <c r="L1729">
        <v>68</v>
      </c>
      <c r="M1729">
        <v>74</v>
      </c>
      <c r="N1729">
        <v>50</v>
      </c>
      <c r="O1729">
        <v>98</v>
      </c>
      <c r="P1729">
        <v>60</v>
      </c>
      <c r="Q1729">
        <v>83</v>
      </c>
      <c r="R1729">
        <f t="shared" si="156"/>
        <v>498</v>
      </c>
      <c r="S1729" t="str">
        <f t="shared" si="157"/>
        <v>biology_score</v>
      </c>
      <c r="T1729" t="str">
        <f t="shared" si="158"/>
        <v>Drew Nelson</v>
      </c>
      <c r="U1729" t="str">
        <f t="shared" si="159"/>
        <v>Average</v>
      </c>
      <c r="V1729" t="str">
        <f t="shared" si="160"/>
        <v>1</v>
      </c>
      <c r="W1729" t="str">
        <f t="shared" si="161"/>
        <v>Grade C</v>
      </c>
    </row>
    <row r="1730" spans="1:23" x14ac:dyDescent="0.25">
      <c r="A1730">
        <v>1729</v>
      </c>
      <c r="B1730" t="s">
        <v>207</v>
      </c>
      <c r="C1730" t="s">
        <v>1556</v>
      </c>
      <c r="D1730" t="s">
        <v>2855</v>
      </c>
      <c r="E1730" t="s">
        <v>59</v>
      </c>
      <c r="F1730" t="b">
        <v>0</v>
      </c>
      <c r="G1730">
        <v>8</v>
      </c>
      <c r="H1730" t="b">
        <v>1</v>
      </c>
      <c r="I1730">
        <v>19</v>
      </c>
      <c r="J1730" t="s">
        <v>78</v>
      </c>
      <c r="K1730">
        <v>94</v>
      </c>
      <c r="L1730">
        <v>83</v>
      </c>
      <c r="M1730">
        <v>72</v>
      </c>
      <c r="N1730">
        <v>63</v>
      </c>
      <c r="O1730">
        <v>65</v>
      </c>
      <c r="P1730">
        <v>63</v>
      </c>
      <c r="Q1730">
        <v>74</v>
      </c>
      <c r="R1730">
        <f t="shared" ref="R1730:R1793" si="162">SUM((K1730:Q1730))</f>
        <v>514</v>
      </c>
      <c r="S1730" t="str">
        <f t="shared" si="157"/>
        <v>math_score</v>
      </c>
      <c r="T1730" t="str">
        <f t="shared" si="158"/>
        <v>Kimberly Brooks</v>
      </c>
      <c r="U1730" t="str">
        <f t="shared" si="159"/>
        <v>Good</v>
      </c>
      <c r="V1730" t="str">
        <f t="shared" si="160"/>
        <v>1</v>
      </c>
      <c r="W1730" t="str">
        <f t="shared" si="161"/>
        <v>Grade C</v>
      </c>
    </row>
    <row r="1731" spans="1:23" x14ac:dyDescent="0.25">
      <c r="A1731">
        <v>1730</v>
      </c>
      <c r="B1731" t="s">
        <v>821</v>
      </c>
      <c r="C1731" t="s">
        <v>535</v>
      </c>
      <c r="D1731" t="s">
        <v>2856</v>
      </c>
      <c r="E1731" t="s">
        <v>59</v>
      </c>
      <c r="F1731" t="b">
        <v>1</v>
      </c>
      <c r="G1731">
        <v>7</v>
      </c>
      <c r="H1731" t="b">
        <v>0</v>
      </c>
      <c r="I1731">
        <v>3</v>
      </c>
      <c r="J1731" t="s">
        <v>98</v>
      </c>
      <c r="K1731">
        <v>73</v>
      </c>
      <c r="L1731">
        <v>52</v>
      </c>
      <c r="M1731">
        <v>89</v>
      </c>
      <c r="N1731">
        <v>85</v>
      </c>
      <c r="O1731">
        <v>74</v>
      </c>
      <c r="P1731">
        <v>66</v>
      </c>
      <c r="Q1731">
        <v>79</v>
      </c>
      <c r="R1731">
        <f t="shared" si="162"/>
        <v>518</v>
      </c>
      <c r="S1731" t="str">
        <f t="shared" ref="S1731:S1794" si="163">INDEX($K$1:$Q$1,MATCH(MAX(K1731:Q1731),K1731:Q1731,0))</f>
        <v>physics_score</v>
      </c>
      <c r="T1731" t="str">
        <f t="shared" ref="T1731:T1794" si="164">_xlfn.CONCAT(B1731," ",C1731)</f>
        <v>Carla Lopez</v>
      </c>
      <c r="U1731" t="str">
        <f t="shared" ref="U1731:U1794" si="165">IF((MAX(K1731:Q1731)-MIN(K1731:Q1731))&lt;20,"Very Good",IF(AND((MAX(K1731:Q1731)-MIN(K1731:Q1731))&gt;=20,(MAX(K1731:Q1731)-MIN(K1731:Q1731))&lt;40),"Good",IF(AND((MAX(K1731:Q1731)-MIN(K1731:Q1731))&gt;=40,(MAX(K1731:Q1731)-MIN(K1731:Q1731))&lt;50),"Average","Bad")))</f>
        <v>Good</v>
      </c>
      <c r="V1731" t="str">
        <f t="shared" ref="V1731:V1794" si="166">IF(AND(MAX(K1731:Q1731)&gt;85,MIN(K1731:Q1731)&lt;45),"0","1")</f>
        <v>1</v>
      </c>
      <c r="W1731" t="str">
        <f t="shared" ref="W1731:W1794" si="167">IF(R1731&gt;=650,"Grade A",IF(AND(R1731&gt;=550,R1731&lt;650),"Grade B",IF(AND(R1731&gt;=450,R1731&lt;550),"Grade C",IF(AND(R1731&gt;=350,R1731&lt;450),"Grade D","Fail"))))</f>
        <v>Grade C</v>
      </c>
    </row>
    <row r="1732" spans="1:23" x14ac:dyDescent="0.25">
      <c r="A1732">
        <v>1731</v>
      </c>
      <c r="B1732" t="s">
        <v>630</v>
      </c>
      <c r="C1732" t="s">
        <v>76</v>
      </c>
      <c r="D1732" t="s">
        <v>2857</v>
      </c>
      <c r="E1732" t="s">
        <v>54</v>
      </c>
      <c r="F1732" t="b">
        <v>1</v>
      </c>
      <c r="G1732">
        <v>5</v>
      </c>
      <c r="H1732" t="b">
        <v>0</v>
      </c>
      <c r="I1732">
        <v>15</v>
      </c>
      <c r="J1732" t="s">
        <v>78</v>
      </c>
      <c r="K1732">
        <v>85</v>
      </c>
      <c r="L1732">
        <v>76</v>
      </c>
      <c r="M1732">
        <v>61</v>
      </c>
      <c r="N1732">
        <v>93</v>
      </c>
      <c r="O1732">
        <v>98</v>
      </c>
      <c r="P1732">
        <v>87</v>
      </c>
      <c r="Q1732">
        <v>67</v>
      </c>
      <c r="R1732">
        <f t="shared" si="162"/>
        <v>567</v>
      </c>
      <c r="S1732" t="str">
        <f t="shared" si="163"/>
        <v>biology_score</v>
      </c>
      <c r="T1732" t="str">
        <f t="shared" si="164"/>
        <v>Keith Smith</v>
      </c>
      <c r="U1732" t="str">
        <f t="shared" si="165"/>
        <v>Good</v>
      </c>
      <c r="V1732" t="str">
        <f t="shared" si="166"/>
        <v>1</v>
      </c>
      <c r="W1732" t="str">
        <f t="shared" si="167"/>
        <v>Grade B</v>
      </c>
    </row>
    <row r="1733" spans="1:23" x14ac:dyDescent="0.25">
      <c r="A1733">
        <v>1732</v>
      </c>
      <c r="B1733" t="s">
        <v>248</v>
      </c>
      <c r="C1733" t="s">
        <v>2170</v>
      </c>
      <c r="D1733" t="s">
        <v>2858</v>
      </c>
      <c r="E1733" t="s">
        <v>54</v>
      </c>
      <c r="F1733" t="b">
        <v>0</v>
      </c>
      <c r="G1733">
        <v>4</v>
      </c>
      <c r="H1733" t="b">
        <v>0</v>
      </c>
      <c r="I1733">
        <v>32</v>
      </c>
      <c r="J1733" t="s">
        <v>55</v>
      </c>
      <c r="K1733">
        <v>87</v>
      </c>
      <c r="L1733">
        <v>82</v>
      </c>
      <c r="M1733">
        <v>74</v>
      </c>
      <c r="N1733">
        <v>77</v>
      </c>
      <c r="O1733">
        <v>100</v>
      </c>
      <c r="P1733">
        <v>93</v>
      </c>
      <c r="Q1733">
        <v>65</v>
      </c>
      <c r="R1733">
        <f t="shared" si="162"/>
        <v>578</v>
      </c>
      <c r="S1733" t="str">
        <f t="shared" si="163"/>
        <v>biology_score</v>
      </c>
      <c r="T1733" t="str">
        <f t="shared" si="164"/>
        <v>Eric Erickson</v>
      </c>
      <c r="U1733" t="str">
        <f t="shared" si="165"/>
        <v>Good</v>
      </c>
      <c r="V1733" t="str">
        <f t="shared" si="166"/>
        <v>1</v>
      </c>
      <c r="W1733" t="str">
        <f t="shared" si="167"/>
        <v>Grade B</v>
      </c>
    </row>
    <row r="1734" spans="1:23" x14ac:dyDescent="0.25">
      <c r="A1734">
        <v>1733</v>
      </c>
      <c r="B1734" t="s">
        <v>2859</v>
      </c>
      <c r="C1734" t="s">
        <v>961</v>
      </c>
      <c r="D1734" t="s">
        <v>2860</v>
      </c>
      <c r="E1734" t="s">
        <v>54</v>
      </c>
      <c r="F1734" t="b">
        <v>1</v>
      </c>
      <c r="G1734">
        <v>5</v>
      </c>
      <c r="H1734" t="b">
        <v>0</v>
      </c>
      <c r="I1734">
        <v>4</v>
      </c>
      <c r="J1734" t="s">
        <v>98</v>
      </c>
      <c r="K1734">
        <v>77</v>
      </c>
      <c r="L1734">
        <v>58</v>
      </c>
      <c r="M1734">
        <v>90</v>
      </c>
      <c r="N1734">
        <v>72</v>
      </c>
      <c r="O1734">
        <v>75</v>
      </c>
      <c r="P1734">
        <v>88</v>
      </c>
      <c r="Q1734">
        <v>90</v>
      </c>
      <c r="R1734">
        <f t="shared" si="162"/>
        <v>550</v>
      </c>
      <c r="S1734" t="str">
        <f t="shared" si="163"/>
        <v>physics_score</v>
      </c>
      <c r="T1734" t="str">
        <f t="shared" si="164"/>
        <v>Juan Baker</v>
      </c>
      <c r="U1734" t="str">
        <f t="shared" si="165"/>
        <v>Good</v>
      </c>
      <c r="V1734" t="str">
        <f t="shared" si="166"/>
        <v>1</v>
      </c>
      <c r="W1734" t="str">
        <f t="shared" si="167"/>
        <v>Grade B</v>
      </c>
    </row>
    <row r="1735" spans="1:23" x14ac:dyDescent="0.25">
      <c r="A1735">
        <v>1734</v>
      </c>
      <c r="B1735" t="s">
        <v>123</v>
      </c>
      <c r="C1735" t="s">
        <v>2861</v>
      </c>
      <c r="D1735" t="s">
        <v>2862</v>
      </c>
      <c r="E1735" t="s">
        <v>54</v>
      </c>
      <c r="F1735" t="b">
        <v>0</v>
      </c>
      <c r="G1735">
        <v>1</v>
      </c>
      <c r="H1735" t="b">
        <v>0</v>
      </c>
      <c r="I1735">
        <v>31</v>
      </c>
      <c r="J1735" t="s">
        <v>110</v>
      </c>
      <c r="K1735">
        <v>85</v>
      </c>
      <c r="L1735">
        <v>60</v>
      </c>
      <c r="M1735">
        <v>92</v>
      </c>
      <c r="N1735">
        <v>92</v>
      </c>
      <c r="O1735">
        <v>85</v>
      </c>
      <c r="P1735">
        <v>62</v>
      </c>
      <c r="Q1735">
        <v>84</v>
      </c>
      <c r="R1735">
        <f t="shared" si="162"/>
        <v>560</v>
      </c>
      <c r="S1735" t="str">
        <f t="shared" si="163"/>
        <v>physics_score</v>
      </c>
      <c r="T1735" t="str">
        <f t="shared" si="164"/>
        <v>Kyle Harrison</v>
      </c>
      <c r="U1735" t="str">
        <f t="shared" si="165"/>
        <v>Good</v>
      </c>
      <c r="V1735" t="str">
        <f t="shared" si="166"/>
        <v>1</v>
      </c>
      <c r="W1735" t="str">
        <f t="shared" si="167"/>
        <v>Grade B</v>
      </c>
    </row>
    <row r="1736" spans="1:23" x14ac:dyDescent="0.25">
      <c r="A1736">
        <v>1735</v>
      </c>
      <c r="B1736" t="s">
        <v>2863</v>
      </c>
      <c r="C1736" t="s">
        <v>2864</v>
      </c>
      <c r="D1736" t="s">
        <v>2865</v>
      </c>
      <c r="E1736" t="s">
        <v>54</v>
      </c>
      <c r="F1736" t="b">
        <v>0</v>
      </c>
      <c r="G1736">
        <v>2</v>
      </c>
      <c r="H1736" t="b">
        <v>0</v>
      </c>
      <c r="I1736">
        <v>19</v>
      </c>
      <c r="J1736" t="s">
        <v>78</v>
      </c>
      <c r="K1736">
        <v>91</v>
      </c>
      <c r="L1736">
        <v>69</v>
      </c>
      <c r="M1736">
        <v>90</v>
      </c>
      <c r="N1736">
        <v>76</v>
      </c>
      <c r="O1736">
        <v>79</v>
      </c>
      <c r="P1736">
        <v>80</v>
      </c>
      <c r="Q1736">
        <v>82</v>
      </c>
      <c r="R1736">
        <f t="shared" si="162"/>
        <v>567</v>
      </c>
      <c r="S1736" t="str">
        <f t="shared" si="163"/>
        <v>math_score</v>
      </c>
      <c r="T1736" t="str">
        <f t="shared" si="164"/>
        <v>Duane Meyers</v>
      </c>
      <c r="U1736" t="str">
        <f t="shared" si="165"/>
        <v>Good</v>
      </c>
      <c r="V1736" t="str">
        <f t="shared" si="166"/>
        <v>1</v>
      </c>
      <c r="W1736" t="str">
        <f t="shared" si="167"/>
        <v>Grade B</v>
      </c>
    </row>
    <row r="1737" spans="1:23" x14ac:dyDescent="0.25">
      <c r="A1737">
        <v>1736</v>
      </c>
      <c r="B1737" t="s">
        <v>2866</v>
      </c>
      <c r="C1737" t="s">
        <v>234</v>
      </c>
      <c r="D1737" t="s">
        <v>2867</v>
      </c>
      <c r="E1737" t="s">
        <v>59</v>
      </c>
      <c r="F1737" t="b">
        <v>0</v>
      </c>
      <c r="G1737">
        <v>1</v>
      </c>
      <c r="H1737" t="b">
        <v>0</v>
      </c>
      <c r="I1737">
        <v>16</v>
      </c>
      <c r="J1737" t="s">
        <v>78</v>
      </c>
      <c r="K1737">
        <v>86</v>
      </c>
      <c r="L1737">
        <v>96</v>
      </c>
      <c r="M1737">
        <v>83</v>
      </c>
      <c r="N1737">
        <v>78</v>
      </c>
      <c r="O1737">
        <v>71</v>
      </c>
      <c r="P1737">
        <v>78</v>
      </c>
      <c r="Q1737">
        <v>75</v>
      </c>
      <c r="R1737">
        <f t="shared" si="162"/>
        <v>567</v>
      </c>
      <c r="S1737" t="str">
        <f t="shared" si="163"/>
        <v>history_score</v>
      </c>
      <c r="T1737" t="str">
        <f t="shared" si="164"/>
        <v>Marissa May</v>
      </c>
      <c r="U1737" t="str">
        <f t="shared" si="165"/>
        <v>Good</v>
      </c>
      <c r="V1737" t="str">
        <f t="shared" si="166"/>
        <v>1</v>
      </c>
      <c r="W1737" t="str">
        <f t="shared" si="167"/>
        <v>Grade B</v>
      </c>
    </row>
    <row r="1738" spans="1:23" x14ac:dyDescent="0.25">
      <c r="A1738">
        <v>1737</v>
      </c>
      <c r="B1738" t="s">
        <v>2640</v>
      </c>
      <c r="C1738" t="s">
        <v>535</v>
      </c>
      <c r="D1738" t="s">
        <v>2868</v>
      </c>
      <c r="E1738" t="s">
        <v>54</v>
      </c>
      <c r="F1738" t="b">
        <v>0</v>
      </c>
      <c r="G1738">
        <v>1</v>
      </c>
      <c r="H1738" t="b">
        <v>0</v>
      </c>
      <c r="I1738">
        <v>29</v>
      </c>
      <c r="J1738" t="s">
        <v>55</v>
      </c>
      <c r="K1738">
        <v>78</v>
      </c>
      <c r="L1738">
        <v>80</v>
      </c>
      <c r="M1738">
        <v>72</v>
      </c>
      <c r="N1738">
        <v>65</v>
      </c>
      <c r="O1738">
        <v>90</v>
      </c>
      <c r="P1738">
        <v>99</v>
      </c>
      <c r="Q1738">
        <v>95</v>
      </c>
      <c r="R1738">
        <f t="shared" si="162"/>
        <v>579</v>
      </c>
      <c r="S1738" t="str">
        <f t="shared" si="163"/>
        <v>english_score</v>
      </c>
      <c r="T1738" t="str">
        <f t="shared" si="164"/>
        <v>Shane Lopez</v>
      </c>
      <c r="U1738" t="str">
        <f t="shared" si="165"/>
        <v>Good</v>
      </c>
      <c r="V1738" t="str">
        <f t="shared" si="166"/>
        <v>1</v>
      </c>
      <c r="W1738" t="str">
        <f t="shared" si="167"/>
        <v>Grade B</v>
      </c>
    </row>
    <row r="1739" spans="1:23" x14ac:dyDescent="0.25">
      <c r="A1739">
        <v>1738</v>
      </c>
      <c r="B1739" t="s">
        <v>248</v>
      </c>
      <c r="C1739" t="s">
        <v>409</v>
      </c>
      <c r="D1739" t="s">
        <v>2869</v>
      </c>
      <c r="E1739" t="s">
        <v>54</v>
      </c>
      <c r="F1739" t="b">
        <v>0</v>
      </c>
      <c r="G1739">
        <v>3</v>
      </c>
      <c r="H1739" t="b">
        <v>0</v>
      </c>
      <c r="I1739">
        <v>26</v>
      </c>
      <c r="J1739" t="s">
        <v>55</v>
      </c>
      <c r="K1739">
        <v>71</v>
      </c>
      <c r="L1739">
        <v>92</v>
      </c>
      <c r="M1739">
        <v>92</v>
      </c>
      <c r="N1739">
        <v>96</v>
      </c>
      <c r="O1739">
        <v>81</v>
      </c>
      <c r="P1739">
        <v>81</v>
      </c>
      <c r="Q1739">
        <v>85</v>
      </c>
      <c r="R1739">
        <f t="shared" si="162"/>
        <v>598</v>
      </c>
      <c r="S1739" t="str">
        <f t="shared" si="163"/>
        <v>chemistry_score</v>
      </c>
      <c r="T1739" t="str">
        <f t="shared" si="164"/>
        <v>Eric Obrien</v>
      </c>
      <c r="U1739" t="str">
        <f t="shared" si="165"/>
        <v>Good</v>
      </c>
      <c r="V1739" t="str">
        <f t="shared" si="166"/>
        <v>1</v>
      </c>
      <c r="W1739" t="str">
        <f t="shared" si="167"/>
        <v>Grade B</v>
      </c>
    </row>
    <row r="1740" spans="1:23" x14ac:dyDescent="0.25">
      <c r="A1740">
        <v>1739</v>
      </c>
      <c r="B1740" t="s">
        <v>710</v>
      </c>
      <c r="C1740" t="s">
        <v>1155</v>
      </c>
      <c r="D1740" t="s">
        <v>2870</v>
      </c>
      <c r="E1740" t="s">
        <v>54</v>
      </c>
      <c r="F1740" t="b">
        <v>1</v>
      </c>
      <c r="G1740">
        <v>4</v>
      </c>
      <c r="H1740" t="b">
        <v>0</v>
      </c>
      <c r="I1740">
        <v>27</v>
      </c>
      <c r="J1740" t="s">
        <v>55</v>
      </c>
      <c r="K1740">
        <v>72</v>
      </c>
      <c r="L1740">
        <v>85</v>
      </c>
      <c r="M1740">
        <v>92</v>
      </c>
      <c r="N1740">
        <v>83</v>
      </c>
      <c r="O1740">
        <v>84</v>
      </c>
      <c r="P1740">
        <v>96</v>
      </c>
      <c r="Q1740">
        <v>81</v>
      </c>
      <c r="R1740">
        <f t="shared" si="162"/>
        <v>593</v>
      </c>
      <c r="S1740" t="str">
        <f t="shared" si="163"/>
        <v>english_score</v>
      </c>
      <c r="T1740" t="str">
        <f t="shared" si="164"/>
        <v>Kevin Joyce</v>
      </c>
      <c r="U1740" t="str">
        <f t="shared" si="165"/>
        <v>Good</v>
      </c>
      <c r="V1740" t="str">
        <f t="shared" si="166"/>
        <v>1</v>
      </c>
      <c r="W1740" t="str">
        <f t="shared" si="167"/>
        <v>Grade B</v>
      </c>
    </row>
    <row r="1741" spans="1:23" x14ac:dyDescent="0.25">
      <c r="A1741">
        <v>1740</v>
      </c>
      <c r="B1741" t="s">
        <v>334</v>
      </c>
      <c r="C1741" t="s">
        <v>339</v>
      </c>
      <c r="D1741" t="s">
        <v>2871</v>
      </c>
      <c r="E1741" t="s">
        <v>54</v>
      </c>
      <c r="F1741" t="b">
        <v>0</v>
      </c>
      <c r="G1741">
        <v>3</v>
      </c>
      <c r="H1741" t="b">
        <v>0</v>
      </c>
      <c r="I1741">
        <v>35</v>
      </c>
      <c r="J1741" t="s">
        <v>78</v>
      </c>
      <c r="K1741">
        <v>88</v>
      </c>
      <c r="L1741">
        <v>92</v>
      </c>
      <c r="M1741">
        <v>88</v>
      </c>
      <c r="N1741">
        <v>100</v>
      </c>
      <c r="O1741">
        <v>89</v>
      </c>
      <c r="P1741">
        <v>94</v>
      </c>
      <c r="Q1741">
        <v>87</v>
      </c>
      <c r="R1741">
        <f t="shared" si="162"/>
        <v>638</v>
      </c>
      <c r="S1741" t="str">
        <f t="shared" si="163"/>
        <v>chemistry_score</v>
      </c>
      <c r="T1741" t="str">
        <f t="shared" si="164"/>
        <v>Thomas Ward</v>
      </c>
      <c r="U1741" t="str">
        <f t="shared" si="165"/>
        <v>Very Good</v>
      </c>
      <c r="V1741" t="str">
        <f t="shared" si="166"/>
        <v>1</v>
      </c>
      <c r="W1741" t="str">
        <f t="shared" si="167"/>
        <v>Grade B</v>
      </c>
    </row>
    <row r="1742" spans="1:23" x14ac:dyDescent="0.25">
      <c r="A1742">
        <v>1741</v>
      </c>
      <c r="B1742" t="s">
        <v>2204</v>
      </c>
      <c r="C1742" t="s">
        <v>76</v>
      </c>
      <c r="D1742" t="s">
        <v>2872</v>
      </c>
      <c r="E1742" t="s">
        <v>59</v>
      </c>
      <c r="F1742" t="b">
        <v>0</v>
      </c>
      <c r="G1742">
        <v>5</v>
      </c>
      <c r="H1742" t="b">
        <v>0</v>
      </c>
      <c r="I1742">
        <v>26</v>
      </c>
      <c r="J1742" t="s">
        <v>72</v>
      </c>
      <c r="K1742">
        <v>68</v>
      </c>
      <c r="L1742">
        <v>100</v>
      </c>
      <c r="M1742">
        <v>94</v>
      </c>
      <c r="N1742">
        <v>69</v>
      </c>
      <c r="O1742">
        <v>93</v>
      </c>
      <c r="P1742">
        <v>64</v>
      </c>
      <c r="Q1742">
        <v>93</v>
      </c>
      <c r="R1742">
        <f t="shared" si="162"/>
        <v>581</v>
      </c>
      <c r="S1742" t="str">
        <f t="shared" si="163"/>
        <v>history_score</v>
      </c>
      <c r="T1742" t="str">
        <f t="shared" si="164"/>
        <v>Toni Smith</v>
      </c>
      <c r="U1742" t="str">
        <f t="shared" si="165"/>
        <v>Good</v>
      </c>
      <c r="V1742" t="str">
        <f t="shared" si="166"/>
        <v>1</v>
      </c>
      <c r="W1742" t="str">
        <f t="shared" si="167"/>
        <v>Grade B</v>
      </c>
    </row>
    <row r="1743" spans="1:23" x14ac:dyDescent="0.25">
      <c r="A1743">
        <v>1742</v>
      </c>
      <c r="B1743" t="s">
        <v>1008</v>
      </c>
      <c r="C1743" t="s">
        <v>828</v>
      </c>
      <c r="D1743" t="s">
        <v>2873</v>
      </c>
      <c r="E1743" t="s">
        <v>59</v>
      </c>
      <c r="F1743" t="b">
        <v>1</v>
      </c>
      <c r="G1743">
        <v>2</v>
      </c>
      <c r="H1743" t="b">
        <v>0</v>
      </c>
      <c r="I1743">
        <v>28</v>
      </c>
      <c r="J1743" t="s">
        <v>60</v>
      </c>
      <c r="K1743">
        <v>81</v>
      </c>
      <c r="L1743">
        <v>75</v>
      </c>
      <c r="M1743">
        <v>94</v>
      </c>
      <c r="N1743">
        <v>93</v>
      </c>
      <c r="O1743">
        <v>87</v>
      </c>
      <c r="P1743">
        <v>77</v>
      </c>
      <c r="Q1743">
        <v>67</v>
      </c>
      <c r="R1743">
        <f t="shared" si="162"/>
        <v>574</v>
      </c>
      <c r="S1743" t="str">
        <f t="shared" si="163"/>
        <v>physics_score</v>
      </c>
      <c r="T1743" t="str">
        <f t="shared" si="164"/>
        <v>Caitlin Moody</v>
      </c>
      <c r="U1743" t="str">
        <f t="shared" si="165"/>
        <v>Good</v>
      </c>
      <c r="V1743" t="str">
        <f t="shared" si="166"/>
        <v>1</v>
      </c>
      <c r="W1743" t="str">
        <f t="shared" si="167"/>
        <v>Grade B</v>
      </c>
    </row>
    <row r="1744" spans="1:23" x14ac:dyDescent="0.25">
      <c r="A1744">
        <v>1743</v>
      </c>
      <c r="B1744" t="s">
        <v>1205</v>
      </c>
      <c r="C1744" t="s">
        <v>169</v>
      </c>
      <c r="D1744" t="s">
        <v>2874</v>
      </c>
      <c r="E1744" t="s">
        <v>54</v>
      </c>
      <c r="F1744" t="b">
        <v>1</v>
      </c>
      <c r="G1744">
        <v>1</v>
      </c>
      <c r="H1744" t="b">
        <v>0</v>
      </c>
      <c r="I1744">
        <v>32</v>
      </c>
      <c r="J1744" t="s">
        <v>139</v>
      </c>
      <c r="K1744">
        <v>92</v>
      </c>
      <c r="L1744">
        <v>69</v>
      </c>
      <c r="M1744">
        <v>92</v>
      </c>
      <c r="N1744">
        <v>91</v>
      </c>
      <c r="O1744">
        <v>82</v>
      </c>
      <c r="P1744">
        <v>89</v>
      </c>
      <c r="Q1744">
        <v>69</v>
      </c>
      <c r="R1744">
        <f t="shared" si="162"/>
        <v>584</v>
      </c>
      <c r="S1744" t="str">
        <f t="shared" si="163"/>
        <v>math_score</v>
      </c>
      <c r="T1744" t="str">
        <f t="shared" si="164"/>
        <v>Justin Ryan</v>
      </c>
      <c r="U1744" t="str">
        <f t="shared" si="165"/>
        <v>Good</v>
      </c>
      <c r="V1744" t="str">
        <f t="shared" si="166"/>
        <v>1</v>
      </c>
      <c r="W1744" t="str">
        <f t="shared" si="167"/>
        <v>Grade B</v>
      </c>
    </row>
    <row r="1745" spans="1:23" x14ac:dyDescent="0.25">
      <c r="A1745">
        <v>1744</v>
      </c>
      <c r="B1745" t="s">
        <v>602</v>
      </c>
      <c r="C1745" t="s">
        <v>129</v>
      </c>
      <c r="D1745" t="s">
        <v>2875</v>
      </c>
      <c r="E1745" t="s">
        <v>54</v>
      </c>
      <c r="F1745" t="b">
        <v>0</v>
      </c>
      <c r="G1745">
        <v>0</v>
      </c>
      <c r="H1745" t="b">
        <v>0</v>
      </c>
      <c r="I1745">
        <v>33</v>
      </c>
      <c r="J1745" t="s">
        <v>147</v>
      </c>
      <c r="K1745">
        <v>84</v>
      </c>
      <c r="L1745">
        <v>64</v>
      </c>
      <c r="M1745">
        <v>82</v>
      </c>
      <c r="N1745">
        <v>81</v>
      </c>
      <c r="O1745">
        <v>85</v>
      </c>
      <c r="P1745">
        <v>84</v>
      </c>
      <c r="Q1745">
        <v>89</v>
      </c>
      <c r="R1745">
        <f t="shared" si="162"/>
        <v>569</v>
      </c>
      <c r="S1745" t="str">
        <f t="shared" si="163"/>
        <v>geography_score</v>
      </c>
      <c r="T1745" t="str">
        <f t="shared" si="164"/>
        <v>Joseph Griffin</v>
      </c>
      <c r="U1745" t="str">
        <f t="shared" si="165"/>
        <v>Good</v>
      </c>
      <c r="V1745" t="str">
        <f t="shared" si="166"/>
        <v>1</v>
      </c>
      <c r="W1745" t="str">
        <f t="shared" si="167"/>
        <v>Grade B</v>
      </c>
    </row>
    <row r="1746" spans="1:23" x14ac:dyDescent="0.25">
      <c r="A1746">
        <v>1745</v>
      </c>
      <c r="B1746" t="s">
        <v>850</v>
      </c>
      <c r="C1746" t="s">
        <v>800</v>
      </c>
      <c r="D1746" t="s">
        <v>2876</v>
      </c>
      <c r="E1746" t="s">
        <v>59</v>
      </c>
      <c r="F1746" t="b">
        <v>0</v>
      </c>
      <c r="G1746">
        <v>2</v>
      </c>
      <c r="H1746" t="b">
        <v>1</v>
      </c>
      <c r="I1746">
        <v>18</v>
      </c>
      <c r="J1746" t="s">
        <v>206</v>
      </c>
      <c r="K1746">
        <v>89</v>
      </c>
      <c r="L1746">
        <v>60</v>
      </c>
      <c r="M1746">
        <v>82</v>
      </c>
      <c r="N1746">
        <v>90</v>
      </c>
      <c r="O1746">
        <v>96</v>
      </c>
      <c r="P1746">
        <v>67</v>
      </c>
      <c r="Q1746">
        <v>68</v>
      </c>
      <c r="R1746">
        <f t="shared" si="162"/>
        <v>552</v>
      </c>
      <c r="S1746" t="str">
        <f t="shared" si="163"/>
        <v>biology_score</v>
      </c>
      <c r="T1746" t="str">
        <f t="shared" si="164"/>
        <v>Dawn Fox</v>
      </c>
      <c r="U1746" t="str">
        <f t="shared" si="165"/>
        <v>Good</v>
      </c>
      <c r="V1746" t="str">
        <f t="shared" si="166"/>
        <v>1</v>
      </c>
      <c r="W1746" t="str">
        <f t="shared" si="167"/>
        <v>Grade B</v>
      </c>
    </row>
    <row r="1747" spans="1:23" x14ac:dyDescent="0.25">
      <c r="A1747">
        <v>1746</v>
      </c>
      <c r="B1747" t="s">
        <v>194</v>
      </c>
      <c r="C1747" t="s">
        <v>2877</v>
      </c>
      <c r="D1747" t="s">
        <v>2878</v>
      </c>
      <c r="E1747" t="s">
        <v>54</v>
      </c>
      <c r="F1747" t="b">
        <v>0</v>
      </c>
      <c r="G1747">
        <v>1</v>
      </c>
      <c r="H1747" t="b">
        <v>0</v>
      </c>
      <c r="I1747">
        <v>18</v>
      </c>
      <c r="J1747" t="s">
        <v>78</v>
      </c>
      <c r="K1747">
        <v>94</v>
      </c>
      <c r="L1747">
        <v>66</v>
      </c>
      <c r="M1747">
        <v>84</v>
      </c>
      <c r="N1747">
        <v>92</v>
      </c>
      <c r="O1747">
        <v>71</v>
      </c>
      <c r="P1747">
        <v>81</v>
      </c>
      <c r="Q1747">
        <v>99</v>
      </c>
      <c r="R1747">
        <f t="shared" si="162"/>
        <v>587</v>
      </c>
      <c r="S1747" t="str">
        <f t="shared" si="163"/>
        <v>geography_score</v>
      </c>
      <c r="T1747" t="str">
        <f t="shared" si="164"/>
        <v>David Ochoa</v>
      </c>
      <c r="U1747" t="str">
        <f t="shared" si="165"/>
        <v>Good</v>
      </c>
      <c r="V1747" t="str">
        <f t="shared" si="166"/>
        <v>1</v>
      </c>
      <c r="W1747" t="str">
        <f t="shared" si="167"/>
        <v>Grade B</v>
      </c>
    </row>
    <row r="1748" spans="1:23" x14ac:dyDescent="0.25">
      <c r="A1748">
        <v>1747</v>
      </c>
      <c r="B1748" t="s">
        <v>2879</v>
      </c>
      <c r="C1748" t="s">
        <v>315</v>
      </c>
      <c r="D1748" t="s">
        <v>2880</v>
      </c>
      <c r="E1748" t="s">
        <v>59</v>
      </c>
      <c r="F1748" t="b">
        <v>0</v>
      </c>
      <c r="G1748">
        <v>1</v>
      </c>
      <c r="H1748" t="b">
        <v>1</v>
      </c>
      <c r="I1748">
        <v>9</v>
      </c>
      <c r="J1748" t="s">
        <v>72</v>
      </c>
      <c r="K1748">
        <v>64</v>
      </c>
      <c r="L1748">
        <v>89</v>
      </c>
      <c r="M1748">
        <v>91</v>
      </c>
      <c r="N1748">
        <v>99</v>
      </c>
      <c r="O1748">
        <v>60</v>
      </c>
      <c r="P1748">
        <v>98</v>
      </c>
      <c r="Q1748">
        <v>93</v>
      </c>
      <c r="R1748">
        <f t="shared" si="162"/>
        <v>594</v>
      </c>
      <c r="S1748" t="str">
        <f t="shared" si="163"/>
        <v>chemistry_score</v>
      </c>
      <c r="T1748" t="str">
        <f t="shared" si="164"/>
        <v>Bonnie Brown</v>
      </c>
      <c r="U1748" t="str">
        <f t="shared" si="165"/>
        <v>Good</v>
      </c>
      <c r="V1748" t="str">
        <f t="shared" si="166"/>
        <v>1</v>
      </c>
      <c r="W1748" t="str">
        <f t="shared" si="167"/>
        <v>Grade B</v>
      </c>
    </row>
    <row r="1749" spans="1:23" x14ac:dyDescent="0.25">
      <c r="A1749">
        <v>1748</v>
      </c>
      <c r="B1749" t="s">
        <v>173</v>
      </c>
      <c r="C1749" t="s">
        <v>620</v>
      </c>
      <c r="D1749" t="s">
        <v>2881</v>
      </c>
      <c r="E1749" t="s">
        <v>54</v>
      </c>
      <c r="F1749" t="b">
        <v>1</v>
      </c>
      <c r="G1749">
        <v>5</v>
      </c>
      <c r="H1749" t="b">
        <v>0</v>
      </c>
      <c r="I1749">
        <v>25</v>
      </c>
      <c r="J1749" t="s">
        <v>206</v>
      </c>
      <c r="K1749">
        <v>81</v>
      </c>
      <c r="L1749">
        <v>88</v>
      </c>
      <c r="M1749">
        <v>85</v>
      </c>
      <c r="N1749">
        <v>90</v>
      </c>
      <c r="O1749">
        <v>93</v>
      </c>
      <c r="P1749">
        <v>62</v>
      </c>
      <c r="Q1749">
        <v>96</v>
      </c>
      <c r="R1749">
        <f t="shared" si="162"/>
        <v>595</v>
      </c>
      <c r="S1749" t="str">
        <f t="shared" si="163"/>
        <v>geography_score</v>
      </c>
      <c r="T1749" t="str">
        <f t="shared" si="164"/>
        <v>Michael Evans</v>
      </c>
      <c r="U1749" t="str">
        <f t="shared" si="165"/>
        <v>Good</v>
      </c>
      <c r="V1749" t="str">
        <f t="shared" si="166"/>
        <v>1</v>
      </c>
      <c r="W1749" t="str">
        <f t="shared" si="167"/>
        <v>Grade B</v>
      </c>
    </row>
    <row r="1750" spans="1:23" x14ac:dyDescent="0.25">
      <c r="A1750">
        <v>1749</v>
      </c>
      <c r="B1750" t="s">
        <v>1616</v>
      </c>
      <c r="C1750" t="s">
        <v>2882</v>
      </c>
      <c r="D1750" t="s">
        <v>2883</v>
      </c>
      <c r="E1750" t="s">
        <v>59</v>
      </c>
      <c r="F1750" t="b">
        <v>0</v>
      </c>
      <c r="G1750">
        <v>1</v>
      </c>
      <c r="H1750" t="b">
        <v>1</v>
      </c>
      <c r="I1750">
        <v>18</v>
      </c>
      <c r="J1750" t="s">
        <v>88</v>
      </c>
      <c r="K1750">
        <v>80</v>
      </c>
      <c r="L1750">
        <v>93</v>
      </c>
      <c r="M1750">
        <v>89</v>
      </c>
      <c r="N1750">
        <v>79</v>
      </c>
      <c r="O1750">
        <v>89</v>
      </c>
      <c r="P1750">
        <v>93</v>
      </c>
      <c r="Q1750">
        <v>100</v>
      </c>
      <c r="R1750">
        <f t="shared" si="162"/>
        <v>623</v>
      </c>
      <c r="S1750" t="str">
        <f t="shared" si="163"/>
        <v>geography_score</v>
      </c>
      <c r="T1750" t="str">
        <f t="shared" si="164"/>
        <v>Molly Meadows</v>
      </c>
      <c r="U1750" t="str">
        <f t="shared" si="165"/>
        <v>Good</v>
      </c>
      <c r="V1750" t="str">
        <f t="shared" si="166"/>
        <v>1</v>
      </c>
      <c r="W1750" t="str">
        <f t="shared" si="167"/>
        <v>Grade B</v>
      </c>
    </row>
    <row r="1751" spans="1:23" x14ac:dyDescent="0.25">
      <c r="A1751">
        <v>1750</v>
      </c>
      <c r="B1751" t="s">
        <v>2494</v>
      </c>
      <c r="C1751" t="s">
        <v>2884</v>
      </c>
      <c r="D1751" t="s">
        <v>2885</v>
      </c>
      <c r="E1751" t="s">
        <v>59</v>
      </c>
      <c r="F1751" t="b">
        <v>0</v>
      </c>
      <c r="G1751">
        <v>4</v>
      </c>
      <c r="H1751" t="b">
        <v>0</v>
      </c>
      <c r="I1751">
        <v>3</v>
      </c>
      <c r="J1751" t="s">
        <v>72</v>
      </c>
      <c r="K1751">
        <v>75</v>
      </c>
      <c r="L1751">
        <v>65</v>
      </c>
      <c r="M1751">
        <v>66</v>
      </c>
      <c r="N1751">
        <v>79</v>
      </c>
      <c r="O1751">
        <v>91</v>
      </c>
      <c r="P1751">
        <v>82</v>
      </c>
      <c r="Q1751">
        <v>72</v>
      </c>
      <c r="R1751">
        <f t="shared" si="162"/>
        <v>530</v>
      </c>
      <c r="S1751" t="str">
        <f t="shared" si="163"/>
        <v>biology_score</v>
      </c>
      <c r="T1751" t="str">
        <f t="shared" si="164"/>
        <v>Dana Peters</v>
      </c>
      <c r="U1751" t="str">
        <f t="shared" si="165"/>
        <v>Good</v>
      </c>
      <c r="V1751" t="str">
        <f t="shared" si="166"/>
        <v>1</v>
      </c>
      <c r="W1751" t="str">
        <f t="shared" si="167"/>
        <v>Grade C</v>
      </c>
    </row>
    <row r="1752" spans="1:23" x14ac:dyDescent="0.25">
      <c r="A1752">
        <v>1751</v>
      </c>
      <c r="B1752" t="s">
        <v>95</v>
      </c>
      <c r="C1752" t="s">
        <v>2886</v>
      </c>
      <c r="D1752" t="s">
        <v>2887</v>
      </c>
      <c r="E1752" t="s">
        <v>59</v>
      </c>
      <c r="F1752" t="b">
        <v>0</v>
      </c>
      <c r="G1752">
        <v>4</v>
      </c>
      <c r="H1752" t="b">
        <v>1</v>
      </c>
      <c r="I1752">
        <v>34</v>
      </c>
      <c r="J1752" t="s">
        <v>55</v>
      </c>
      <c r="K1752">
        <v>87</v>
      </c>
      <c r="L1752">
        <v>90</v>
      </c>
      <c r="M1752">
        <v>98</v>
      </c>
      <c r="N1752">
        <v>90</v>
      </c>
      <c r="O1752">
        <v>83</v>
      </c>
      <c r="P1752">
        <v>94</v>
      </c>
      <c r="Q1752">
        <v>84</v>
      </c>
      <c r="R1752">
        <f t="shared" si="162"/>
        <v>626</v>
      </c>
      <c r="S1752" t="str">
        <f t="shared" si="163"/>
        <v>physics_score</v>
      </c>
      <c r="T1752" t="str">
        <f t="shared" si="164"/>
        <v>Patricia Phelps</v>
      </c>
      <c r="U1752" t="str">
        <f t="shared" si="165"/>
        <v>Very Good</v>
      </c>
      <c r="V1752" t="str">
        <f t="shared" si="166"/>
        <v>1</v>
      </c>
      <c r="W1752" t="str">
        <f t="shared" si="167"/>
        <v>Grade B</v>
      </c>
    </row>
    <row r="1753" spans="1:23" x14ac:dyDescent="0.25">
      <c r="A1753">
        <v>1752</v>
      </c>
      <c r="B1753" t="s">
        <v>1091</v>
      </c>
      <c r="C1753" t="s">
        <v>329</v>
      </c>
      <c r="D1753" t="s">
        <v>2888</v>
      </c>
      <c r="E1753" t="s">
        <v>59</v>
      </c>
      <c r="F1753" t="b">
        <v>0</v>
      </c>
      <c r="G1753">
        <v>7</v>
      </c>
      <c r="H1753" t="b">
        <v>0</v>
      </c>
      <c r="I1753">
        <v>4</v>
      </c>
      <c r="J1753" t="s">
        <v>98</v>
      </c>
      <c r="K1753">
        <v>58</v>
      </c>
      <c r="L1753">
        <v>50</v>
      </c>
      <c r="M1753">
        <v>73</v>
      </c>
      <c r="N1753">
        <v>54</v>
      </c>
      <c r="O1753">
        <v>94</v>
      </c>
      <c r="P1753">
        <v>51</v>
      </c>
      <c r="Q1753">
        <v>74</v>
      </c>
      <c r="R1753">
        <f t="shared" si="162"/>
        <v>454</v>
      </c>
      <c r="S1753" t="str">
        <f t="shared" si="163"/>
        <v>biology_score</v>
      </c>
      <c r="T1753" t="str">
        <f t="shared" si="164"/>
        <v>Maria Jones</v>
      </c>
      <c r="U1753" t="str">
        <f t="shared" si="165"/>
        <v>Average</v>
      </c>
      <c r="V1753" t="str">
        <f t="shared" si="166"/>
        <v>1</v>
      </c>
      <c r="W1753" t="str">
        <f t="shared" si="167"/>
        <v>Grade C</v>
      </c>
    </row>
    <row r="1754" spans="1:23" x14ac:dyDescent="0.25">
      <c r="A1754">
        <v>1753</v>
      </c>
      <c r="B1754" t="s">
        <v>69</v>
      </c>
      <c r="C1754" t="s">
        <v>1269</v>
      </c>
      <c r="D1754" t="s">
        <v>2889</v>
      </c>
      <c r="E1754" t="s">
        <v>54</v>
      </c>
      <c r="F1754" t="b">
        <v>0</v>
      </c>
      <c r="G1754">
        <v>3</v>
      </c>
      <c r="H1754" t="b">
        <v>0</v>
      </c>
      <c r="I1754">
        <v>14</v>
      </c>
      <c r="J1754" t="s">
        <v>64</v>
      </c>
      <c r="K1754">
        <v>60</v>
      </c>
      <c r="L1754">
        <v>90</v>
      </c>
      <c r="M1754">
        <v>87</v>
      </c>
      <c r="N1754">
        <v>91</v>
      </c>
      <c r="O1754">
        <v>78</v>
      </c>
      <c r="P1754">
        <v>77</v>
      </c>
      <c r="Q1754">
        <v>82</v>
      </c>
      <c r="R1754">
        <f t="shared" si="162"/>
        <v>565</v>
      </c>
      <c r="S1754" t="str">
        <f t="shared" si="163"/>
        <v>chemistry_score</v>
      </c>
      <c r="T1754" t="str">
        <f t="shared" si="164"/>
        <v>Anthony Johns</v>
      </c>
      <c r="U1754" t="str">
        <f t="shared" si="165"/>
        <v>Good</v>
      </c>
      <c r="V1754" t="str">
        <f t="shared" si="166"/>
        <v>1</v>
      </c>
      <c r="W1754" t="str">
        <f t="shared" si="167"/>
        <v>Grade B</v>
      </c>
    </row>
    <row r="1755" spans="1:23" x14ac:dyDescent="0.25">
      <c r="A1755">
        <v>1754</v>
      </c>
      <c r="B1755" t="s">
        <v>194</v>
      </c>
      <c r="C1755" t="s">
        <v>1039</v>
      </c>
      <c r="D1755" t="s">
        <v>2890</v>
      </c>
      <c r="E1755" t="s">
        <v>54</v>
      </c>
      <c r="F1755" t="b">
        <v>1</v>
      </c>
      <c r="G1755">
        <v>5</v>
      </c>
      <c r="H1755" t="b">
        <v>0</v>
      </c>
      <c r="I1755">
        <v>8</v>
      </c>
      <c r="J1755" t="s">
        <v>258</v>
      </c>
      <c r="K1755">
        <v>91</v>
      </c>
      <c r="L1755">
        <v>70</v>
      </c>
      <c r="M1755">
        <v>88</v>
      </c>
      <c r="N1755">
        <v>68</v>
      </c>
      <c r="O1755">
        <v>88</v>
      </c>
      <c r="P1755">
        <v>63</v>
      </c>
      <c r="Q1755">
        <v>68</v>
      </c>
      <c r="R1755">
        <f t="shared" si="162"/>
        <v>536</v>
      </c>
      <c r="S1755" t="str">
        <f t="shared" si="163"/>
        <v>math_score</v>
      </c>
      <c r="T1755" t="str">
        <f t="shared" si="164"/>
        <v>David Schmidt</v>
      </c>
      <c r="U1755" t="str">
        <f t="shared" si="165"/>
        <v>Good</v>
      </c>
      <c r="V1755" t="str">
        <f t="shared" si="166"/>
        <v>1</v>
      </c>
      <c r="W1755" t="str">
        <f t="shared" si="167"/>
        <v>Grade C</v>
      </c>
    </row>
    <row r="1756" spans="1:23" x14ac:dyDescent="0.25">
      <c r="A1756">
        <v>1755</v>
      </c>
      <c r="B1756" t="s">
        <v>403</v>
      </c>
      <c r="C1756" t="s">
        <v>525</v>
      </c>
      <c r="D1756" t="s">
        <v>2891</v>
      </c>
      <c r="E1756" t="s">
        <v>59</v>
      </c>
      <c r="F1756" t="b">
        <v>0</v>
      </c>
      <c r="G1756">
        <v>3</v>
      </c>
      <c r="H1756" t="b">
        <v>0</v>
      </c>
      <c r="I1756">
        <v>35</v>
      </c>
      <c r="J1756" t="s">
        <v>110</v>
      </c>
      <c r="K1756">
        <v>95</v>
      </c>
      <c r="L1756">
        <v>97</v>
      </c>
      <c r="M1756">
        <v>89</v>
      </c>
      <c r="N1756">
        <v>97</v>
      </c>
      <c r="O1756">
        <v>99</v>
      </c>
      <c r="P1756">
        <v>85</v>
      </c>
      <c r="Q1756">
        <v>92</v>
      </c>
      <c r="R1756">
        <f t="shared" si="162"/>
        <v>654</v>
      </c>
      <c r="S1756" t="str">
        <f t="shared" si="163"/>
        <v>biology_score</v>
      </c>
      <c r="T1756" t="str">
        <f t="shared" si="164"/>
        <v>Amanda Cox</v>
      </c>
      <c r="U1756" t="str">
        <f t="shared" si="165"/>
        <v>Very Good</v>
      </c>
      <c r="V1756" t="str">
        <f t="shared" si="166"/>
        <v>1</v>
      </c>
      <c r="W1756" t="str">
        <f t="shared" si="167"/>
        <v>Grade A</v>
      </c>
    </row>
    <row r="1757" spans="1:23" x14ac:dyDescent="0.25">
      <c r="A1757">
        <v>1756</v>
      </c>
      <c r="B1757" t="s">
        <v>314</v>
      </c>
      <c r="C1757" t="s">
        <v>1075</v>
      </c>
      <c r="D1757" t="s">
        <v>2892</v>
      </c>
      <c r="E1757" t="s">
        <v>54</v>
      </c>
      <c r="F1757" t="b">
        <v>0</v>
      </c>
      <c r="G1757">
        <v>3</v>
      </c>
      <c r="H1757" t="b">
        <v>0</v>
      </c>
      <c r="I1757">
        <v>2</v>
      </c>
      <c r="J1757" t="s">
        <v>68</v>
      </c>
      <c r="K1757">
        <v>70</v>
      </c>
      <c r="L1757">
        <v>100</v>
      </c>
      <c r="M1757">
        <v>92</v>
      </c>
      <c r="N1757">
        <v>73</v>
      </c>
      <c r="O1757">
        <v>67</v>
      </c>
      <c r="P1757">
        <v>68</v>
      </c>
      <c r="Q1757">
        <v>76</v>
      </c>
      <c r="R1757">
        <f t="shared" si="162"/>
        <v>546</v>
      </c>
      <c r="S1757" t="str">
        <f t="shared" si="163"/>
        <v>history_score</v>
      </c>
      <c r="T1757" t="str">
        <f t="shared" si="164"/>
        <v>William Patterson</v>
      </c>
      <c r="U1757" t="str">
        <f t="shared" si="165"/>
        <v>Good</v>
      </c>
      <c r="V1757" t="str">
        <f t="shared" si="166"/>
        <v>1</v>
      </c>
      <c r="W1757" t="str">
        <f t="shared" si="167"/>
        <v>Grade C</v>
      </c>
    </row>
    <row r="1758" spans="1:23" x14ac:dyDescent="0.25">
      <c r="A1758">
        <v>1757</v>
      </c>
      <c r="B1758" t="s">
        <v>819</v>
      </c>
      <c r="C1758" t="s">
        <v>2029</v>
      </c>
      <c r="D1758" t="s">
        <v>2893</v>
      </c>
      <c r="E1758" t="s">
        <v>59</v>
      </c>
      <c r="F1758" t="b">
        <v>0</v>
      </c>
      <c r="G1758">
        <v>2</v>
      </c>
      <c r="H1758" t="b">
        <v>0</v>
      </c>
      <c r="I1758">
        <v>27</v>
      </c>
      <c r="J1758" t="s">
        <v>55</v>
      </c>
      <c r="K1758">
        <v>76</v>
      </c>
      <c r="L1758">
        <v>100</v>
      </c>
      <c r="M1758">
        <v>94</v>
      </c>
      <c r="N1758">
        <v>81</v>
      </c>
      <c r="O1758">
        <v>60</v>
      </c>
      <c r="P1758">
        <v>85</v>
      </c>
      <c r="Q1758">
        <v>73</v>
      </c>
      <c r="R1758">
        <f t="shared" si="162"/>
        <v>569</v>
      </c>
      <c r="S1758" t="str">
        <f t="shared" si="163"/>
        <v>history_score</v>
      </c>
      <c r="T1758" t="str">
        <f t="shared" si="164"/>
        <v>Sydney Wood</v>
      </c>
      <c r="U1758" t="str">
        <f t="shared" si="165"/>
        <v>Average</v>
      </c>
      <c r="V1758" t="str">
        <f t="shared" si="166"/>
        <v>1</v>
      </c>
      <c r="W1758" t="str">
        <f t="shared" si="167"/>
        <v>Grade B</v>
      </c>
    </row>
    <row r="1759" spans="1:23" x14ac:dyDescent="0.25">
      <c r="A1759">
        <v>1758</v>
      </c>
      <c r="B1759" t="s">
        <v>839</v>
      </c>
      <c r="C1759" t="s">
        <v>2894</v>
      </c>
      <c r="D1759" t="s">
        <v>2895</v>
      </c>
      <c r="E1759" t="s">
        <v>54</v>
      </c>
      <c r="F1759" t="b">
        <v>0</v>
      </c>
      <c r="G1759">
        <v>5</v>
      </c>
      <c r="H1759" t="b">
        <v>0</v>
      </c>
      <c r="I1759">
        <v>20</v>
      </c>
      <c r="J1759" t="s">
        <v>147</v>
      </c>
      <c r="K1759">
        <v>79</v>
      </c>
      <c r="L1759">
        <v>65</v>
      </c>
      <c r="M1759">
        <v>78</v>
      </c>
      <c r="N1759">
        <v>65</v>
      </c>
      <c r="O1759">
        <v>57</v>
      </c>
      <c r="P1759">
        <v>99</v>
      </c>
      <c r="Q1759">
        <v>92</v>
      </c>
      <c r="R1759">
        <f t="shared" si="162"/>
        <v>535</v>
      </c>
      <c r="S1759" t="str">
        <f t="shared" si="163"/>
        <v>english_score</v>
      </c>
      <c r="T1759" t="str">
        <f t="shared" si="164"/>
        <v>Donald Fischer</v>
      </c>
      <c r="U1759" t="str">
        <f t="shared" si="165"/>
        <v>Average</v>
      </c>
      <c r="V1759" t="str">
        <f t="shared" si="166"/>
        <v>1</v>
      </c>
      <c r="W1759" t="str">
        <f t="shared" si="167"/>
        <v>Grade C</v>
      </c>
    </row>
    <row r="1760" spans="1:23" x14ac:dyDescent="0.25">
      <c r="A1760">
        <v>1759</v>
      </c>
      <c r="B1760" t="s">
        <v>69</v>
      </c>
      <c r="C1760" t="s">
        <v>2810</v>
      </c>
      <c r="D1760" t="s">
        <v>2896</v>
      </c>
      <c r="E1760" t="s">
        <v>54</v>
      </c>
      <c r="F1760" t="b">
        <v>0</v>
      </c>
      <c r="G1760">
        <v>4</v>
      </c>
      <c r="H1760" t="b">
        <v>0</v>
      </c>
      <c r="I1760">
        <v>21</v>
      </c>
      <c r="J1760" t="s">
        <v>78</v>
      </c>
      <c r="K1760">
        <v>92</v>
      </c>
      <c r="L1760">
        <v>96</v>
      </c>
      <c r="M1760">
        <v>92</v>
      </c>
      <c r="N1760">
        <v>63</v>
      </c>
      <c r="O1760">
        <v>73</v>
      </c>
      <c r="P1760">
        <v>60</v>
      </c>
      <c r="Q1760">
        <v>81</v>
      </c>
      <c r="R1760">
        <f t="shared" si="162"/>
        <v>557</v>
      </c>
      <c r="S1760" t="str">
        <f t="shared" si="163"/>
        <v>history_score</v>
      </c>
      <c r="T1760" t="str">
        <f t="shared" si="164"/>
        <v>Anthony Palmer</v>
      </c>
      <c r="U1760" t="str">
        <f t="shared" si="165"/>
        <v>Good</v>
      </c>
      <c r="V1760" t="str">
        <f t="shared" si="166"/>
        <v>1</v>
      </c>
      <c r="W1760" t="str">
        <f t="shared" si="167"/>
        <v>Grade B</v>
      </c>
    </row>
    <row r="1761" spans="1:23" x14ac:dyDescent="0.25">
      <c r="A1761">
        <v>1760</v>
      </c>
      <c r="B1761" t="s">
        <v>568</v>
      </c>
      <c r="C1761" t="s">
        <v>280</v>
      </c>
      <c r="D1761" t="s">
        <v>2897</v>
      </c>
      <c r="E1761" t="s">
        <v>59</v>
      </c>
      <c r="F1761" t="b">
        <v>0</v>
      </c>
      <c r="G1761">
        <v>5</v>
      </c>
      <c r="H1761" t="b">
        <v>0</v>
      </c>
      <c r="I1761">
        <v>6</v>
      </c>
      <c r="J1761" t="s">
        <v>64</v>
      </c>
      <c r="K1761">
        <v>89</v>
      </c>
      <c r="L1761">
        <v>73</v>
      </c>
      <c r="M1761">
        <v>71</v>
      </c>
      <c r="N1761">
        <v>97</v>
      </c>
      <c r="O1761">
        <v>78</v>
      </c>
      <c r="P1761">
        <v>99</v>
      </c>
      <c r="Q1761">
        <v>60</v>
      </c>
      <c r="R1761">
        <f t="shared" si="162"/>
        <v>567</v>
      </c>
      <c r="S1761" t="str">
        <f t="shared" si="163"/>
        <v>english_score</v>
      </c>
      <c r="T1761" t="str">
        <f t="shared" si="164"/>
        <v>Christina Garcia</v>
      </c>
      <c r="U1761" t="str">
        <f t="shared" si="165"/>
        <v>Good</v>
      </c>
      <c r="V1761" t="str">
        <f t="shared" si="166"/>
        <v>1</v>
      </c>
      <c r="W1761" t="str">
        <f t="shared" si="167"/>
        <v>Grade B</v>
      </c>
    </row>
    <row r="1762" spans="1:23" x14ac:dyDescent="0.25">
      <c r="A1762">
        <v>1761</v>
      </c>
      <c r="B1762" t="s">
        <v>2459</v>
      </c>
      <c r="C1762" t="s">
        <v>816</v>
      </c>
      <c r="D1762" t="s">
        <v>2898</v>
      </c>
      <c r="E1762" t="s">
        <v>59</v>
      </c>
      <c r="F1762" t="b">
        <v>0</v>
      </c>
      <c r="G1762">
        <v>3</v>
      </c>
      <c r="H1762" t="b">
        <v>0</v>
      </c>
      <c r="I1762">
        <v>18</v>
      </c>
      <c r="J1762" t="s">
        <v>139</v>
      </c>
      <c r="K1762">
        <v>85</v>
      </c>
      <c r="L1762">
        <v>95</v>
      </c>
      <c r="M1762">
        <v>77</v>
      </c>
      <c r="N1762">
        <v>71</v>
      </c>
      <c r="O1762">
        <v>75</v>
      </c>
      <c r="P1762">
        <v>95</v>
      </c>
      <c r="Q1762">
        <v>94</v>
      </c>
      <c r="R1762">
        <f t="shared" si="162"/>
        <v>592</v>
      </c>
      <c r="S1762" t="str">
        <f t="shared" si="163"/>
        <v>history_score</v>
      </c>
      <c r="T1762" t="str">
        <f t="shared" si="164"/>
        <v>Misty Anderson</v>
      </c>
      <c r="U1762" t="str">
        <f t="shared" si="165"/>
        <v>Good</v>
      </c>
      <c r="V1762" t="str">
        <f t="shared" si="166"/>
        <v>1</v>
      </c>
      <c r="W1762" t="str">
        <f t="shared" si="167"/>
        <v>Grade B</v>
      </c>
    </row>
    <row r="1763" spans="1:23" x14ac:dyDescent="0.25">
      <c r="A1763">
        <v>1762</v>
      </c>
      <c r="B1763" t="s">
        <v>126</v>
      </c>
      <c r="C1763" t="s">
        <v>252</v>
      </c>
      <c r="D1763" t="s">
        <v>2899</v>
      </c>
      <c r="E1763" t="s">
        <v>59</v>
      </c>
      <c r="F1763" t="b">
        <v>0</v>
      </c>
      <c r="G1763">
        <v>2</v>
      </c>
      <c r="H1763" t="b">
        <v>0</v>
      </c>
      <c r="I1763">
        <v>7</v>
      </c>
      <c r="J1763" t="s">
        <v>258</v>
      </c>
      <c r="K1763">
        <v>92</v>
      </c>
      <c r="L1763">
        <v>66</v>
      </c>
      <c r="M1763">
        <v>88</v>
      </c>
      <c r="N1763">
        <v>91</v>
      </c>
      <c r="O1763">
        <v>61</v>
      </c>
      <c r="P1763">
        <v>84</v>
      </c>
      <c r="Q1763">
        <v>69</v>
      </c>
      <c r="R1763">
        <f t="shared" si="162"/>
        <v>551</v>
      </c>
      <c r="S1763" t="str">
        <f t="shared" si="163"/>
        <v>math_score</v>
      </c>
      <c r="T1763" t="str">
        <f t="shared" si="164"/>
        <v>Shannon Weber</v>
      </c>
      <c r="U1763" t="str">
        <f t="shared" si="165"/>
        <v>Good</v>
      </c>
      <c r="V1763" t="str">
        <f t="shared" si="166"/>
        <v>1</v>
      </c>
      <c r="W1763" t="str">
        <f t="shared" si="167"/>
        <v>Grade B</v>
      </c>
    </row>
    <row r="1764" spans="1:23" x14ac:dyDescent="0.25">
      <c r="A1764">
        <v>1763</v>
      </c>
      <c r="B1764" t="s">
        <v>224</v>
      </c>
      <c r="C1764" t="s">
        <v>2810</v>
      </c>
      <c r="D1764" t="s">
        <v>2900</v>
      </c>
      <c r="E1764" t="s">
        <v>59</v>
      </c>
      <c r="F1764" t="b">
        <v>0</v>
      </c>
      <c r="G1764">
        <v>2</v>
      </c>
      <c r="H1764" t="b">
        <v>0</v>
      </c>
      <c r="I1764">
        <v>24</v>
      </c>
      <c r="J1764" t="s">
        <v>78</v>
      </c>
      <c r="K1764">
        <v>87</v>
      </c>
      <c r="L1764">
        <v>63</v>
      </c>
      <c r="M1764">
        <v>79</v>
      </c>
      <c r="N1764">
        <v>81</v>
      </c>
      <c r="O1764">
        <v>95</v>
      </c>
      <c r="P1764">
        <v>75</v>
      </c>
      <c r="Q1764">
        <v>64</v>
      </c>
      <c r="R1764">
        <f t="shared" si="162"/>
        <v>544</v>
      </c>
      <c r="S1764" t="str">
        <f t="shared" si="163"/>
        <v>biology_score</v>
      </c>
      <c r="T1764" t="str">
        <f t="shared" si="164"/>
        <v>Jennifer Palmer</v>
      </c>
      <c r="U1764" t="str">
        <f t="shared" si="165"/>
        <v>Good</v>
      </c>
      <c r="V1764" t="str">
        <f t="shared" si="166"/>
        <v>1</v>
      </c>
      <c r="W1764" t="str">
        <f t="shared" si="167"/>
        <v>Grade C</v>
      </c>
    </row>
    <row r="1765" spans="1:23" x14ac:dyDescent="0.25">
      <c r="A1765">
        <v>1764</v>
      </c>
      <c r="B1765" t="s">
        <v>173</v>
      </c>
      <c r="C1765" t="s">
        <v>2456</v>
      </c>
      <c r="D1765" t="s">
        <v>2901</v>
      </c>
      <c r="E1765" t="s">
        <v>54</v>
      </c>
      <c r="F1765" t="b">
        <v>0</v>
      </c>
      <c r="G1765">
        <v>5</v>
      </c>
      <c r="H1765" t="b">
        <v>0</v>
      </c>
      <c r="I1765">
        <v>21</v>
      </c>
      <c r="J1765" t="s">
        <v>147</v>
      </c>
      <c r="K1765">
        <v>77</v>
      </c>
      <c r="L1765">
        <v>77</v>
      </c>
      <c r="M1765">
        <v>97</v>
      </c>
      <c r="N1765">
        <v>66</v>
      </c>
      <c r="O1765">
        <v>87</v>
      </c>
      <c r="P1765">
        <v>73</v>
      </c>
      <c r="Q1765">
        <v>75</v>
      </c>
      <c r="R1765">
        <f t="shared" si="162"/>
        <v>552</v>
      </c>
      <c r="S1765" t="str">
        <f t="shared" si="163"/>
        <v>physics_score</v>
      </c>
      <c r="T1765" t="str">
        <f t="shared" si="164"/>
        <v>Michael Arnold</v>
      </c>
      <c r="U1765" t="str">
        <f t="shared" si="165"/>
        <v>Good</v>
      </c>
      <c r="V1765" t="str">
        <f t="shared" si="166"/>
        <v>1</v>
      </c>
      <c r="W1765" t="str">
        <f t="shared" si="167"/>
        <v>Grade B</v>
      </c>
    </row>
    <row r="1766" spans="1:23" x14ac:dyDescent="0.25">
      <c r="A1766">
        <v>1765</v>
      </c>
      <c r="B1766" t="s">
        <v>300</v>
      </c>
      <c r="C1766" t="s">
        <v>552</v>
      </c>
      <c r="D1766" t="s">
        <v>2902</v>
      </c>
      <c r="E1766" t="s">
        <v>54</v>
      </c>
      <c r="F1766" t="b">
        <v>0</v>
      </c>
      <c r="G1766">
        <v>10</v>
      </c>
      <c r="H1766" t="b">
        <v>0</v>
      </c>
      <c r="I1766">
        <v>2</v>
      </c>
      <c r="J1766" t="s">
        <v>98</v>
      </c>
      <c r="K1766">
        <v>73</v>
      </c>
      <c r="L1766">
        <v>56</v>
      </c>
      <c r="M1766">
        <v>59</v>
      </c>
      <c r="N1766">
        <v>62</v>
      </c>
      <c r="O1766">
        <v>58</v>
      </c>
      <c r="P1766">
        <v>83</v>
      </c>
      <c r="Q1766">
        <v>80</v>
      </c>
      <c r="R1766">
        <f t="shared" si="162"/>
        <v>471</v>
      </c>
      <c r="S1766" t="str">
        <f t="shared" si="163"/>
        <v>english_score</v>
      </c>
      <c r="T1766" t="str">
        <f t="shared" si="164"/>
        <v>James Hernandez</v>
      </c>
      <c r="U1766" t="str">
        <f t="shared" si="165"/>
        <v>Good</v>
      </c>
      <c r="V1766" t="str">
        <f t="shared" si="166"/>
        <v>1</v>
      </c>
      <c r="W1766" t="str">
        <f t="shared" si="167"/>
        <v>Grade C</v>
      </c>
    </row>
    <row r="1767" spans="1:23" x14ac:dyDescent="0.25">
      <c r="A1767">
        <v>1766</v>
      </c>
      <c r="B1767" t="s">
        <v>353</v>
      </c>
      <c r="C1767" t="s">
        <v>2903</v>
      </c>
      <c r="D1767" t="s">
        <v>2904</v>
      </c>
      <c r="E1767" t="s">
        <v>59</v>
      </c>
      <c r="F1767" t="b">
        <v>1</v>
      </c>
      <c r="G1767">
        <v>0</v>
      </c>
      <c r="H1767" t="b">
        <v>0</v>
      </c>
      <c r="I1767">
        <v>34</v>
      </c>
      <c r="J1767" t="s">
        <v>55</v>
      </c>
      <c r="K1767">
        <v>91</v>
      </c>
      <c r="L1767">
        <v>85</v>
      </c>
      <c r="M1767">
        <v>81</v>
      </c>
      <c r="N1767">
        <v>93</v>
      </c>
      <c r="O1767">
        <v>100</v>
      </c>
      <c r="P1767">
        <v>87</v>
      </c>
      <c r="Q1767">
        <v>77</v>
      </c>
      <c r="R1767">
        <f t="shared" si="162"/>
        <v>614</v>
      </c>
      <c r="S1767" t="str">
        <f t="shared" si="163"/>
        <v>biology_score</v>
      </c>
      <c r="T1767" t="str">
        <f t="shared" si="164"/>
        <v>Erin Cannon</v>
      </c>
      <c r="U1767" t="str">
        <f t="shared" si="165"/>
        <v>Good</v>
      </c>
      <c r="V1767" t="str">
        <f t="shared" si="166"/>
        <v>1</v>
      </c>
      <c r="W1767" t="str">
        <f t="shared" si="167"/>
        <v>Grade B</v>
      </c>
    </row>
    <row r="1768" spans="1:23" x14ac:dyDescent="0.25">
      <c r="A1768">
        <v>1767</v>
      </c>
      <c r="B1768" t="s">
        <v>879</v>
      </c>
      <c r="C1768" t="s">
        <v>170</v>
      </c>
      <c r="D1768" t="s">
        <v>2905</v>
      </c>
      <c r="E1768" t="s">
        <v>59</v>
      </c>
      <c r="F1768" t="b">
        <v>0</v>
      </c>
      <c r="G1768">
        <v>7</v>
      </c>
      <c r="H1768" t="b">
        <v>1</v>
      </c>
      <c r="I1768">
        <v>0</v>
      </c>
      <c r="J1768" t="s">
        <v>98</v>
      </c>
      <c r="K1768">
        <v>76</v>
      </c>
      <c r="L1768">
        <v>96</v>
      </c>
      <c r="M1768">
        <v>89</v>
      </c>
      <c r="N1768">
        <v>83</v>
      </c>
      <c r="O1768">
        <v>78</v>
      </c>
      <c r="P1768">
        <v>54</v>
      </c>
      <c r="Q1768">
        <v>61</v>
      </c>
      <c r="R1768">
        <f t="shared" si="162"/>
        <v>537</v>
      </c>
      <c r="S1768" t="str">
        <f t="shared" si="163"/>
        <v>history_score</v>
      </c>
      <c r="T1768" t="str">
        <f t="shared" si="164"/>
        <v>Nicole Lee</v>
      </c>
      <c r="U1768" t="str">
        <f t="shared" si="165"/>
        <v>Average</v>
      </c>
      <c r="V1768" t="str">
        <f t="shared" si="166"/>
        <v>1</v>
      </c>
      <c r="W1768" t="str">
        <f t="shared" si="167"/>
        <v>Grade C</v>
      </c>
    </row>
    <row r="1769" spans="1:23" x14ac:dyDescent="0.25">
      <c r="A1769">
        <v>1768</v>
      </c>
      <c r="B1769" t="s">
        <v>231</v>
      </c>
      <c r="C1769" t="s">
        <v>1306</v>
      </c>
      <c r="D1769" t="s">
        <v>2906</v>
      </c>
      <c r="E1769" t="s">
        <v>54</v>
      </c>
      <c r="F1769" t="b">
        <v>0</v>
      </c>
      <c r="G1769">
        <v>4</v>
      </c>
      <c r="H1769" t="b">
        <v>0</v>
      </c>
      <c r="I1769">
        <v>17</v>
      </c>
      <c r="J1769" t="s">
        <v>78</v>
      </c>
      <c r="K1769">
        <v>86</v>
      </c>
      <c r="L1769">
        <v>70</v>
      </c>
      <c r="M1769">
        <v>94</v>
      </c>
      <c r="N1769">
        <v>96</v>
      </c>
      <c r="O1769">
        <v>74</v>
      </c>
      <c r="P1769">
        <v>67</v>
      </c>
      <c r="Q1769">
        <v>60</v>
      </c>
      <c r="R1769">
        <f t="shared" si="162"/>
        <v>547</v>
      </c>
      <c r="S1769" t="str">
        <f t="shared" si="163"/>
        <v>chemistry_score</v>
      </c>
      <c r="T1769" t="str">
        <f t="shared" si="164"/>
        <v>Jacob Ross</v>
      </c>
      <c r="U1769" t="str">
        <f t="shared" si="165"/>
        <v>Good</v>
      </c>
      <c r="V1769" t="str">
        <f t="shared" si="166"/>
        <v>1</v>
      </c>
      <c r="W1769" t="str">
        <f t="shared" si="167"/>
        <v>Grade C</v>
      </c>
    </row>
    <row r="1770" spans="1:23" x14ac:dyDescent="0.25">
      <c r="A1770">
        <v>1769</v>
      </c>
      <c r="B1770" t="s">
        <v>592</v>
      </c>
      <c r="C1770" t="s">
        <v>2907</v>
      </c>
      <c r="D1770" t="s">
        <v>2908</v>
      </c>
      <c r="E1770" t="s">
        <v>59</v>
      </c>
      <c r="F1770" t="b">
        <v>0</v>
      </c>
      <c r="G1770">
        <v>5</v>
      </c>
      <c r="H1770" t="b">
        <v>0</v>
      </c>
      <c r="I1770">
        <v>10</v>
      </c>
      <c r="J1770" t="s">
        <v>139</v>
      </c>
      <c r="K1770">
        <v>81</v>
      </c>
      <c r="L1770">
        <v>77</v>
      </c>
      <c r="M1770">
        <v>88</v>
      </c>
      <c r="N1770">
        <v>92</v>
      </c>
      <c r="O1770">
        <v>65</v>
      </c>
      <c r="P1770">
        <v>92</v>
      </c>
      <c r="Q1770">
        <v>87</v>
      </c>
      <c r="R1770">
        <f t="shared" si="162"/>
        <v>582</v>
      </c>
      <c r="S1770" t="str">
        <f t="shared" si="163"/>
        <v>chemistry_score</v>
      </c>
      <c r="T1770" t="str">
        <f t="shared" si="164"/>
        <v>Morgan Cisneros</v>
      </c>
      <c r="U1770" t="str">
        <f t="shared" si="165"/>
        <v>Good</v>
      </c>
      <c r="V1770" t="str">
        <f t="shared" si="166"/>
        <v>1</v>
      </c>
      <c r="W1770" t="str">
        <f t="shared" si="167"/>
        <v>Grade B</v>
      </c>
    </row>
    <row r="1771" spans="1:23" x14ac:dyDescent="0.25">
      <c r="A1771">
        <v>1770</v>
      </c>
      <c r="B1771" t="s">
        <v>2070</v>
      </c>
      <c r="C1771" t="s">
        <v>2909</v>
      </c>
      <c r="D1771" t="s">
        <v>2910</v>
      </c>
      <c r="E1771" t="s">
        <v>59</v>
      </c>
      <c r="F1771" t="b">
        <v>0</v>
      </c>
      <c r="G1771">
        <v>4</v>
      </c>
      <c r="H1771" t="b">
        <v>1</v>
      </c>
      <c r="I1771">
        <v>35</v>
      </c>
      <c r="J1771" t="s">
        <v>55</v>
      </c>
      <c r="K1771">
        <v>98</v>
      </c>
      <c r="L1771">
        <v>88</v>
      </c>
      <c r="M1771">
        <v>88</v>
      </c>
      <c r="N1771">
        <v>89</v>
      </c>
      <c r="O1771">
        <v>90</v>
      </c>
      <c r="P1771">
        <v>90</v>
      </c>
      <c r="Q1771">
        <v>90</v>
      </c>
      <c r="R1771">
        <f t="shared" si="162"/>
        <v>633</v>
      </c>
      <c r="S1771" t="str">
        <f t="shared" si="163"/>
        <v>math_score</v>
      </c>
      <c r="T1771" t="str">
        <f t="shared" si="164"/>
        <v>Amber Stuart</v>
      </c>
      <c r="U1771" t="str">
        <f t="shared" si="165"/>
        <v>Very Good</v>
      </c>
      <c r="V1771" t="str">
        <f t="shared" si="166"/>
        <v>1</v>
      </c>
      <c r="W1771" t="str">
        <f t="shared" si="167"/>
        <v>Grade B</v>
      </c>
    </row>
    <row r="1772" spans="1:23" x14ac:dyDescent="0.25">
      <c r="A1772">
        <v>1771</v>
      </c>
      <c r="B1772" t="s">
        <v>1252</v>
      </c>
      <c r="C1772" t="s">
        <v>129</v>
      </c>
      <c r="D1772" t="s">
        <v>2911</v>
      </c>
      <c r="E1772" t="s">
        <v>54</v>
      </c>
      <c r="F1772" t="b">
        <v>0</v>
      </c>
      <c r="G1772">
        <v>3</v>
      </c>
      <c r="H1772" t="b">
        <v>0</v>
      </c>
      <c r="I1772">
        <v>27</v>
      </c>
      <c r="J1772" t="s">
        <v>78</v>
      </c>
      <c r="K1772">
        <v>88</v>
      </c>
      <c r="L1772">
        <v>67</v>
      </c>
      <c r="M1772">
        <v>96</v>
      </c>
      <c r="N1772">
        <v>70</v>
      </c>
      <c r="O1772">
        <v>66</v>
      </c>
      <c r="P1772">
        <v>76</v>
      </c>
      <c r="Q1772">
        <v>71</v>
      </c>
      <c r="R1772">
        <f t="shared" si="162"/>
        <v>534</v>
      </c>
      <c r="S1772" t="str">
        <f t="shared" si="163"/>
        <v>physics_score</v>
      </c>
      <c r="T1772" t="str">
        <f t="shared" si="164"/>
        <v>Tyler Griffin</v>
      </c>
      <c r="U1772" t="str">
        <f t="shared" si="165"/>
        <v>Good</v>
      </c>
      <c r="V1772" t="str">
        <f t="shared" si="166"/>
        <v>1</v>
      </c>
      <c r="W1772" t="str">
        <f t="shared" si="167"/>
        <v>Grade C</v>
      </c>
    </row>
    <row r="1773" spans="1:23" x14ac:dyDescent="0.25">
      <c r="A1773">
        <v>1772</v>
      </c>
      <c r="B1773" t="s">
        <v>1041</v>
      </c>
      <c r="C1773" t="s">
        <v>366</v>
      </c>
      <c r="D1773" t="s">
        <v>2912</v>
      </c>
      <c r="E1773" t="s">
        <v>54</v>
      </c>
      <c r="F1773" t="b">
        <v>0</v>
      </c>
      <c r="G1773">
        <v>2</v>
      </c>
      <c r="H1773" t="b">
        <v>1</v>
      </c>
      <c r="I1773">
        <v>30</v>
      </c>
      <c r="J1773" t="s">
        <v>110</v>
      </c>
      <c r="K1773">
        <v>85</v>
      </c>
      <c r="L1773">
        <v>83</v>
      </c>
      <c r="M1773">
        <v>94</v>
      </c>
      <c r="N1773">
        <v>100</v>
      </c>
      <c r="O1773">
        <v>89</v>
      </c>
      <c r="P1773">
        <v>68</v>
      </c>
      <c r="Q1773">
        <v>89</v>
      </c>
      <c r="R1773">
        <f t="shared" si="162"/>
        <v>608</v>
      </c>
      <c r="S1773" t="str">
        <f t="shared" si="163"/>
        <v>chemistry_score</v>
      </c>
      <c r="T1773" t="str">
        <f t="shared" si="164"/>
        <v>Daniel Gonzalez</v>
      </c>
      <c r="U1773" t="str">
        <f t="shared" si="165"/>
        <v>Good</v>
      </c>
      <c r="V1773" t="str">
        <f t="shared" si="166"/>
        <v>1</v>
      </c>
      <c r="W1773" t="str">
        <f t="shared" si="167"/>
        <v>Grade B</v>
      </c>
    </row>
    <row r="1774" spans="1:23" x14ac:dyDescent="0.25">
      <c r="A1774">
        <v>1773</v>
      </c>
      <c r="B1774" t="s">
        <v>602</v>
      </c>
      <c r="C1774" t="s">
        <v>329</v>
      </c>
      <c r="D1774" t="s">
        <v>2913</v>
      </c>
      <c r="E1774" t="s">
        <v>54</v>
      </c>
      <c r="F1774" t="b">
        <v>0</v>
      </c>
      <c r="G1774">
        <v>2</v>
      </c>
      <c r="H1774" t="b">
        <v>0</v>
      </c>
      <c r="I1774">
        <v>35</v>
      </c>
      <c r="J1774" t="s">
        <v>55</v>
      </c>
      <c r="K1774">
        <v>90</v>
      </c>
      <c r="L1774">
        <v>89</v>
      </c>
      <c r="M1774">
        <v>96</v>
      </c>
      <c r="N1774">
        <v>94</v>
      </c>
      <c r="O1774">
        <v>100</v>
      </c>
      <c r="P1774">
        <v>88</v>
      </c>
      <c r="Q1774">
        <v>85</v>
      </c>
      <c r="R1774">
        <f t="shared" si="162"/>
        <v>642</v>
      </c>
      <c r="S1774" t="str">
        <f t="shared" si="163"/>
        <v>biology_score</v>
      </c>
      <c r="T1774" t="str">
        <f t="shared" si="164"/>
        <v>Joseph Jones</v>
      </c>
      <c r="U1774" t="str">
        <f t="shared" si="165"/>
        <v>Very Good</v>
      </c>
      <c r="V1774" t="str">
        <f t="shared" si="166"/>
        <v>1</v>
      </c>
      <c r="W1774" t="str">
        <f t="shared" si="167"/>
        <v>Grade B</v>
      </c>
    </row>
    <row r="1775" spans="1:23" x14ac:dyDescent="0.25">
      <c r="A1775">
        <v>1774</v>
      </c>
      <c r="B1775" t="s">
        <v>422</v>
      </c>
      <c r="C1775" t="s">
        <v>1187</v>
      </c>
      <c r="D1775" t="s">
        <v>2914</v>
      </c>
      <c r="E1775" t="s">
        <v>59</v>
      </c>
      <c r="F1775" t="b">
        <v>1</v>
      </c>
      <c r="G1775">
        <v>5</v>
      </c>
      <c r="H1775" t="b">
        <v>0</v>
      </c>
      <c r="I1775">
        <v>5</v>
      </c>
      <c r="J1775" t="s">
        <v>193</v>
      </c>
      <c r="K1775">
        <v>97</v>
      </c>
      <c r="L1775">
        <v>83</v>
      </c>
      <c r="M1775">
        <v>93</v>
      </c>
      <c r="N1775">
        <v>67</v>
      </c>
      <c r="O1775">
        <v>85</v>
      </c>
      <c r="P1775">
        <v>63</v>
      </c>
      <c r="Q1775">
        <v>66</v>
      </c>
      <c r="R1775">
        <f t="shared" si="162"/>
        <v>554</v>
      </c>
      <c r="S1775" t="str">
        <f t="shared" si="163"/>
        <v>math_score</v>
      </c>
      <c r="T1775" t="str">
        <f t="shared" si="164"/>
        <v>Jessica Hampton</v>
      </c>
      <c r="U1775" t="str">
        <f t="shared" si="165"/>
        <v>Good</v>
      </c>
      <c r="V1775" t="str">
        <f t="shared" si="166"/>
        <v>1</v>
      </c>
      <c r="W1775" t="str">
        <f t="shared" si="167"/>
        <v>Grade B</v>
      </c>
    </row>
    <row r="1776" spans="1:23" x14ac:dyDescent="0.25">
      <c r="A1776">
        <v>1775</v>
      </c>
      <c r="B1776" t="s">
        <v>953</v>
      </c>
      <c r="C1776" t="s">
        <v>298</v>
      </c>
      <c r="D1776" t="s">
        <v>2915</v>
      </c>
      <c r="E1776" t="s">
        <v>59</v>
      </c>
      <c r="F1776" t="b">
        <v>0</v>
      </c>
      <c r="G1776">
        <v>6</v>
      </c>
      <c r="H1776" t="b">
        <v>1</v>
      </c>
      <c r="I1776">
        <v>10</v>
      </c>
      <c r="J1776" t="s">
        <v>64</v>
      </c>
      <c r="K1776">
        <v>78</v>
      </c>
      <c r="L1776">
        <v>84</v>
      </c>
      <c r="M1776">
        <v>71</v>
      </c>
      <c r="N1776">
        <v>93</v>
      </c>
      <c r="O1776">
        <v>78</v>
      </c>
      <c r="P1776">
        <v>78</v>
      </c>
      <c r="Q1776">
        <v>87</v>
      </c>
      <c r="R1776">
        <f t="shared" si="162"/>
        <v>569</v>
      </c>
      <c r="S1776" t="str">
        <f t="shared" si="163"/>
        <v>chemistry_score</v>
      </c>
      <c r="T1776" t="str">
        <f t="shared" si="164"/>
        <v>Deborah Butler</v>
      </c>
      <c r="U1776" t="str">
        <f t="shared" si="165"/>
        <v>Good</v>
      </c>
      <c r="V1776" t="str">
        <f t="shared" si="166"/>
        <v>1</v>
      </c>
      <c r="W1776" t="str">
        <f t="shared" si="167"/>
        <v>Grade B</v>
      </c>
    </row>
    <row r="1777" spans="1:23" x14ac:dyDescent="0.25">
      <c r="A1777">
        <v>1776</v>
      </c>
      <c r="B1777" t="s">
        <v>451</v>
      </c>
      <c r="C1777" t="s">
        <v>2621</v>
      </c>
      <c r="D1777" t="s">
        <v>2916</v>
      </c>
      <c r="E1777" t="s">
        <v>59</v>
      </c>
      <c r="F1777" t="b">
        <v>1</v>
      </c>
      <c r="G1777">
        <v>8</v>
      </c>
      <c r="H1777" t="b">
        <v>0</v>
      </c>
      <c r="I1777">
        <v>1</v>
      </c>
      <c r="J1777" t="s">
        <v>98</v>
      </c>
      <c r="K1777">
        <v>53</v>
      </c>
      <c r="L1777">
        <v>98</v>
      </c>
      <c r="M1777">
        <v>90</v>
      </c>
      <c r="N1777">
        <v>81</v>
      </c>
      <c r="O1777">
        <v>61</v>
      </c>
      <c r="P1777">
        <v>65</v>
      </c>
      <c r="Q1777">
        <v>93</v>
      </c>
      <c r="R1777">
        <f t="shared" si="162"/>
        <v>541</v>
      </c>
      <c r="S1777" t="str">
        <f t="shared" si="163"/>
        <v>history_score</v>
      </c>
      <c r="T1777" t="str">
        <f t="shared" si="164"/>
        <v>Julie Black</v>
      </c>
      <c r="U1777" t="str">
        <f t="shared" si="165"/>
        <v>Average</v>
      </c>
      <c r="V1777" t="str">
        <f t="shared" si="166"/>
        <v>1</v>
      </c>
      <c r="W1777" t="str">
        <f t="shared" si="167"/>
        <v>Grade C</v>
      </c>
    </row>
    <row r="1778" spans="1:23" x14ac:dyDescent="0.25">
      <c r="A1778">
        <v>1777</v>
      </c>
      <c r="B1778" t="s">
        <v>1261</v>
      </c>
      <c r="C1778" t="s">
        <v>2917</v>
      </c>
      <c r="D1778" t="s">
        <v>2918</v>
      </c>
      <c r="E1778" t="s">
        <v>54</v>
      </c>
      <c r="F1778" t="b">
        <v>1</v>
      </c>
      <c r="G1778">
        <v>10</v>
      </c>
      <c r="H1778" t="b">
        <v>0</v>
      </c>
      <c r="I1778">
        <v>0</v>
      </c>
      <c r="J1778" t="s">
        <v>98</v>
      </c>
      <c r="K1778">
        <v>77</v>
      </c>
      <c r="L1778">
        <v>53</v>
      </c>
      <c r="M1778">
        <v>92</v>
      </c>
      <c r="N1778">
        <v>98</v>
      </c>
      <c r="O1778">
        <v>56</v>
      </c>
      <c r="P1778">
        <v>53</v>
      </c>
      <c r="Q1778">
        <v>93</v>
      </c>
      <c r="R1778">
        <f t="shared" si="162"/>
        <v>522</v>
      </c>
      <c r="S1778" t="str">
        <f t="shared" si="163"/>
        <v>chemistry_score</v>
      </c>
      <c r="T1778" t="str">
        <f t="shared" si="164"/>
        <v>Bryan Dorsey</v>
      </c>
      <c r="U1778" t="str">
        <f t="shared" si="165"/>
        <v>Average</v>
      </c>
      <c r="V1778" t="str">
        <f t="shared" si="166"/>
        <v>1</v>
      </c>
      <c r="W1778" t="str">
        <f t="shared" si="167"/>
        <v>Grade C</v>
      </c>
    </row>
    <row r="1779" spans="1:23" x14ac:dyDescent="0.25">
      <c r="A1779">
        <v>1778</v>
      </c>
      <c r="B1779" t="s">
        <v>591</v>
      </c>
      <c r="C1779" t="s">
        <v>96</v>
      </c>
      <c r="D1779" t="s">
        <v>2919</v>
      </c>
      <c r="E1779" t="s">
        <v>54</v>
      </c>
      <c r="F1779" t="b">
        <v>1</v>
      </c>
      <c r="G1779">
        <v>3</v>
      </c>
      <c r="H1779" t="b">
        <v>0</v>
      </c>
      <c r="I1779">
        <v>30</v>
      </c>
      <c r="J1779" t="s">
        <v>55</v>
      </c>
      <c r="K1779">
        <v>97</v>
      </c>
      <c r="L1779">
        <v>88</v>
      </c>
      <c r="M1779">
        <v>94</v>
      </c>
      <c r="N1779">
        <v>75</v>
      </c>
      <c r="O1779">
        <v>66</v>
      </c>
      <c r="P1779">
        <v>91</v>
      </c>
      <c r="Q1779">
        <v>64</v>
      </c>
      <c r="R1779">
        <f t="shared" si="162"/>
        <v>575</v>
      </c>
      <c r="S1779" t="str">
        <f t="shared" si="163"/>
        <v>math_score</v>
      </c>
      <c r="T1779" t="str">
        <f t="shared" si="164"/>
        <v>Chad Gomez</v>
      </c>
      <c r="U1779" t="str">
        <f t="shared" si="165"/>
        <v>Good</v>
      </c>
      <c r="V1779" t="str">
        <f t="shared" si="166"/>
        <v>1</v>
      </c>
      <c r="W1779" t="str">
        <f t="shared" si="167"/>
        <v>Grade B</v>
      </c>
    </row>
    <row r="1780" spans="1:23" x14ac:dyDescent="0.25">
      <c r="A1780">
        <v>1779</v>
      </c>
      <c r="B1780" t="s">
        <v>382</v>
      </c>
      <c r="C1780" t="s">
        <v>66</v>
      </c>
      <c r="D1780" t="s">
        <v>2920</v>
      </c>
      <c r="E1780" t="s">
        <v>54</v>
      </c>
      <c r="F1780" t="b">
        <v>0</v>
      </c>
      <c r="G1780">
        <v>4</v>
      </c>
      <c r="H1780" t="b">
        <v>0</v>
      </c>
      <c r="I1780">
        <v>3</v>
      </c>
      <c r="J1780" t="s">
        <v>98</v>
      </c>
      <c r="K1780">
        <v>88</v>
      </c>
      <c r="L1780">
        <v>100</v>
      </c>
      <c r="M1780">
        <v>58</v>
      </c>
      <c r="N1780">
        <v>59</v>
      </c>
      <c r="O1780">
        <v>96</v>
      </c>
      <c r="P1780">
        <v>64</v>
      </c>
      <c r="Q1780">
        <v>87</v>
      </c>
      <c r="R1780">
        <f t="shared" si="162"/>
        <v>552</v>
      </c>
      <c r="S1780" t="str">
        <f t="shared" si="163"/>
        <v>history_score</v>
      </c>
      <c r="T1780" t="str">
        <f t="shared" si="164"/>
        <v>Andrew Clark</v>
      </c>
      <c r="U1780" t="str">
        <f t="shared" si="165"/>
        <v>Average</v>
      </c>
      <c r="V1780" t="str">
        <f t="shared" si="166"/>
        <v>1</v>
      </c>
      <c r="W1780" t="str">
        <f t="shared" si="167"/>
        <v>Grade B</v>
      </c>
    </row>
    <row r="1781" spans="1:23" x14ac:dyDescent="0.25">
      <c r="A1781">
        <v>1780</v>
      </c>
      <c r="B1781" t="s">
        <v>242</v>
      </c>
      <c r="C1781" t="s">
        <v>350</v>
      </c>
      <c r="D1781" t="s">
        <v>2921</v>
      </c>
      <c r="E1781" t="s">
        <v>54</v>
      </c>
      <c r="F1781" t="b">
        <v>0</v>
      </c>
      <c r="G1781">
        <v>3</v>
      </c>
      <c r="H1781" t="b">
        <v>1</v>
      </c>
      <c r="I1781">
        <v>18</v>
      </c>
      <c r="J1781" t="s">
        <v>172</v>
      </c>
      <c r="K1781">
        <v>98</v>
      </c>
      <c r="L1781">
        <v>67</v>
      </c>
      <c r="M1781">
        <v>80</v>
      </c>
      <c r="N1781">
        <v>68</v>
      </c>
      <c r="O1781">
        <v>80</v>
      </c>
      <c r="P1781">
        <v>88</v>
      </c>
      <c r="Q1781">
        <v>85</v>
      </c>
      <c r="R1781">
        <f t="shared" si="162"/>
        <v>566</v>
      </c>
      <c r="S1781" t="str">
        <f t="shared" si="163"/>
        <v>math_score</v>
      </c>
      <c r="T1781" t="str">
        <f t="shared" si="164"/>
        <v>Brian Wright</v>
      </c>
      <c r="U1781" t="str">
        <f t="shared" si="165"/>
        <v>Good</v>
      </c>
      <c r="V1781" t="str">
        <f t="shared" si="166"/>
        <v>1</v>
      </c>
      <c r="W1781" t="str">
        <f t="shared" si="167"/>
        <v>Grade B</v>
      </c>
    </row>
    <row r="1782" spans="1:23" x14ac:dyDescent="0.25">
      <c r="A1782">
        <v>1781</v>
      </c>
      <c r="B1782" t="s">
        <v>422</v>
      </c>
      <c r="C1782" t="s">
        <v>76</v>
      </c>
      <c r="D1782" t="s">
        <v>2922</v>
      </c>
      <c r="E1782" t="s">
        <v>59</v>
      </c>
      <c r="F1782" t="b">
        <v>1</v>
      </c>
      <c r="G1782">
        <v>8</v>
      </c>
      <c r="H1782" t="b">
        <v>1</v>
      </c>
      <c r="I1782">
        <v>0</v>
      </c>
      <c r="J1782" t="s">
        <v>98</v>
      </c>
      <c r="K1782">
        <v>92</v>
      </c>
      <c r="L1782">
        <v>78</v>
      </c>
      <c r="M1782">
        <v>78</v>
      </c>
      <c r="N1782">
        <v>85</v>
      </c>
      <c r="O1782">
        <v>94</v>
      </c>
      <c r="P1782">
        <v>94</v>
      </c>
      <c r="Q1782">
        <v>73</v>
      </c>
      <c r="R1782">
        <f t="shared" si="162"/>
        <v>594</v>
      </c>
      <c r="S1782" t="str">
        <f t="shared" si="163"/>
        <v>biology_score</v>
      </c>
      <c r="T1782" t="str">
        <f t="shared" si="164"/>
        <v>Jessica Smith</v>
      </c>
      <c r="U1782" t="str">
        <f t="shared" si="165"/>
        <v>Good</v>
      </c>
      <c r="V1782" t="str">
        <f t="shared" si="166"/>
        <v>1</v>
      </c>
      <c r="W1782" t="str">
        <f t="shared" si="167"/>
        <v>Grade B</v>
      </c>
    </row>
    <row r="1783" spans="1:23" x14ac:dyDescent="0.25">
      <c r="A1783">
        <v>1782</v>
      </c>
      <c r="B1783" t="s">
        <v>334</v>
      </c>
      <c r="C1783" t="s">
        <v>1556</v>
      </c>
      <c r="D1783" t="s">
        <v>2923</v>
      </c>
      <c r="E1783" t="s">
        <v>54</v>
      </c>
      <c r="F1783" t="b">
        <v>1</v>
      </c>
      <c r="G1783">
        <v>5</v>
      </c>
      <c r="H1783" t="b">
        <v>0</v>
      </c>
      <c r="I1783">
        <v>15</v>
      </c>
      <c r="J1783" t="s">
        <v>78</v>
      </c>
      <c r="K1783">
        <v>92</v>
      </c>
      <c r="L1783">
        <v>92</v>
      </c>
      <c r="M1783">
        <v>74</v>
      </c>
      <c r="N1783">
        <v>96</v>
      </c>
      <c r="O1783">
        <v>95</v>
      </c>
      <c r="P1783">
        <v>77</v>
      </c>
      <c r="Q1783">
        <v>76</v>
      </c>
      <c r="R1783">
        <f t="shared" si="162"/>
        <v>602</v>
      </c>
      <c r="S1783" t="str">
        <f t="shared" si="163"/>
        <v>chemistry_score</v>
      </c>
      <c r="T1783" t="str">
        <f t="shared" si="164"/>
        <v>Thomas Brooks</v>
      </c>
      <c r="U1783" t="str">
        <f t="shared" si="165"/>
        <v>Good</v>
      </c>
      <c r="V1783" t="str">
        <f t="shared" si="166"/>
        <v>1</v>
      </c>
      <c r="W1783" t="str">
        <f t="shared" si="167"/>
        <v>Grade B</v>
      </c>
    </row>
    <row r="1784" spans="1:23" x14ac:dyDescent="0.25">
      <c r="A1784">
        <v>1783</v>
      </c>
      <c r="B1784" t="s">
        <v>207</v>
      </c>
      <c r="C1784" t="s">
        <v>2924</v>
      </c>
      <c r="D1784" t="s">
        <v>2925</v>
      </c>
      <c r="E1784" t="s">
        <v>59</v>
      </c>
      <c r="F1784" t="b">
        <v>1</v>
      </c>
      <c r="G1784">
        <v>3</v>
      </c>
      <c r="H1784" t="b">
        <v>0</v>
      </c>
      <c r="I1784">
        <v>43</v>
      </c>
      <c r="J1784" t="s">
        <v>60</v>
      </c>
      <c r="K1784">
        <v>86</v>
      </c>
      <c r="L1784">
        <v>99</v>
      </c>
      <c r="M1784">
        <v>87</v>
      </c>
      <c r="N1784">
        <v>88</v>
      </c>
      <c r="O1784">
        <v>99</v>
      </c>
      <c r="P1784">
        <v>89</v>
      </c>
      <c r="Q1784">
        <v>86</v>
      </c>
      <c r="R1784">
        <f t="shared" si="162"/>
        <v>634</v>
      </c>
      <c r="S1784" t="str">
        <f t="shared" si="163"/>
        <v>history_score</v>
      </c>
      <c r="T1784" t="str">
        <f t="shared" si="164"/>
        <v>Kimberly Knox</v>
      </c>
      <c r="U1784" t="str">
        <f t="shared" si="165"/>
        <v>Very Good</v>
      </c>
      <c r="V1784" t="str">
        <f t="shared" si="166"/>
        <v>1</v>
      </c>
      <c r="W1784" t="str">
        <f t="shared" si="167"/>
        <v>Grade B</v>
      </c>
    </row>
    <row r="1785" spans="1:23" x14ac:dyDescent="0.25">
      <c r="A1785">
        <v>1784</v>
      </c>
      <c r="B1785" t="s">
        <v>222</v>
      </c>
      <c r="C1785" t="s">
        <v>1777</v>
      </c>
      <c r="D1785" t="s">
        <v>2926</v>
      </c>
      <c r="E1785" t="s">
        <v>54</v>
      </c>
      <c r="F1785" t="b">
        <v>0</v>
      </c>
      <c r="G1785">
        <v>5</v>
      </c>
      <c r="H1785" t="b">
        <v>0</v>
      </c>
      <c r="I1785">
        <v>16</v>
      </c>
      <c r="J1785" t="s">
        <v>157</v>
      </c>
      <c r="K1785">
        <v>91</v>
      </c>
      <c r="L1785">
        <v>69</v>
      </c>
      <c r="M1785">
        <v>97</v>
      </c>
      <c r="N1785">
        <v>76</v>
      </c>
      <c r="O1785">
        <v>97</v>
      </c>
      <c r="P1785">
        <v>81</v>
      </c>
      <c r="Q1785">
        <v>86</v>
      </c>
      <c r="R1785">
        <f t="shared" si="162"/>
        <v>597</v>
      </c>
      <c r="S1785" t="str">
        <f t="shared" si="163"/>
        <v>physics_score</v>
      </c>
      <c r="T1785" t="str">
        <f t="shared" si="164"/>
        <v>Jamie Mccarthy</v>
      </c>
      <c r="U1785" t="str">
        <f t="shared" si="165"/>
        <v>Good</v>
      </c>
      <c r="V1785" t="str">
        <f t="shared" si="166"/>
        <v>1</v>
      </c>
      <c r="W1785" t="str">
        <f t="shared" si="167"/>
        <v>Grade B</v>
      </c>
    </row>
    <row r="1786" spans="1:23" x14ac:dyDescent="0.25">
      <c r="A1786">
        <v>1785</v>
      </c>
      <c r="B1786" t="s">
        <v>902</v>
      </c>
      <c r="C1786" t="s">
        <v>115</v>
      </c>
      <c r="D1786" t="s">
        <v>2927</v>
      </c>
      <c r="E1786" t="s">
        <v>59</v>
      </c>
      <c r="F1786" t="b">
        <v>0</v>
      </c>
      <c r="G1786">
        <v>3</v>
      </c>
      <c r="H1786" t="b">
        <v>0</v>
      </c>
      <c r="I1786">
        <v>23</v>
      </c>
      <c r="J1786" t="s">
        <v>147</v>
      </c>
      <c r="K1786">
        <v>92</v>
      </c>
      <c r="L1786">
        <v>75</v>
      </c>
      <c r="M1786">
        <v>100</v>
      </c>
      <c r="N1786">
        <v>78</v>
      </c>
      <c r="O1786">
        <v>32</v>
      </c>
      <c r="P1786">
        <v>84</v>
      </c>
      <c r="Q1786">
        <v>69</v>
      </c>
      <c r="R1786">
        <f t="shared" si="162"/>
        <v>530</v>
      </c>
      <c r="S1786" t="str">
        <f t="shared" si="163"/>
        <v>physics_score</v>
      </c>
      <c r="T1786" t="str">
        <f t="shared" si="164"/>
        <v>Kristen Werner</v>
      </c>
      <c r="U1786" t="str">
        <f t="shared" si="165"/>
        <v>Bad</v>
      </c>
      <c r="V1786" t="str">
        <f t="shared" si="166"/>
        <v>0</v>
      </c>
      <c r="W1786" t="str">
        <f t="shared" si="167"/>
        <v>Grade C</v>
      </c>
    </row>
    <row r="1787" spans="1:23" x14ac:dyDescent="0.25">
      <c r="A1787">
        <v>1786</v>
      </c>
      <c r="B1787" t="s">
        <v>114</v>
      </c>
      <c r="C1787" t="s">
        <v>735</v>
      </c>
      <c r="D1787" t="s">
        <v>2928</v>
      </c>
      <c r="E1787" t="s">
        <v>54</v>
      </c>
      <c r="F1787" t="b">
        <v>0</v>
      </c>
      <c r="G1787">
        <v>2</v>
      </c>
      <c r="H1787" t="b">
        <v>0</v>
      </c>
      <c r="I1787">
        <v>2</v>
      </c>
      <c r="J1787" t="s">
        <v>193</v>
      </c>
      <c r="K1787">
        <v>82</v>
      </c>
      <c r="L1787">
        <v>75</v>
      </c>
      <c r="M1787">
        <v>93</v>
      </c>
      <c r="N1787">
        <v>67</v>
      </c>
      <c r="O1787">
        <v>69</v>
      </c>
      <c r="P1787">
        <v>65</v>
      </c>
      <c r="Q1787">
        <v>74</v>
      </c>
      <c r="R1787">
        <f t="shared" si="162"/>
        <v>525</v>
      </c>
      <c r="S1787" t="str">
        <f t="shared" si="163"/>
        <v>physics_score</v>
      </c>
      <c r="T1787" t="str">
        <f t="shared" si="164"/>
        <v>Jonathan Weiss</v>
      </c>
      <c r="U1787" t="str">
        <f t="shared" si="165"/>
        <v>Good</v>
      </c>
      <c r="V1787" t="str">
        <f t="shared" si="166"/>
        <v>1</v>
      </c>
      <c r="W1787" t="str">
        <f t="shared" si="167"/>
        <v>Grade C</v>
      </c>
    </row>
    <row r="1788" spans="1:23" x14ac:dyDescent="0.25">
      <c r="A1788">
        <v>1787</v>
      </c>
      <c r="B1788" t="s">
        <v>2607</v>
      </c>
      <c r="C1788" t="s">
        <v>76</v>
      </c>
      <c r="D1788" t="s">
        <v>2929</v>
      </c>
      <c r="E1788" t="s">
        <v>59</v>
      </c>
      <c r="F1788" t="b">
        <v>0</v>
      </c>
      <c r="G1788">
        <v>1</v>
      </c>
      <c r="H1788" t="b">
        <v>0</v>
      </c>
      <c r="I1788">
        <v>34</v>
      </c>
      <c r="J1788" t="s">
        <v>55</v>
      </c>
      <c r="K1788">
        <v>99</v>
      </c>
      <c r="L1788">
        <v>81</v>
      </c>
      <c r="M1788">
        <v>92</v>
      </c>
      <c r="N1788">
        <v>86</v>
      </c>
      <c r="O1788">
        <v>65</v>
      </c>
      <c r="P1788">
        <v>99</v>
      </c>
      <c r="Q1788">
        <v>79</v>
      </c>
      <c r="R1788">
        <f t="shared" si="162"/>
        <v>601</v>
      </c>
      <c r="S1788" t="str">
        <f t="shared" si="163"/>
        <v>math_score</v>
      </c>
      <c r="T1788" t="str">
        <f t="shared" si="164"/>
        <v>Renee Smith</v>
      </c>
      <c r="U1788" t="str">
        <f t="shared" si="165"/>
        <v>Good</v>
      </c>
      <c r="V1788" t="str">
        <f t="shared" si="166"/>
        <v>1</v>
      </c>
      <c r="W1788" t="str">
        <f t="shared" si="167"/>
        <v>Grade B</v>
      </c>
    </row>
    <row r="1789" spans="1:23" x14ac:dyDescent="0.25">
      <c r="A1789">
        <v>1788</v>
      </c>
      <c r="B1789" t="s">
        <v>2426</v>
      </c>
      <c r="C1789" t="s">
        <v>2049</v>
      </c>
      <c r="D1789" t="s">
        <v>2930</v>
      </c>
      <c r="E1789" t="s">
        <v>54</v>
      </c>
      <c r="F1789" t="b">
        <v>1</v>
      </c>
      <c r="G1789">
        <v>2</v>
      </c>
      <c r="H1789" t="b">
        <v>0</v>
      </c>
      <c r="I1789">
        <v>34</v>
      </c>
      <c r="J1789" t="s">
        <v>78</v>
      </c>
      <c r="K1789">
        <v>95</v>
      </c>
      <c r="L1789">
        <v>90</v>
      </c>
      <c r="M1789">
        <v>65</v>
      </c>
      <c r="N1789">
        <v>84</v>
      </c>
      <c r="O1789">
        <v>86</v>
      </c>
      <c r="P1789">
        <v>88</v>
      </c>
      <c r="Q1789">
        <v>94</v>
      </c>
      <c r="R1789">
        <f t="shared" si="162"/>
        <v>602</v>
      </c>
      <c r="S1789" t="str">
        <f t="shared" si="163"/>
        <v>math_score</v>
      </c>
      <c r="T1789" t="str">
        <f t="shared" si="164"/>
        <v>Tony Hopkins</v>
      </c>
      <c r="U1789" t="str">
        <f t="shared" si="165"/>
        <v>Good</v>
      </c>
      <c r="V1789" t="str">
        <f t="shared" si="166"/>
        <v>1</v>
      </c>
      <c r="W1789" t="str">
        <f t="shared" si="167"/>
        <v>Grade B</v>
      </c>
    </row>
    <row r="1790" spans="1:23" x14ac:dyDescent="0.25">
      <c r="A1790">
        <v>1789</v>
      </c>
      <c r="B1790" t="s">
        <v>334</v>
      </c>
      <c r="C1790" t="s">
        <v>2931</v>
      </c>
      <c r="D1790" t="s">
        <v>2932</v>
      </c>
      <c r="E1790" t="s">
        <v>54</v>
      </c>
      <c r="F1790" t="b">
        <v>0</v>
      </c>
      <c r="G1790">
        <v>3</v>
      </c>
      <c r="H1790" t="b">
        <v>0</v>
      </c>
      <c r="I1790">
        <v>18</v>
      </c>
      <c r="J1790" t="s">
        <v>78</v>
      </c>
      <c r="K1790">
        <v>100</v>
      </c>
      <c r="L1790">
        <v>93</v>
      </c>
      <c r="M1790">
        <v>99</v>
      </c>
      <c r="N1790">
        <v>65</v>
      </c>
      <c r="O1790">
        <v>72</v>
      </c>
      <c r="P1790">
        <v>79</v>
      </c>
      <c r="Q1790">
        <v>88</v>
      </c>
      <c r="R1790">
        <f t="shared" si="162"/>
        <v>596</v>
      </c>
      <c r="S1790" t="str">
        <f t="shared" si="163"/>
        <v>math_score</v>
      </c>
      <c r="T1790" t="str">
        <f t="shared" si="164"/>
        <v>Thomas Buckley</v>
      </c>
      <c r="U1790" t="str">
        <f t="shared" si="165"/>
        <v>Good</v>
      </c>
      <c r="V1790" t="str">
        <f t="shared" si="166"/>
        <v>1</v>
      </c>
      <c r="W1790" t="str">
        <f t="shared" si="167"/>
        <v>Grade B</v>
      </c>
    </row>
    <row r="1791" spans="1:23" x14ac:dyDescent="0.25">
      <c r="A1791">
        <v>1790</v>
      </c>
      <c r="B1791" t="s">
        <v>668</v>
      </c>
      <c r="C1791" t="s">
        <v>620</v>
      </c>
      <c r="D1791" t="s">
        <v>2933</v>
      </c>
      <c r="E1791" t="s">
        <v>59</v>
      </c>
      <c r="F1791" t="b">
        <v>0</v>
      </c>
      <c r="G1791">
        <v>5</v>
      </c>
      <c r="H1791" t="b">
        <v>1</v>
      </c>
      <c r="I1791">
        <v>21</v>
      </c>
      <c r="J1791" t="s">
        <v>72</v>
      </c>
      <c r="K1791">
        <v>79</v>
      </c>
      <c r="L1791">
        <v>86</v>
      </c>
      <c r="M1791">
        <v>84</v>
      </c>
      <c r="N1791">
        <v>84</v>
      </c>
      <c r="O1791">
        <v>63</v>
      </c>
      <c r="P1791">
        <v>82</v>
      </c>
      <c r="Q1791">
        <v>94</v>
      </c>
      <c r="R1791">
        <f t="shared" si="162"/>
        <v>572</v>
      </c>
      <c r="S1791" t="str">
        <f t="shared" si="163"/>
        <v>geography_score</v>
      </c>
      <c r="T1791" t="str">
        <f t="shared" si="164"/>
        <v>Debra Evans</v>
      </c>
      <c r="U1791" t="str">
        <f t="shared" si="165"/>
        <v>Good</v>
      </c>
      <c r="V1791" t="str">
        <f t="shared" si="166"/>
        <v>1</v>
      </c>
      <c r="W1791" t="str">
        <f t="shared" si="167"/>
        <v>Grade B</v>
      </c>
    </row>
    <row r="1792" spans="1:23" x14ac:dyDescent="0.25">
      <c r="A1792">
        <v>1791</v>
      </c>
      <c r="B1792" t="s">
        <v>1058</v>
      </c>
      <c r="C1792" t="s">
        <v>380</v>
      </c>
      <c r="D1792" t="s">
        <v>2934</v>
      </c>
      <c r="E1792" t="s">
        <v>54</v>
      </c>
      <c r="F1792" t="b">
        <v>1</v>
      </c>
      <c r="G1792">
        <v>3</v>
      </c>
      <c r="H1792" t="b">
        <v>1</v>
      </c>
      <c r="I1792">
        <v>3</v>
      </c>
      <c r="J1792" t="s">
        <v>98</v>
      </c>
      <c r="K1792">
        <v>80</v>
      </c>
      <c r="L1792">
        <v>95</v>
      </c>
      <c r="M1792">
        <v>96</v>
      </c>
      <c r="N1792">
        <v>96</v>
      </c>
      <c r="O1792">
        <v>94</v>
      </c>
      <c r="P1792">
        <v>84</v>
      </c>
      <c r="Q1792">
        <v>93</v>
      </c>
      <c r="R1792">
        <f t="shared" si="162"/>
        <v>638</v>
      </c>
      <c r="S1792" t="str">
        <f t="shared" si="163"/>
        <v>physics_score</v>
      </c>
      <c r="T1792" t="str">
        <f t="shared" si="164"/>
        <v>Richard Bell</v>
      </c>
      <c r="U1792" t="str">
        <f t="shared" si="165"/>
        <v>Very Good</v>
      </c>
      <c r="V1792" t="str">
        <f t="shared" si="166"/>
        <v>1</v>
      </c>
      <c r="W1792" t="str">
        <f t="shared" si="167"/>
        <v>Grade B</v>
      </c>
    </row>
    <row r="1793" spans="1:23" x14ac:dyDescent="0.25">
      <c r="A1793">
        <v>1792</v>
      </c>
      <c r="B1793" t="s">
        <v>1113</v>
      </c>
      <c r="C1793" t="s">
        <v>1951</v>
      </c>
      <c r="D1793" t="s">
        <v>2935</v>
      </c>
      <c r="E1793" t="s">
        <v>59</v>
      </c>
      <c r="F1793" t="b">
        <v>0</v>
      </c>
      <c r="G1793">
        <v>4</v>
      </c>
      <c r="H1793" t="b">
        <v>0</v>
      </c>
      <c r="I1793">
        <v>31</v>
      </c>
      <c r="J1793" t="s">
        <v>60</v>
      </c>
      <c r="K1793">
        <v>93</v>
      </c>
      <c r="L1793">
        <v>81</v>
      </c>
      <c r="M1793">
        <v>88</v>
      </c>
      <c r="N1793">
        <v>90</v>
      </c>
      <c r="O1793">
        <v>89</v>
      </c>
      <c r="P1793">
        <v>95</v>
      </c>
      <c r="Q1793">
        <v>81</v>
      </c>
      <c r="R1793">
        <f t="shared" si="162"/>
        <v>617</v>
      </c>
      <c r="S1793" t="str">
        <f t="shared" si="163"/>
        <v>english_score</v>
      </c>
      <c r="T1793" t="str">
        <f t="shared" si="164"/>
        <v>Katelyn Watkins</v>
      </c>
      <c r="U1793" t="str">
        <f t="shared" si="165"/>
        <v>Very Good</v>
      </c>
      <c r="V1793" t="str">
        <f t="shared" si="166"/>
        <v>1</v>
      </c>
      <c r="W1793" t="str">
        <f t="shared" si="167"/>
        <v>Grade B</v>
      </c>
    </row>
    <row r="1794" spans="1:23" x14ac:dyDescent="0.25">
      <c r="A1794">
        <v>1793</v>
      </c>
      <c r="B1794" t="s">
        <v>578</v>
      </c>
      <c r="C1794" t="s">
        <v>2936</v>
      </c>
      <c r="D1794" t="s">
        <v>2937</v>
      </c>
      <c r="E1794" t="s">
        <v>59</v>
      </c>
      <c r="F1794" t="b">
        <v>0</v>
      </c>
      <c r="G1794">
        <v>5</v>
      </c>
      <c r="H1794" t="b">
        <v>1</v>
      </c>
      <c r="I1794">
        <v>17</v>
      </c>
      <c r="J1794" t="s">
        <v>78</v>
      </c>
      <c r="K1794">
        <v>95</v>
      </c>
      <c r="L1794">
        <v>75</v>
      </c>
      <c r="M1794">
        <v>79</v>
      </c>
      <c r="N1794">
        <v>79</v>
      </c>
      <c r="O1794">
        <v>93</v>
      </c>
      <c r="P1794">
        <v>85</v>
      </c>
      <c r="Q1794">
        <v>71</v>
      </c>
      <c r="R1794">
        <f t="shared" ref="R1794:R1857" si="168">SUM((K1794:Q1794))</f>
        <v>577</v>
      </c>
      <c r="S1794" t="str">
        <f t="shared" si="163"/>
        <v>math_score</v>
      </c>
      <c r="T1794" t="str">
        <f t="shared" si="164"/>
        <v>Michele Stout</v>
      </c>
      <c r="U1794" t="str">
        <f t="shared" si="165"/>
        <v>Good</v>
      </c>
      <c r="V1794" t="str">
        <f t="shared" si="166"/>
        <v>1</v>
      </c>
      <c r="W1794" t="str">
        <f t="shared" si="167"/>
        <v>Grade B</v>
      </c>
    </row>
    <row r="1795" spans="1:23" x14ac:dyDescent="0.25">
      <c r="A1795">
        <v>1794</v>
      </c>
      <c r="B1795" t="s">
        <v>164</v>
      </c>
      <c r="C1795" t="s">
        <v>2938</v>
      </c>
      <c r="D1795" t="s">
        <v>2939</v>
      </c>
      <c r="E1795" t="s">
        <v>59</v>
      </c>
      <c r="F1795" t="b">
        <v>0</v>
      </c>
      <c r="G1795">
        <v>0</v>
      </c>
      <c r="H1795" t="b">
        <v>0</v>
      </c>
      <c r="I1795">
        <v>10</v>
      </c>
      <c r="J1795" t="s">
        <v>139</v>
      </c>
      <c r="K1795">
        <v>81</v>
      </c>
      <c r="L1795">
        <v>92</v>
      </c>
      <c r="M1795">
        <v>76</v>
      </c>
      <c r="N1795">
        <v>81</v>
      </c>
      <c r="O1795">
        <v>73</v>
      </c>
      <c r="P1795">
        <v>92</v>
      </c>
      <c r="Q1795">
        <v>63</v>
      </c>
      <c r="R1795">
        <f t="shared" si="168"/>
        <v>558</v>
      </c>
      <c r="S1795" t="str">
        <f t="shared" ref="S1795:S1858" si="169">INDEX($K$1:$Q$1,MATCH(MAX(K1795:Q1795),K1795:Q1795,0))</f>
        <v>history_score</v>
      </c>
      <c r="T1795" t="str">
        <f t="shared" ref="T1795:T1858" si="170">_xlfn.CONCAT(B1795," ",C1795)</f>
        <v>Lisa Estes</v>
      </c>
      <c r="U1795" t="str">
        <f t="shared" ref="U1795:U1858" si="171">IF((MAX(K1795:Q1795)-MIN(K1795:Q1795))&lt;20,"Very Good",IF(AND((MAX(K1795:Q1795)-MIN(K1795:Q1795))&gt;=20,(MAX(K1795:Q1795)-MIN(K1795:Q1795))&lt;40),"Good",IF(AND((MAX(K1795:Q1795)-MIN(K1795:Q1795))&gt;=40,(MAX(K1795:Q1795)-MIN(K1795:Q1795))&lt;50),"Average","Bad")))</f>
        <v>Good</v>
      </c>
      <c r="V1795" t="str">
        <f t="shared" ref="V1795:V1858" si="172">IF(AND(MAX(K1795:Q1795)&gt;85,MIN(K1795:Q1795)&lt;45),"0","1")</f>
        <v>1</v>
      </c>
      <c r="W1795" t="str">
        <f t="shared" ref="W1795:W1858" si="173">IF(R1795&gt;=650,"Grade A",IF(AND(R1795&gt;=550,R1795&lt;650),"Grade B",IF(AND(R1795&gt;=450,R1795&lt;550),"Grade C",IF(AND(R1795&gt;=350,R1795&lt;450),"Grade D","Fail"))))</f>
        <v>Grade B</v>
      </c>
    </row>
    <row r="1796" spans="1:23" x14ac:dyDescent="0.25">
      <c r="A1796">
        <v>1795</v>
      </c>
      <c r="B1796" t="s">
        <v>52</v>
      </c>
      <c r="C1796" t="s">
        <v>776</v>
      </c>
      <c r="D1796" t="s">
        <v>2940</v>
      </c>
      <c r="E1796" t="s">
        <v>59</v>
      </c>
      <c r="F1796" t="b">
        <v>0</v>
      </c>
      <c r="G1796">
        <v>1</v>
      </c>
      <c r="H1796" t="b">
        <v>0</v>
      </c>
      <c r="I1796">
        <v>5</v>
      </c>
      <c r="J1796" t="s">
        <v>157</v>
      </c>
      <c r="K1796">
        <v>75</v>
      </c>
      <c r="L1796">
        <v>88</v>
      </c>
      <c r="M1796">
        <v>63</v>
      </c>
      <c r="N1796">
        <v>64</v>
      </c>
      <c r="O1796">
        <v>84</v>
      </c>
      <c r="P1796">
        <v>74</v>
      </c>
      <c r="Q1796">
        <v>72</v>
      </c>
      <c r="R1796">
        <f t="shared" si="168"/>
        <v>520</v>
      </c>
      <c r="S1796" t="str">
        <f t="shared" si="169"/>
        <v>history_score</v>
      </c>
      <c r="T1796" t="str">
        <f t="shared" si="170"/>
        <v>Casey Hall</v>
      </c>
      <c r="U1796" t="str">
        <f t="shared" si="171"/>
        <v>Good</v>
      </c>
      <c r="V1796" t="str">
        <f t="shared" si="172"/>
        <v>1</v>
      </c>
      <c r="W1796" t="str">
        <f t="shared" si="173"/>
        <v>Grade C</v>
      </c>
    </row>
    <row r="1797" spans="1:23" x14ac:dyDescent="0.25">
      <c r="A1797">
        <v>1796</v>
      </c>
      <c r="B1797" t="s">
        <v>365</v>
      </c>
      <c r="C1797" t="s">
        <v>191</v>
      </c>
      <c r="D1797" t="s">
        <v>2941</v>
      </c>
      <c r="E1797" t="s">
        <v>54</v>
      </c>
      <c r="F1797" t="b">
        <v>0</v>
      </c>
      <c r="G1797">
        <v>4</v>
      </c>
      <c r="H1797" t="b">
        <v>0</v>
      </c>
      <c r="I1797">
        <v>8</v>
      </c>
      <c r="J1797" t="s">
        <v>206</v>
      </c>
      <c r="K1797">
        <v>80</v>
      </c>
      <c r="L1797">
        <v>69</v>
      </c>
      <c r="M1797">
        <v>70</v>
      </c>
      <c r="N1797">
        <v>60</v>
      </c>
      <c r="O1797">
        <v>71</v>
      </c>
      <c r="P1797">
        <v>60</v>
      </c>
      <c r="Q1797">
        <v>89</v>
      </c>
      <c r="R1797">
        <f t="shared" si="168"/>
        <v>499</v>
      </c>
      <c r="S1797" t="str">
        <f t="shared" si="169"/>
        <v>geography_score</v>
      </c>
      <c r="T1797" t="str">
        <f t="shared" si="170"/>
        <v>Joshua Cole</v>
      </c>
      <c r="U1797" t="str">
        <f t="shared" si="171"/>
        <v>Good</v>
      </c>
      <c r="V1797" t="str">
        <f t="shared" si="172"/>
        <v>1</v>
      </c>
      <c r="W1797" t="str">
        <f t="shared" si="173"/>
        <v>Grade C</v>
      </c>
    </row>
    <row r="1798" spans="1:23" x14ac:dyDescent="0.25">
      <c r="A1798">
        <v>1797</v>
      </c>
      <c r="B1798" t="s">
        <v>382</v>
      </c>
      <c r="C1798" t="s">
        <v>100</v>
      </c>
      <c r="D1798" t="s">
        <v>2942</v>
      </c>
      <c r="E1798" t="s">
        <v>54</v>
      </c>
      <c r="F1798" t="b">
        <v>0</v>
      </c>
      <c r="G1798">
        <v>4</v>
      </c>
      <c r="H1798" t="b">
        <v>0</v>
      </c>
      <c r="I1798">
        <v>3</v>
      </c>
      <c r="J1798" t="s">
        <v>98</v>
      </c>
      <c r="K1798">
        <v>52</v>
      </c>
      <c r="L1798">
        <v>81</v>
      </c>
      <c r="M1798">
        <v>62</v>
      </c>
      <c r="N1798">
        <v>77</v>
      </c>
      <c r="O1798">
        <v>74</v>
      </c>
      <c r="P1798">
        <v>91</v>
      </c>
      <c r="Q1798">
        <v>92</v>
      </c>
      <c r="R1798">
        <f t="shared" si="168"/>
        <v>529</v>
      </c>
      <c r="S1798" t="str">
        <f t="shared" si="169"/>
        <v>geography_score</v>
      </c>
      <c r="T1798" t="str">
        <f t="shared" si="170"/>
        <v>Andrew Jackson</v>
      </c>
      <c r="U1798" t="str">
        <f t="shared" si="171"/>
        <v>Average</v>
      </c>
      <c r="V1798" t="str">
        <f t="shared" si="172"/>
        <v>1</v>
      </c>
      <c r="W1798" t="str">
        <f t="shared" si="173"/>
        <v>Grade C</v>
      </c>
    </row>
    <row r="1799" spans="1:23" x14ac:dyDescent="0.25">
      <c r="A1799">
        <v>1798</v>
      </c>
      <c r="B1799" t="s">
        <v>558</v>
      </c>
      <c r="C1799" t="s">
        <v>457</v>
      </c>
      <c r="D1799" t="s">
        <v>2943</v>
      </c>
      <c r="E1799" t="s">
        <v>59</v>
      </c>
      <c r="F1799" t="b">
        <v>0</v>
      </c>
      <c r="G1799">
        <v>3</v>
      </c>
      <c r="H1799" t="b">
        <v>0</v>
      </c>
      <c r="I1799">
        <v>30</v>
      </c>
      <c r="J1799" t="s">
        <v>60</v>
      </c>
      <c r="K1799">
        <v>95</v>
      </c>
      <c r="L1799">
        <v>94</v>
      </c>
      <c r="M1799">
        <v>82</v>
      </c>
      <c r="N1799">
        <v>87</v>
      </c>
      <c r="O1799">
        <v>93</v>
      </c>
      <c r="P1799">
        <v>93</v>
      </c>
      <c r="Q1799">
        <v>90</v>
      </c>
      <c r="R1799">
        <f t="shared" si="168"/>
        <v>634</v>
      </c>
      <c r="S1799" t="str">
        <f t="shared" si="169"/>
        <v>math_score</v>
      </c>
      <c r="T1799" t="str">
        <f t="shared" si="170"/>
        <v>Karen Rodriguez</v>
      </c>
      <c r="U1799" t="str">
        <f t="shared" si="171"/>
        <v>Very Good</v>
      </c>
      <c r="V1799" t="str">
        <f t="shared" si="172"/>
        <v>1</v>
      </c>
      <c r="W1799" t="str">
        <f t="shared" si="173"/>
        <v>Grade B</v>
      </c>
    </row>
    <row r="1800" spans="1:23" x14ac:dyDescent="0.25">
      <c r="A1800">
        <v>1799</v>
      </c>
      <c r="B1800" t="s">
        <v>926</v>
      </c>
      <c r="C1800" t="s">
        <v>549</v>
      </c>
      <c r="D1800" t="s">
        <v>2944</v>
      </c>
      <c r="E1800" t="s">
        <v>59</v>
      </c>
      <c r="F1800" t="b">
        <v>0</v>
      </c>
      <c r="G1800">
        <v>2</v>
      </c>
      <c r="H1800" t="b">
        <v>0</v>
      </c>
      <c r="I1800">
        <v>20</v>
      </c>
      <c r="J1800" t="s">
        <v>147</v>
      </c>
      <c r="K1800">
        <v>99</v>
      </c>
      <c r="L1800">
        <v>70</v>
      </c>
      <c r="M1800">
        <v>97</v>
      </c>
      <c r="N1800">
        <v>93</v>
      </c>
      <c r="O1800">
        <v>87</v>
      </c>
      <c r="P1800">
        <v>90</v>
      </c>
      <c r="Q1800">
        <v>88</v>
      </c>
      <c r="R1800">
        <f t="shared" si="168"/>
        <v>624</v>
      </c>
      <c r="S1800" t="str">
        <f t="shared" si="169"/>
        <v>math_score</v>
      </c>
      <c r="T1800" t="str">
        <f t="shared" si="170"/>
        <v>Sara Johnson</v>
      </c>
      <c r="U1800" t="str">
        <f t="shared" si="171"/>
        <v>Good</v>
      </c>
      <c r="V1800" t="str">
        <f t="shared" si="172"/>
        <v>1</v>
      </c>
      <c r="W1800" t="str">
        <f t="shared" si="173"/>
        <v>Grade B</v>
      </c>
    </row>
    <row r="1801" spans="1:23" x14ac:dyDescent="0.25">
      <c r="A1801">
        <v>1800</v>
      </c>
      <c r="B1801" t="s">
        <v>376</v>
      </c>
      <c r="C1801" t="s">
        <v>2945</v>
      </c>
      <c r="D1801" t="s">
        <v>2946</v>
      </c>
      <c r="E1801" t="s">
        <v>59</v>
      </c>
      <c r="F1801" t="b">
        <v>1</v>
      </c>
      <c r="G1801">
        <v>5</v>
      </c>
      <c r="H1801" t="b">
        <v>0</v>
      </c>
      <c r="I1801">
        <v>25</v>
      </c>
      <c r="J1801" t="s">
        <v>78</v>
      </c>
      <c r="K1801">
        <v>85</v>
      </c>
      <c r="L1801">
        <v>87</v>
      </c>
      <c r="M1801">
        <v>68</v>
      </c>
      <c r="N1801">
        <v>74</v>
      </c>
      <c r="O1801">
        <v>74</v>
      </c>
      <c r="P1801">
        <v>85</v>
      </c>
      <c r="Q1801">
        <v>68</v>
      </c>
      <c r="R1801">
        <f t="shared" si="168"/>
        <v>541</v>
      </c>
      <c r="S1801" t="str">
        <f t="shared" si="169"/>
        <v>history_score</v>
      </c>
      <c r="T1801" t="str">
        <f t="shared" si="170"/>
        <v>Alyssa Costa</v>
      </c>
      <c r="U1801" t="str">
        <f t="shared" si="171"/>
        <v>Very Good</v>
      </c>
      <c r="V1801" t="str">
        <f t="shared" si="172"/>
        <v>1</v>
      </c>
      <c r="W1801" t="str">
        <f t="shared" si="173"/>
        <v>Grade C</v>
      </c>
    </row>
    <row r="1802" spans="1:23" x14ac:dyDescent="0.25">
      <c r="A1802">
        <v>1801</v>
      </c>
      <c r="B1802" t="s">
        <v>1041</v>
      </c>
      <c r="C1802" t="s">
        <v>1134</v>
      </c>
      <c r="D1802" t="s">
        <v>2947</v>
      </c>
      <c r="E1802" t="s">
        <v>54</v>
      </c>
      <c r="F1802" t="b">
        <v>0</v>
      </c>
      <c r="G1802">
        <v>4</v>
      </c>
      <c r="H1802" t="b">
        <v>1</v>
      </c>
      <c r="I1802">
        <v>23</v>
      </c>
      <c r="J1802" t="s">
        <v>172</v>
      </c>
      <c r="K1802">
        <v>96</v>
      </c>
      <c r="L1802">
        <v>89</v>
      </c>
      <c r="M1802">
        <v>86</v>
      </c>
      <c r="N1802">
        <v>84</v>
      </c>
      <c r="O1802">
        <v>64</v>
      </c>
      <c r="P1802">
        <v>60</v>
      </c>
      <c r="Q1802">
        <v>66</v>
      </c>
      <c r="R1802">
        <f t="shared" si="168"/>
        <v>545</v>
      </c>
      <c r="S1802" t="str">
        <f t="shared" si="169"/>
        <v>math_score</v>
      </c>
      <c r="T1802" t="str">
        <f t="shared" si="170"/>
        <v>Daniel Poole</v>
      </c>
      <c r="U1802" t="str">
        <f t="shared" si="171"/>
        <v>Good</v>
      </c>
      <c r="V1802" t="str">
        <f t="shared" si="172"/>
        <v>1</v>
      </c>
      <c r="W1802" t="str">
        <f t="shared" si="173"/>
        <v>Grade C</v>
      </c>
    </row>
    <row r="1803" spans="1:23" x14ac:dyDescent="0.25">
      <c r="A1803">
        <v>1802</v>
      </c>
      <c r="B1803" t="s">
        <v>723</v>
      </c>
      <c r="C1803" t="s">
        <v>2948</v>
      </c>
      <c r="D1803" t="s">
        <v>2949</v>
      </c>
      <c r="E1803" t="s">
        <v>54</v>
      </c>
      <c r="F1803" t="b">
        <v>0</v>
      </c>
      <c r="G1803">
        <v>7</v>
      </c>
      <c r="H1803" t="b">
        <v>0</v>
      </c>
      <c r="I1803">
        <v>3</v>
      </c>
      <c r="J1803" t="s">
        <v>193</v>
      </c>
      <c r="K1803">
        <v>91</v>
      </c>
      <c r="L1803">
        <v>63</v>
      </c>
      <c r="M1803">
        <v>86</v>
      </c>
      <c r="N1803">
        <v>81</v>
      </c>
      <c r="O1803">
        <v>90</v>
      </c>
      <c r="P1803">
        <v>98</v>
      </c>
      <c r="Q1803">
        <v>63</v>
      </c>
      <c r="R1803">
        <f t="shared" si="168"/>
        <v>572</v>
      </c>
      <c r="S1803" t="str">
        <f t="shared" si="169"/>
        <v>english_score</v>
      </c>
      <c r="T1803" t="str">
        <f t="shared" si="170"/>
        <v>Ricardo Juarez</v>
      </c>
      <c r="U1803" t="str">
        <f t="shared" si="171"/>
        <v>Good</v>
      </c>
      <c r="V1803" t="str">
        <f t="shared" si="172"/>
        <v>1</v>
      </c>
      <c r="W1803" t="str">
        <f t="shared" si="173"/>
        <v>Grade B</v>
      </c>
    </row>
    <row r="1804" spans="1:23" x14ac:dyDescent="0.25">
      <c r="A1804">
        <v>1803</v>
      </c>
      <c r="B1804" t="s">
        <v>2426</v>
      </c>
      <c r="C1804" t="s">
        <v>1732</v>
      </c>
      <c r="D1804" t="s">
        <v>2950</v>
      </c>
      <c r="E1804" t="s">
        <v>54</v>
      </c>
      <c r="F1804" t="b">
        <v>1</v>
      </c>
      <c r="G1804">
        <v>1</v>
      </c>
      <c r="H1804" t="b">
        <v>0</v>
      </c>
      <c r="I1804">
        <v>24</v>
      </c>
      <c r="J1804" t="s">
        <v>78</v>
      </c>
      <c r="K1804">
        <v>89</v>
      </c>
      <c r="L1804">
        <v>82</v>
      </c>
      <c r="M1804">
        <v>76</v>
      </c>
      <c r="N1804">
        <v>92</v>
      </c>
      <c r="O1804">
        <v>97</v>
      </c>
      <c r="P1804">
        <v>66</v>
      </c>
      <c r="Q1804">
        <v>60</v>
      </c>
      <c r="R1804">
        <f t="shared" si="168"/>
        <v>562</v>
      </c>
      <c r="S1804" t="str">
        <f t="shared" si="169"/>
        <v>biology_score</v>
      </c>
      <c r="T1804" t="str">
        <f t="shared" si="170"/>
        <v>Tony Castillo</v>
      </c>
      <c r="U1804" t="str">
        <f t="shared" si="171"/>
        <v>Good</v>
      </c>
      <c r="V1804" t="str">
        <f t="shared" si="172"/>
        <v>1</v>
      </c>
      <c r="W1804" t="str">
        <f t="shared" si="173"/>
        <v>Grade B</v>
      </c>
    </row>
    <row r="1805" spans="1:23" x14ac:dyDescent="0.25">
      <c r="A1805">
        <v>1804</v>
      </c>
      <c r="B1805" t="s">
        <v>242</v>
      </c>
      <c r="C1805" t="s">
        <v>73</v>
      </c>
      <c r="D1805" t="s">
        <v>2951</v>
      </c>
      <c r="E1805" t="s">
        <v>54</v>
      </c>
      <c r="F1805" t="b">
        <v>0</v>
      </c>
      <c r="G1805">
        <v>1</v>
      </c>
      <c r="H1805" t="b">
        <v>0</v>
      </c>
      <c r="I1805">
        <v>37</v>
      </c>
      <c r="J1805" t="s">
        <v>60</v>
      </c>
      <c r="K1805">
        <v>98</v>
      </c>
      <c r="L1805">
        <v>87</v>
      </c>
      <c r="M1805">
        <v>96</v>
      </c>
      <c r="N1805">
        <v>89</v>
      </c>
      <c r="O1805">
        <v>100</v>
      </c>
      <c r="P1805">
        <v>85</v>
      </c>
      <c r="Q1805">
        <v>91</v>
      </c>
      <c r="R1805">
        <f t="shared" si="168"/>
        <v>646</v>
      </c>
      <c r="S1805" t="str">
        <f t="shared" si="169"/>
        <v>biology_score</v>
      </c>
      <c r="T1805" t="str">
        <f t="shared" si="170"/>
        <v>Brian Kelly</v>
      </c>
      <c r="U1805" t="str">
        <f t="shared" si="171"/>
        <v>Very Good</v>
      </c>
      <c r="V1805" t="str">
        <f t="shared" si="172"/>
        <v>1</v>
      </c>
      <c r="W1805" t="str">
        <f t="shared" si="173"/>
        <v>Grade B</v>
      </c>
    </row>
    <row r="1806" spans="1:23" x14ac:dyDescent="0.25">
      <c r="A1806">
        <v>1805</v>
      </c>
      <c r="B1806" t="s">
        <v>1252</v>
      </c>
      <c r="C1806" t="s">
        <v>463</v>
      </c>
      <c r="D1806" t="s">
        <v>2952</v>
      </c>
      <c r="E1806" t="s">
        <v>54</v>
      </c>
      <c r="F1806" t="b">
        <v>0</v>
      </c>
      <c r="G1806">
        <v>2</v>
      </c>
      <c r="H1806" t="b">
        <v>0</v>
      </c>
      <c r="I1806">
        <v>28</v>
      </c>
      <c r="J1806" t="s">
        <v>72</v>
      </c>
      <c r="K1806">
        <v>100</v>
      </c>
      <c r="L1806">
        <v>82</v>
      </c>
      <c r="M1806">
        <v>72</v>
      </c>
      <c r="N1806">
        <v>97</v>
      </c>
      <c r="O1806">
        <v>74</v>
      </c>
      <c r="P1806">
        <v>75</v>
      </c>
      <c r="Q1806">
        <v>81</v>
      </c>
      <c r="R1806">
        <f t="shared" si="168"/>
        <v>581</v>
      </c>
      <c r="S1806" t="str">
        <f t="shared" si="169"/>
        <v>math_score</v>
      </c>
      <c r="T1806" t="str">
        <f t="shared" si="170"/>
        <v>Tyler Moore</v>
      </c>
      <c r="U1806" t="str">
        <f t="shared" si="171"/>
        <v>Good</v>
      </c>
      <c r="V1806" t="str">
        <f t="shared" si="172"/>
        <v>1</v>
      </c>
      <c r="W1806" t="str">
        <f t="shared" si="173"/>
        <v>Grade B</v>
      </c>
    </row>
    <row r="1807" spans="1:23" x14ac:dyDescent="0.25">
      <c r="A1807">
        <v>1806</v>
      </c>
      <c r="B1807" t="s">
        <v>1070</v>
      </c>
      <c r="C1807" t="s">
        <v>177</v>
      </c>
      <c r="D1807" t="s">
        <v>2953</v>
      </c>
      <c r="E1807" t="s">
        <v>59</v>
      </c>
      <c r="F1807" t="b">
        <v>0</v>
      </c>
      <c r="G1807">
        <v>2</v>
      </c>
      <c r="H1807" t="b">
        <v>0</v>
      </c>
      <c r="I1807">
        <v>5</v>
      </c>
      <c r="J1807" t="s">
        <v>98</v>
      </c>
      <c r="K1807">
        <v>75</v>
      </c>
      <c r="L1807">
        <v>71</v>
      </c>
      <c r="M1807">
        <v>68</v>
      </c>
      <c r="N1807">
        <v>91</v>
      </c>
      <c r="O1807">
        <v>79</v>
      </c>
      <c r="P1807">
        <v>62</v>
      </c>
      <c r="Q1807">
        <v>94</v>
      </c>
      <c r="R1807">
        <f t="shared" si="168"/>
        <v>540</v>
      </c>
      <c r="S1807" t="str">
        <f t="shared" si="169"/>
        <v>geography_score</v>
      </c>
      <c r="T1807" t="str">
        <f t="shared" si="170"/>
        <v>Sharon Martinez</v>
      </c>
      <c r="U1807" t="str">
        <f t="shared" si="171"/>
        <v>Good</v>
      </c>
      <c r="V1807" t="str">
        <f t="shared" si="172"/>
        <v>1</v>
      </c>
      <c r="W1807" t="str">
        <f t="shared" si="173"/>
        <v>Grade C</v>
      </c>
    </row>
    <row r="1808" spans="1:23" x14ac:dyDescent="0.25">
      <c r="A1808">
        <v>1807</v>
      </c>
      <c r="B1808" t="s">
        <v>1301</v>
      </c>
      <c r="C1808" t="s">
        <v>1805</v>
      </c>
      <c r="D1808" t="s">
        <v>2954</v>
      </c>
      <c r="E1808" t="s">
        <v>59</v>
      </c>
      <c r="F1808" t="b">
        <v>0</v>
      </c>
      <c r="G1808">
        <v>3</v>
      </c>
      <c r="H1808" t="b">
        <v>0</v>
      </c>
      <c r="I1808">
        <v>6</v>
      </c>
      <c r="J1808" t="s">
        <v>258</v>
      </c>
      <c r="K1808">
        <v>74</v>
      </c>
      <c r="L1808">
        <v>63</v>
      </c>
      <c r="M1808">
        <v>74</v>
      </c>
      <c r="N1808">
        <v>63</v>
      </c>
      <c r="O1808">
        <v>78</v>
      </c>
      <c r="P1808">
        <v>90</v>
      </c>
      <c r="Q1808">
        <v>83</v>
      </c>
      <c r="R1808">
        <f t="shared" si="168"/>
        <v>525</v>
      </c>
      <c r="S1808" t="str">
        <f t="shared" si="169"/>
        <v>english_score</v>
      </c>
      <c r="T1808" t="str">
        <f t="shared" si="170"/>
        <v>Mary Malone</v>
      </c>
      <c r="U1808" t="str">
        <f t="shared" si="171"/>
        <v>Good</v>
      </c>
      <c r="V1808" t="str">
        <f t="shared" si="172"/>
        <v>1</v>
      </c>
      <c r="W1808" t="str">
        <f t="shared" si="173"/>
        <v>Grade C</v>
      </c>
    </row>
    <row r="1809" spans="1:23" x14ac:dyDescent="0.25">
      <c r="A1809">
        <v>1808</v>
      </c>
      <c r="B1809" t="s">
        <v>499</v>
      </c>
      <c r="C1809" t="s">
        <v>1366</v>
      </c>
      <c r="D1809" t="s">
        <v>2955</v>
      </c>
      <c r="E1809" t="s">
        <v>59</v>
      </c>
      <c r="F1809" t="b">
        <v>0</v>
      </c>
      <c r="G1809">
        <v>7</v>
      </c>
      <c r="H1809" t="b">
        <v>0</v>
      </c>
      <c r="I1809">
        <v>40</v>
      </c>
      <c r="J1809" t="s">
        <v>60</v>
      </c>
      <c r="K1809">
        <v>85</v>
      </c>
      <c r="L1809">
        <v>99</v>
      </c>
      <c r="M1809">
        <v>87</v>
      </c>
      <c r="N1809">
        <v>85</v>
      </c>
      <c r="O1809">
        <v>91</v>
      </c>
      <c r="P1809">
        <v>88</v>
      </c>
      <c r="Q1809">
        <v>90</v>
      </c>
      <c r="R1809">
        <f t="shared" si="168"/>
        <v>625</v>
      </c>
      <c r="S1809" t="str">
        <f t="shared" si="169"/>
        <v>history_score</v>
      </c>
      <c r="T1809" t="str">
        <f t="shared" si="170"/>
        <v>Rebecca Huang</v>
      </c>
      <c r="U1809" t="str">
        <f t="shared" si="171"/>
        <v>Very Good</v>
      </c>
      <c r="V1809" t="str">
        <f t="shared" si="172"/>
        <v>1</v>
      </c>
      <c r="W1809" t="str">
        <f t="shared" si="173"/>
        <v>Grade B</v>
      </c>
    </row>
    <row r="1810" spans="1:23" x14ac:dyDescent="0.25">
      <c r="A1810">
        <v>1809</v>
      </c>
      <c r="B1810" t="s">
        <v>2156</v>
      </c>
      <c r="C1810" t="s">
        <v>2688</v>
      </c>
      <c r="D1810" t="s">
        <v>2956</v>
      </c>
      <c r="E1810" t="s">
        <v>54</v>
      </c>
      <c r="F1810" t="b">
        <v>0</v>
      </c>
      <c r="G1810">
        <v>3</v>
      </c>
      <c r="H1810" t="b">
        <v>1</v>
      </c>
      <c r="I1810">
        <v>35</v>
      </c>
      <c r="J1810" t="s">
        <v>72</v>
      </c>
      <c r="K1810">
        <v>86</v>
      </c>
      <c r="L1810">
        <v>87</v>
      </c>
      <c r="M1810">
        <v>97</v>
      </c>
      <c r="N1810">
        <v>92</v>
      </c>
      <c r="O1810">
        <v>85</v>
      </c>
      <c r="P1810">
        <v>99</v>
      </c>
      <c r="Q1810">
        <v>86</v>
      </c>
      <c r="R1810">
        <f t="shared" si="168"/>
        <v>632</v>
      </c>
      <c r="S1810" t="str">
        <f t="shared" si="169"/>
        <v>english_score</v>
      </c>
      <c r="T1810" t="str">
        <f t="shared" si="170"/>
        <v>Alan Santos</v>
      </c>
      <c r="U1810" t="str">
        <f t="shared" si="171"/>
        <v>Very Good</v>
      </c>
      <c r="V1810" t="str">
        <f t="shared" si="172"/>
        <v>1</v>
      </c>
      <c r="W1810" t="str">
        <f t="shared" si="173"/>
        <v>Grade B</v>
      </c>
    </row>
    <row r="1811" spans="1:23" x14ac:dyDescent="0.25">
      <c r="A1811">
        <v>1810</v>
      </c>
      <c r="B1811" t="s">
        <v>201</v>
      </c>
      <c r="C1811" t="s">
        <v>2957</v>
      </c>
      <c r="D1811" t="s">
        <v>2958</v>
      </c>
      <c r="E1811" t="s">
        <v>54</v>
      </c>
      <c r="F1811" t="b">
        <v>0</v>
      </c>
      <c r="G1811">
        <v>4</v>
      </c>
      <c r="H1811" t="b">
        <v>1</v>
      </c>
      <c r="I1811">
        <v>34</v>
      </c>
      <c r="J1811" t="s">
        <v>60</v>
      </c>
      <c r="K1811">
        <v>91</v>
      </c>
      <c r="L1811">
        <v>71</v>
      </c>
      <c r="M1811">
        <v>99</v>
      </c>
      <c r="N1811">
        <v>96</v>
      </c>
      <c r="O1811">
        <v>85</v>
      </c>
      <c r="P1811">
        <v>79</v>
      </c>
      <c r="Q1811">
        <v>74</v>
      </c>
      <c r="R1811">
        <f t="shared" si="168"/>
        <v>595</v>
      </c>
      <c r="S1811" t="str">
        <f t="shared" si="169"/>
        <v>physics_score</v>
      </c>
      <c r="T1811" t="str">
        <f t="shared" si="170"/>
        <v>Martin Duran</v>
      </c>
      <c r="U1811" t="str">
        <f t="shared" si="171"/>
        <v>Good</v>
      </c>
      <c r="V1811" t="str">
        <f t="shared" si="172"/>
        <v>1</v>
      </c>
      <c r="W1811" t="str">
        <f t="shared" si="173"/>
        <v>Grade B</v>
      </c>
    </row>
    <row r="1812" spans="1:23" x14ac:dyDescent="0.25">
      <c r="A1812">
        <v>1811</v>
      </c>
      <c r="B1812" t="s">
        <v>179</v>
      </c>
      <c r="C1812" t="s">
        <v>83</v>
      </c>
      <c r="D1812" t="s">
        <v>2959</v>
      </c>
      <c r="E1812" t="s">
        <v>54</v>
      </c>
      <c r="F1812" t="b">
        <v>0</v>
      </c>
      <c r="G1812">
        <v>2</v>
      </c>
      <c r="H1812" t="b">
        <v>0</v>
      </c>
      <c r="I1812">
        <v>24</v>
      </c>
      <c r="J1812" t="s">
        <v>78</v>
      </c>
      <c r="K1812">
        <v>90</v>
      </c>
      <c r="L1812">
        <v>76</v>
      </c>
      <c r="M1812">
        <v>100</v>
      </c>
      <c r="N1812">
        <v>73</v>
      </c>
      <c r="O1812">
        <v>90</v>
      </c>
      <c r="P1812">
        <v>64</v>
      </c>
      <c r="Q1812">
        <v>86</v>
      </c>
      <c r="R1812">
        <f t="shared" si="168"/>
        <v>579</v>
      </c>
      <c r="S1812" t="str">
        <f t="shared" si="169"/>
        <v>physics_score</v>
      </c>
      <c r="T1812" t="str">
        <f t="shared" si="170"/>
        <v>Christopher Gutierrez</v>
      </c>
      <c r="U1812" t="str">
        <f t="shared" si="171"/>
        <v>Good</v>
      </c>
      <c r="V1812" t="str">
        <f t="shared" si="172"/>
        <v>1</v>
      </c>
      <c r="W1812" t="str">
        <f t="shared" si="173"/>
        <v>Grade B</v>
      </c>
    </row>
    <row r="1813" spans="1:23" x14ac:dyDescent="0.25">
      <c r="A1813">
        <v>1812</v>
      </c>
      <c r="B1813" t="s">
        <v>789</v>
      </c>
      <c r="C1813" t="s">
        <v>595</v>
      </c>
      <c r="D1813" t="s">
        <v>2960</v>
      </c>
      <c r="E1813" t="s">
        <v>59</v>
      </c>
      <c r="F1813" t="b">
        <v>0</v>
      </c>
      <c r="G1813">
        <v>6</v>
      </c>
      <c r="H1813" t="b">
        <v>0</v>
      </c>
      <c r="I1813">
        <v>35</v>
      </c>
      <c r="J1813" t="s">
        <v>110</v>
      </c>
      <c r="K1813">
        <v>91</v>
      </c>
      <c r="L1813">
        <v>91</v>
      </c>
      <c r="M1813">
        <v>92</v>
      </c>
      <c r="N1813">
        <v>95</v>
      </c>
      <c r="O1813">
        <v>98</v>
      </c>
      <c r="P1813">
        <v>91</v>
      </c>
      <c r="Q1813">
        <v>85</v>
      </c>
      <c r="R1813">
        <f t="shared" si="168"/>
        <v>643</v>
      </c>
      <c r="S1813" t="str">
        <f t="shared" si="169"/>
        <v>biology_score</v>
      </c>
      <c r="T1813" t="str">
        <f t="shared" si="170"/>
        <v>Brandy Maldonado</v>
      </c>
      <c r="U1813" t="str">
        <f t="shared" si="171"/>
        <v>Very Good</v>
      </c>
      <c r="V1813" t="str">
        <f t="shared" si="172"/>
        <v>1</v>
      </c>
      <c r="W1813" t="str">
        <f t="shared" si="173"/>
        <v>Grade B</v>
      </c>
    </row>
    <row r="1814" spans="1:23" x14ac:dyDescent="0.25">
      <c r="A1814">
        <v>1813</v>
      </c>
      <c r="B1814" t="s">
        <v>749</v>
      </c>
      <c r="C1814" t="s">
        <v>692</v>
      </c>
      <c r="D1814" t="s">
        <v>2961</v>
      </c>
      <c r="E1814" t="s">
        <v>59</v>
      </c>
      <c r="F1814" t="b">
        <v>1</v>
      </c>
      <c r="G1814">
        <v>6</v>
      </c>
      <c r="H1814" t="b">
        <v>0</v>
      </c>
      <c r="I1814">
        <v>0</v>
      </c>
      <c r="J1814" t="s">
        <v>98</v>
      </c>
      <c r="K1814">
        <v>80</v>
      </c>
      <c r="L1814">
        <v>83</v>
      </c>
      <c r="M1814">
        <v>93</v>
      </c>
      <c r="N1814">
        <v>81</v>
      </c>
      <c r="O1814">
        <v>95</v>
      </c>
      <c r="P1814">
        <v>87</v>
      </c>
      <c r="Q1814">
        <v>61</v>
      </c>
      <c r="R1814">
        <f t="shared" si="168"/>
        <v>580</v>
      </c>
      <c r="S1814" t="str">
        <f t="shared" si="169"/>
        <v>biology_score</v>
      </c>
      <c r="T1814" t="str">
        <f t="shared" si="170"/>
        <v>Brenda Sanders</v>
      </c>
      <c r="U1814" t="str">
        <f t="shared" si="171"/>
        <v>Good</v>
      </c>
      <c r="V1814" t="str">
        <f t="shared" si="172"/>
        <v>1</v>
      </c>
      <c r="W1814" t="str">
        <f t="shared" si="173"/>
        <v>Grade B</v>
      </c>
    </row>
    <row r="1815" spans="1:23" x14ac:dyDescent="0.25">
      <c r="A1815">
        <v>1814</v>
      </c>
      <c r="B1815" t="s">
        <v>2428</v>
      </c>
      <c r="C1815" t="s">
        <v>1482</v>
      </c>
      <c r="D1815" t="s">
        <v>2962</v>
      </c>
      <c r="E1815" t="s">
        <v>54</v>
      </c>
      <c r="F1815" t="b">
        <v>0</v>
      </c>
      <c r="G1815">
        <v>1</v>
      </c>
      <c r="H1815" t="b">
        <v>0</v>
      </c>
      <c r="I1815">
        <v>35</v>
      </c>
      <c r="J1815" t="s">
        <v>60</v>
      </c>
      <c r="K1815">
        <v>95</v>
      </c>
      <c r="L1815">
        <v>89</v>
      </c>
      <c r="M1815">
        <v>92</v>
      </c>
      <c r="N1815">
        <v>87</v>
      </c>
      <c r="O1815">
        <v>95</v>
      </c>
      <c r="P1815">
        <v>86</v>
      </c>
      <c r="Q1815">
        <v>93</v>
      </c>
      <c r="R1815">
        <f t="shared" si="168"/>
        <v>637</v>
      </c>
      <c r="S1815" t="str">
        <f t="shared" si="169"/>
        <v>math_score</v>
      </c>
      <c r="T1815" t="str">
        <f t="shared" si="170"/>
        <v>Drew Mccann</v>
      </c>
      <c r="U1815" t="str">
        <f t="shared" si="171"/>
        <v>Very Good</v>
      </c>
      <c r="V1815" t="str">
        <f t="shared" si="172"/>
        <v>1</v>
      </c>
      <c r="W1815" t="str">
        <f t="shared" si="173"/>
        <v>Grade B</v>
      </c>
    </row>
    <row r="1816" spans="1:23" x14ac:dyDescent="0.25">
      <c r="A1816">
        <v>1815</v>
      </c>
      <c r="B1816" t="s">
        <v>365</v>
      </c>
      <c r="C1816" t="s">
        <v>1535</v>
      </c>
      <c r="D1816" t="s">
        <v>2963</v>
      </c>
      <c r="E1816" t="s">
        <v>54</v>
      </c>
      <c r="F1816" t="b">
        <v>0</v>
      </c>
      <c r="G1816">
        <v>5</v>
      </c>
      <c r="H1816" t="b">
        <v>1</v>
      </c>
      <c r="I1816">
        <v>18</v>
      </c>
      <c r="J1816" t="s">
        <v>72</v>
      </c>
      <c r="K1816">
        <v>94</v>
      </c>
      <c r="L1816">
        <v>97</v>
      </c>
      <c r="M1816">
        <v>69</v>
      </c>
      <c r="N1816">
        <v>81</v>
      </c>
      <c r="O1816">
        <v>100</v>
      </c>
      <c r="P1816">
        <v>68</v>
      </c>
      <c r="Q1816">
        <v>68</v>
      </c>
      <c r="R1816">
        <f t="shared" si="168"/>
        <v>577</v>
      </c>
      <c r="S1816" t="str">
        <f t="shared" si="169"/>
        <v>biology_score</v>
      </c>
      <c r="T1816" t="str">
        <f t="shared" si="170"/>
        <v>Joshua Ayala</v>
      </c>
      <c r="U1816" t="str">
        <f t="shared" si="171"/>
        <v>Good</v>
      </c>
      <c r="V1816" t="str">
        <f t="shared" si="172"/>
        <v>1</v>
      </c>
      <c r="W1816" t="str">
        <f t="shared" si="173"/>
        <v>Grade B</v>
      </c>
    </row>
    <row r="1817" spans="1:23" x14ac:dyDescent="0.25">
      <c r="A1817">
        <v>1816</v>
      </c>
      <c r="B1817" t="s">
        <v>61</v>
      </c>
      <c r="C1817" t="s">
        <v>2964</v>
      </c>
      <c r="D1817" t="s">
        <v>2965</v>
      </c>
      <c r="E1817" t="s">
        <v>59</v>
      </c>
      <c r="F1817" t="b">
        <v>1</v>
      </c>
      <c r="G1817">
        <v>1</v>
      </c>
      <c r="H1817" t="b">
        <v>1</v>
      </c>
      <c r="I1817">
        <v>1</v>
      </c>
      <c r="J1817" t="s">
        <v>98</v>
      </c>
      <c r="K1817">
        <v>54</v>
      </c>
      <c r="L1817">
        <v>55</v>
      </c>
      <c r="M1817">
        <v>50</v>
      </c>
      <c r="N1817">
        <v>100</v>
      </c>
      <c r="O1817">
        <v>77</v>
      </c>
      <c r="P1817">
        <v>61</v>
      </c>
      <c r="Q1817">
        <v>78</v>
      </c>
      <c r="R1817">
        <f t="shared" si="168"/>
        <v>475</v>
      </c>
      <c r="S1817" t="str">
        <f t="shared" si="169"/>
        <v>chemistry_score</v>
      </c>
      <c r="T1817" t="str">
        <f t="shared" si="170"/>
        <v>Tina Rose</v>
      </c>
      <c r="U1817" t="str">
        <f t="shared" si="171"/>
        <v>Bad</v>
      </c>
      <c r="V1817" t="str">
        <f t="shared" si="172"/>
        <v>1</v>
      </c>
      <c r="W1817" t="str">
        <f t="shared" si="173"/>
        <v>Grade C</v>
      </c>
    </row>
    <row r="1818" spans="1:23" x14ac:dyDescent="0.25">
      <c r="A1818">
        <v>1817</v>
      </c>
      <c r="B1818" t="s">
        <v>314</v>
      </c>
      <c r="C1818" t="s">
        <v>2119</v>
      </c>
      <c r="D1818" t="s">
        <v>2966</v>
      </c>
      <c r="E1818" t="s">
        <v>54</v>
      </c>
      <c r="F1818" t="b">
        <v>0</v>
      </c>
      <c r="G1818">
        <v>2</v>
      </c>
      <c r="H1818" t="b">
        <v>0</v>
      </c>
      <c r="I1818">
        <v>16</v>
      </c>
      <c r="J1818" t="s">
        <v>172</v>
      </c>
      <c r="K1818">
        <v>87</v>
      </c>
      <c r="L1818">
        <v>80</v>
      </c>
      <c r="M1818">
        <v>85</v>
      </c>
      <c r="N1818">
        <v>60</v>
      </c>
      <c r="O1818">
        <v>96</v>
      </c>
      <c r="P1818">
        <v>81</v>
      </c>
      <c r="Q1818">
        <v>83</v>
      </c>
      <c r="R1818">
        <f t="shared" si="168"/>
        <v>572</v>
      </c>
      <c r="S1818" t="str">
        <f t="shared" si="169"/>
        <v>biology_score</v>
      </c>
      <c r="T1818" t="str">
        <f t="shared" si="170"/>
        <v>William Khan</v>
      </c>
      <c r="U1818" t="str">
        <f t="shared" si="171"/>
        <v>Good</v>
      </c>
      <c r="V1818" t="str">
        <f t="shared" si="172"/>
        <v>1</v>
      </c>
      <c r="W1818" t="str">
        <f t="shared" si="173"/>
        <v>Grade B</v>
      </c>
    </row>
    <row r="1819" spans="1:23" x14ac:dyDescent="0.25">
      <c r="A1819">
        <v>1818</v>
      </c>
      <c r="B1819" t="s">
        <v>314</v>
      </c>
      <c r="C1819" t="s">
        <v>1817</v>
      </c>
      <c r="D1819" t="s">
        <v>2967</v>
      </c>
      <c r="E1819" t="s">
        <v>54</v>
      </c>
      <c r="F1819" t="b">
        <v>0</v>
      </c>
      <c r="G1819">
        <v>5</v>
      </c>
      <c r="H1819" t="b">
        <v>0</v>
      </c>
      <c r="I1819">
        <v>28</v>
      </c>
      <c r="J1819" t="s">
        <v>78</v>
      </c>
      <c r="K1819">
        <v>100</v>
      </c>
      <c r="L1819">
        <v>75</v>
      </c>
      <c r="M1819">
        <v>72</v>
      </c>
      <c r="N1819">
        <v>79</v>
      </c>
      <c r="O1819">
        <v>61</v>
      </c>
      <c r="P1819">
        <v>94</v>
      </c>
      <c r="Q1819">
        <v>82</v>
      </c>
      <c r="R1819">
        <f t="shared" si="168"/>
        <v>563</v>
      </c>
      <c r="S1819" t="str">
        <f t="shared" si="169"/>
        <v>math_score</v>
      </c>
      <c r="T1819" t="str">
        <f t="shared" si="170"/>
        <v>William Avery</v>
      </c>
      <c r="U1819" t="str">
        <f t="shared" si="171"/>
        <v>Good</v>
      </c>
      <c r="V1819" t="str">
        <f t="shared" si="172"/>
        <v>1</v>
      </c>
      <c r="W1819" t="str">
        <f t="shared" si="173"/>
        <v>Grade B</v>
      </c>
    </row>
    <row r="1820" spans="1:23" x14ac:dyDescent="0.25">
      <c r="A1820">
        <v>1819</v>
      </c>
      <c r="B1820" t="s">
        <v>507</v>
      </c>
      <c r="C1820" t="s">
        <v>2968</v>
      </c>
      <c r="D1820" t="s">
        <v>2969</v>
      </c>
      <c r="E1820" t="s">
        <v>54</v>
      </c>
      <c r="F1820" t="b">
        <v>0</v>
      </c>
      <c r="G1820">
        <v>3</v>
      </c>
      <c r="H1820" t="b">
        <v>0</v>
      </c>
      <c r="I1820">
        <v>14</v>
      </c>
      <c r="J1820" t="s">
        <v>64</v>
      </c>
      <c r="K1820">
        <v>93</v>
      </c>
      <c r="L1820">
        <v>99</v>
      </c>
      <c r="M1820">
        <v>72</v>
      </c>
      <c r="N1820">
        <v>79</v>
      </c>
      <c r="O1820">
        <v>83</v>
      </c>
      <c r="P1820">
        <v>87</v>
      </c>
      <c r="Q1820">
        <v>73</v>
      </c>
      <c r="R1820">
        <f t="shared" si="168"/>
        <v>586</v>
      </c>
      <c r="S1820" t="str">
        <f t="shared" si="169"/>
        <v>history_score</v>
      </c>
      <c r="T1820" t="str">
        <f t="shared" si="170"/>
        <v>John Fuller</v>
      </c>
      <c r="U1820" t="str">
        <f t="shared" si="171"/>
        <v>Good</v>
      </c>
      <c r="V1820" t="str">
        <f t="shared" si="172"/>
        <v>1</v>
      </c>
      <c r="W1820" t="str">
        <f t="shared" si="173"/>
        <v>Grade B</v>
      </c>
    </row>
    <row r="1821" spans="1:23" x14ac:dyDescent="0.25">
      <c r="A1821">
        <v>1820</v>
      </c>
      <c r="B1821" t="s">
        <v>510</v>
      </c>
      <c r="C1821" t="s">
        <v>1387</v>
      </c>
      <c r="D1821" t="s">
        <v>2970</v>
      </c>
      <c r="E1821" t="s">
        <v>54</v>
      </c>
      <c r="F1821" t="b">
        <v>0</v>
      </c>
      <c r="G1821">
        <v>3</v>
      </c>
      <c r="H1821" t="b">
        <v>0</v>
      </c>
      <c r="I1821">
        <v>25</v>
      </c>
      <c r="J1821" t="s">
        <v>60</v>
      </c>
      <c r="K1821">
        <v>99</v>
      </c>
      <c r="L1821">
        <v>70</v>
      </c>
      <c r="M1821">
        <v>89</v>
      </c>
      <c r="N1821">
        <v>86</v>
      </c>
      <c r="O1821">
        <v>92</v>
      </c>
      <c r="P1821">
        <v>65</v>
      </c>
      <c r="Q1821">
        <v>64</v>
      </c>
      <c r="R1821">
        <f t="shared" si="168"/>
        <v>565</v>
      </c>
      <c r="S1821" t="str">
        <f t="shared" si="169"/>
        <v>math_score</v>
      </c>
      <c r="T1821" t="str">
        <f t="shared" si="170"/>
        <v>Jeremy Coleman</v>
      </c>
      <c r="U1821" t="str">
        <f t="shared" si="171"/>
        <v>Good</v>
      </c>
      <c r="V1821" t="str">
        <f t="shared" si="172"/>
        <v>1</v>
      </c>
      <c r="W1821" t="str">
        <f t="shared" si="173"/>
        <v>Grade B</v>
      </c>
    </row>
    <row r="1822" spans="1:23" x14ac:dyDescent="0.25">
      <c r="A1822">
        <v>1821</v>
      </c>
      <c r="B1822" t="s">
        <v>102</v>
      </c>
      <c r="C1822" t="s">
        <v>350</v>
      </c>
      <c r="D1822" t="s">
        <v>2971</v>
      </c>
      <c r="E1822" t="s">
        <v>59</v>
      </c>
      <c r="F1822" t="b">
        <v>0</v>
      </c>
      <c r="G1822">
        <v>2</v>
      </c>
      <c r="H1822" t="b">
        <v>0</v>
      </c>
      <c r="I1822">
        <v>16</v>
      </c>
      <c r="J1822" t="s">
        <v>139</v>
      </c>
      <c r="K1822">
        <v>99</v>
      </c>
      <c r="L1822">
        <v>99</v>
      </c>
      <c r="M1822">
        <v>90</v>
      </c>
      <c r="N1822">
        <v>63</v>
      </c>
      <c r="O1822">
        <v>63</v>
      </c>
      <c r="P1822">
        <v>77</v>
      </c>
      <c r="Q1822">
        <v>60</v>
      </c>
      <c r="R1822">
        <f t="shared" si="168"/>
        <v>551</v>
      </c>
      <c r="S1822" t="str">
        <f t="shared" si="169"/>
        <v>math_score</v>
      </c>
      <c r="T1822" t="str">
        <f t="shared" si="170"/>
        <v>Laura Wright</v>
      </c>
      <c r="U1822" t="str">
        <f t="shared" si="171"/>
        <v>Good</v>
      </c>
      <c r="V1822" t="str">
        <f t="shared" si="172"/>
        <v>1</v>
      </c>
      <c r="W1822" t="str">
        <f t="shared" si="173"/>
        <v>Grade B</v>
      </c>
    </row>
    <row r="1823" spans="1:23" x14ac:dyDescent="0.25">
      <c r="A1823">
        <v>1822</v>
      </c>
      <c r="B1823" t="s">
        <v>194</v>
      </c>
      <c r="C1823" t="s">
        <v>2972</v>
      </c>
      <c r="D1823" t="s">
        <v>2973</v>
      </c>
      <c r="E1823" t="s">
        <v>54</v>
      </c>
      <c r="F1823" t="b">
        <v>0</v>
      </c>
      <c r="G1823">
        <v>4</v>
      </c>
      <c r="H1823" t="b">
        <v>0</v>
      </c>
      <c r="I1823">
        <v>28</v>
      </c>
      <c r="J1823" t="s">
        <v>206</v>
      </c>
      <c r="K1823">
        <v>76</v>
      </c>
      <c r="L1823">
        <v>80</v>
      </c>
      <c r="M1823">
        <v>89</v>
      </c>
      <c r="N1823">
        <v>74</v>
      </c>
      <c r="O1823">
        <v>61</v>
      </c>
      <c r="P1823">
        <v>86</v>
      </c>
      <c r="Q1823">
        <v>93</v>
      </c>
      <c r="R1823">
        <f t="shared" si="168"/>
        <v>559</v>
      </c>
      <c r="S1823" t="str">
        <f t="shared" si="169"/>
        <v>geography_score</v>
      </c>
      <c r="T1823" t="str">
        <f t="shared" si="170"/>
        <v>David Luna</v>
      </c>
      <c r="U1823" t="str">
        <f t="shared" si="171"/>
        <v>Good</v>
      </c>
      <c r="V1823" t="str">
        <f t="shared" si="172"/>
        <v>1</v>
      </c>
      <c r="W1823" t="str">
        <f t="shared" si="173"/>
        <v>Grade B</v>
      </c>
    </row>
    <row r="1824" spans="1:23" x14ac:dyDescent="0.25">
      <c r="A1824">
        <v>1823</v>
      </c>
      <c r="B1824" t="s">
        <v>179</v>
      </c>
      <c r="C1824" t="s">
        <v>2343</v>
      </c>
      <c r="D1824" t="s">
        <v>2974</v>
      </c>
      <c r="E1824" t="s">
        <v>54</v>
      </c>
      <c r="F1824" t="b">
        <v>0</v>
      </c>
      <c r="G1824">
        <v>0</v>
      </c>
      <c r="H1824" t="b">
        <v>0</v>
      </c>
      <c r="I1824">
        <v>15</v>
      </c>
      <c r="J1824" t="s">
        <v>78</v>
      </c>
      <c r="K1824">
        <v>92</v>
      </c>
      <c r="L1824">
        <v>100</v>
      </c>
      <c r="M1824">
        <v>83</v>
      </c>
      <c r="N1824">
        <v>74</v>
      </c>
      <c r="O1824">
        <v>73</v>
      </c>
      <c r="P1824">
        <v>66</v>
      </c>
      <c r="Q1824">
        <v>83</v>
      </c>
      <c r="R1824">
        <f t="shared" si="168"/>
        <v>571</v>
      </c>
      <c r="S1824" t="str">
        <f t="shared" si="169"/>
        <v>history_score</v>
      </c>
      <c r="T1824" t="str">
        <f t="shared" si="170"/>
        <v>Christopher Jensen</v>
      </c>
      <c r="U1824" t="str">
        <f t="shared" si="171"/>
        <v>Good</v>
      </c>
      <c r="V1824" t="str">
        <f t="shared" si="172"/>
        <v>1</v>
      </c>
      <c r="W1824" t="str">
        <f t="shared" si="173"/>
        <v>Grade B</v>
      </c>
    </row>
    <row r="1825" spans="1:23" x14ac:dyDescent="0.25">
      <c r="A1825">
        <v>1824</v>
      </c>
      <c r="B1825" t="s">
        <v>1623</v>
      </c>
      <c r="C1825" t="s">
        <v>2327</v>
      </c>
      <c r="D1825" t="s">
        <v>2975</v>
      </c>
      <c r="E1825" t="s">
        <v>54</v>
      </c>
      <c r="F1825" t="b">
        <v>0</v>
      </c>
      <c r="G1825">
        <v>10</v>
      </c>
      <c r="H1825" t="b">
        <v>0</v>
      </c>
      <c r="I1825">
        <v>46</v>
      </c>
      <c r="J1825" t="s">
        <v>60</v>
      </c>
      <c r="K1825">
        <v>100</v>
      </c>
      <c r="L1825">
        <v>93</v>
      </c>
      <c r="M1825">
        <v>88</v>
      </c>
      <c r="N1825">
        <v>98</v>
      </c>
      <c r="O1825">
        <v>99</v>
      </c>
      <c r="P1825">
        <v>89</v>
      </c>
      <c r="Q1825">
        <v>95</v>
      </c>
      <c r="R1825">
        <f t="shared" si="168"/>
        <v>662</v>
      </c>
      <c r="S1825" t="str">
        <f t="shared" si="169"/>
        <v>math_score</v>
      </c>
      <c r="T1825" t="str">
        <f t="shared" si="170"/>
        <v>Luis Little</v>
      </c>
      <c r="U1825" t="str">
        <f t="shared" si="171"/>
        <v>Very Good</v>
      </c>
      <c r="V1825" t="str">
        <f t="shared" si="172"/>
        <v>1</v>
      </c>
      <c r="W1825" t="str">
        <f t="shared" si="173"/>
        <v>Grade A</v>
      </c>
    </row>
    <row r="1826" spans="1:23" x14ac:dyDescent="0.25">
      <c r="A1826">
        <v>1825</v>
      </c>
      <c r="B1826" t="s">
        <v>602</v>
      </c>
      <c r="C1826" t="s">
        <v>280</v>
      </c>
      <c r="D1826" t="s">
        <v>2976</v>
      </c>
      <c r="E1826" t="s">
        <v>54</v>
      </c>
      <c r="F1826" t="b">
        <v>0</v>
      </c>
      <c r="G1826">
        <v>2</v>
      </c>
      <c r="H1826" t="b">
        <v>0</v>
      </c>
      <c r="I1826">
        <v>34</v>
      </c>
      <c r="J1826" t="s">
        <v>55</v>
      </c>
      <c r="K1826">
        <v>89</v>
      </c>
      <c r="L1826">
        <v>97</v>
      </c>
      <c r="M1826">
        <v>77</v>
      </c>
      <c r="N1826">
        <v>90</v>
      </c>
      <c r="O1826">
        <v>93</v>
      </c>
      <c r="P1826">
        <v>87</v>
      </c>
      <c r="Q1826">
        <v>90</v>
      </c>
      <c r="R1826">
        <f t="shared" si="168"/>
        <v>623</v>
      </c>
      <c r="S1826" t="str">
        <f t="shared" si="169"/>
        <v>history_score</v>
      </c>
      <c r="T1826" t="str">
        <f t="shared" si="170"/>
        <v>Joseph Garcia</v>
      </c>
      <c r="U1826" t="str">
        <f t="shared" si="171"/>
        <v>Good</v>
      </c>
      <c r="V1826" t="str">
        <f t="shared" si="172"/>
        <v>1</v>
      </c>
      <c r="W1826" t="str">
        <f t="shared" si="173"/>
        <v>Grade B</v>
      </c>
    </row>
    <row r="1827" spans="1:23" x14ac:dyDescent="0.25">
      <c r="A1827">
        <v>1826</v>
      </c>
      <c r="B1827" t="s">
        <v>173</v>
      </c>
      <c r="C1827" t="s">
        <v>610</v>
      </c>
      <c r="D1827" t="s">
        <v>2977</v>
      </c>
      <c r="E1827" t="s">
        <v>54</v>
      </c>
      <c r="F1827" t="b">
        <v>0</v>
      </c>
      <c r="G1827">
        <v>2</v>
      </c>
      <c r="H1827" t="b">
        <v>0</v>
      </c>
      <c r="I1827">
        <v>27</v>
      </c>
      <c r="J1827" t="s">
        <v>55</v>
      </c>
      <c r="K1827">
        <v>97</v>
      </c>
      <c r="L1827">
        <v>81</v>
      </c>
      <c r="M1827">
        <v>71</v>
      </c>
      <c r="N1827">
        <v>77</v>
      </c>
      <c r="O1827">
        <v>90</v>
      </c>
      <c r="P1827">
        <v>86</v>
      </c>
      <c r="Q1827">
        <v>80</v>
      </c>
      <c r="R1827">
        <f t="shared" si="168"/>
        <v>582</v>
      </c>
      <c r="S1827" t="str">
        <f t="shared" si="169"/>
        <v>math_score</v>
      </c>
      <c r="T1827" t="str">
        <f t="shared" si="170"/>
        <v>Michael York</v>
      </c>
      <c r="U1827" t="str">
        <f t="shared" si="171"/>
        <v>Good</v>
      </c>
      <c r="V1827" t="str">
        <f t="shared" si="172"/>
        <v>1</v>
      </c>
      <c r="W1827" t="str">
        <f t="shared" si="173"/>
        <v>Grade B</v>
      </c>
    </row>
    <row r="1828" spans="1:23" x14ac:dyDescent="0.25">
      <c r="A1828">
        <v>1827</v>
      </c>
      <c r="B1828" t="s">
        <v>2978</v>
      </c>
      <c r="C1828" t="s">
        <v>760</v>
      </c>
      <c r="D1828" t="s">
        <v>2979</v>
      </c>
      <c r="E1828" t="s">
        <v>59</v>
      </c>
      <c r="F1828" t="b">
        <v>1</v>
      </c>
      <c r="G1828">
        <v>4</v>
      </c>
      <c r="H1828" t="b">
        <v>0</v>
      </c>
      <c r="I1828">
        <v>28</v>
      </c>
      <c r="J1828" t="s">
        <v>60</v>
      </c>
      <c r="K1828">
        <v>99</v>
      </c>
      <c r="L1828">
        <v>63</v>
      </c>
      <c r="M1828">
        <v>97</v>
      </c>
      <c r="N1828">
        <v>90</v>
      </c>
      <c r="O1828">
        <v>99</v>
      </c>
      <c r="P1828">
        <v>99</v>
      </c>
      <c r="Q1828">
        <v>100</v>
      </c>
      <c r="R1828">
        <f t="shared" si="168"/>
        <v>647</v>
      </c>
      <c r="S1828" t="str">
        <f t="shared" si="169"/>
        <v>geography_score</v>
      </c>
      <c r="T1828" t="str">
        <f t="shared" si="170"/>
        <v>Debbie Landry</v>
      </c>
      <c r="U1828" t="str">
        <f t="shared" si="171"/>
        <v>Good</v>
      </c>
      <c r="V1828" t="str">
        <f t="shared" si="172"/>
        <v>1</v>
      </c>
      <c r="W1828" t="str">
        <f t="shared" si="173"/>
        <v>Grade B</v>
      </c>
    </row>
    <row r="1829" spans="1:23" x14ac:dyDescent="0.25">
      <c r="A1829">
        <v>1828</v>
      </c>
      <c r="B1829" t="s">
        <v>173</v>
      </c>
      <c r="C1829" t="s">
        <v>2980</v>
      </c>
      <c r="D1829" t="s">
        <v>2981</v>
      </c>
      <c r="E1829" t="s">
        <v>54</v>
      </c>
      <c r="F1829" t="b">
        <v>0</v>
      </c>
      <c r="G1829">
        <v>3</v>
      </c>
      <c r="H1829" t="b">
        <v>0</v>
      </c>
      <c r="I1829">
        <v>33</v>
      </c>
      <c r="J1829" t="s">
        <v>110</v>
      </c>
      <c r="K1829">
        <v>100</v>
      </c>
      <c r="L1829">
        <v>63</v>
      </c>
      <c r="M1829">
        <v>96</v>
      </c>
      <c r="N1829">
        <v>95</v>
      </c>
      <c r="O1829">
        <v>92</v>
      </c>
      <c r="P1829">
        <v>76</v>
      </c>
      <c r="Q1829">
        <v>88</v>
      </c>
      <c r="R1829">
        <f t="shared" si="168"/>
        <v>610</v>
      </c>
      <c r="S1829" t="str">
        <f t="shared" si="169"/>
        <v>math_score</v>
      </c>
      <c r="T1829" t="str">
        <f t="shared" si="170"/>
        <v>Michael Gordon</v>
      </c>
      <c r="U1829" t="str">
        <f t="shared" si="171"/>
        <v>Good</v>
      </c>
      <c r="V1829" t="str">
        <f t="shared" si="172"/>
        <v>1</v>
      </c>
      <c r="W1829" t="str">
        <f t="shared" si="173"/>
        <v>Grade B</v>
      </c>
    </row>
    <row r="1830" spans="1:23" x14ac:dyDescent="0.25">
      <c r="A1830">
        <v>1829</v>
      </c>
      <c r="B1830" t="s">
        <v>227</v>
      </c>
      <c r="C1830" t="s">
        <v>293</v>
      </c>
      <c r="D1830" t="s">
        <v>2982</v>
      </c>
      <c r="E1830" t="s">
        <v>59</v>
      </c>
      <c r="F1830" t="b">
        <v>0</v>
      </c>
      <c r="G1830">
        <v>5</v>
      </c>
      <c r="H1830" t="b">
        <v>0</v>
      </c>
      <c r="I1830">
        <v>12</v>
      </c>
      <c r="J1830" t="s">
        <v>139</v>
      </c>
      <c r="K1830">
        <v>86</v>
      </c>
      <c r="L1830">
        <v>87</v>
      </c>
      <c r="M1830">
        <v>72</v>
      </c>
      <c r="N1830">
        <v>66</v>
      </c>
      <c r="O1830">
        <v>94</v>
      </c>
      <c r="P1830">
        <v>78</v>
      </c>
      <c r="Q1830">
        <v>94</v>
      </c>
      <c r="R1830">
        <f t="shared" si="168"/>
        <v>577</v>
      </c>
      <c r="S1830" t="str">
        <f t="shared" si="169"/>
        <v>biology_score</v>
      </c>
      <c r="T1830" t="str">
        <f t="shared" si="170"/>
        <v>Melissa Harris</v>
      </c>
      <c r="U1830" t="str">
        <f t="shared" si="171"/>
        <v>Good</v>
      </c>
      <c r="V1830" t="str">
        <f t="shared" si="172"/>
        <v>1</v>
      </c>
      <c r="W1830" t="str">
        <f t="shared" si="173"/>
        <v>Grade B</v>
      </c>
    </row>
    <row r="1831" spans="1:23" x14ac:dyDescent="0.25">
      <c r="A1831">
        <v>1830</v>
      </c>
      <c r="B1831" t="s">
        <v>2983</v>
      </c>
      <c r="C1831" t="s">
        <v>434</v>
      </c>
      <c r="D1831" t="s">
        <v>2984</v>
      </c>
      <c r="E1831" t="s">
        <v>54</v>
      </c>
      <c r="F1831" t="b">
        <v>0</v>
      </c>
      <c r="G1831">
        <v>0</v>
      </c>
      <c r="H1831" t="b">
        <v>0</v>
      </c>
      <c r="I1831">
        <v>27</v>
      </c>
      <c r="J1831" t="s">
        <v>55</v>
      </c>
      <c r="K1831">
        <v>77</v>
      </c>
      <c r="L1831">
        <v>99</v>
      </c>
      <c r="M1831">
        <v>94</v>
      </c>
      <c r="N1831">
        <v>81</v>
      </c>
      <c r="O1831">
        <v>80</v>
      </c>
      <c r="P1831">
        <v>87</v>
      </c>
      <c r="Q1831">
        <v>98</v>
      </c>
      <c r="R1831">
        <f t="shared" si="168"/>
        <v>616</v>
      </c>
      <c r="S1831" t="str">
        <f t="shared" si="169"/>
        <v>history_score</v>
      </c>
      <c r="T1831" t="str">
        <f t="shared" si="170"/>
        <v>Jonathon Wilson</v>
      </c>
      <c r="U1831" t="str">
        <f t="shared" si="171"/>
        <v>Good</v>
      </c>
      <c r="V1831" t="str">
        <f t="shared" si="172"/>
        <v>1</v>
      </c>
      <c r="W1831" t="str">
        <f t="shared" si="173"/>
        <v>Grade B</v>
      </c>
    </row>
    <row r="1832" spans="1:23" x14ac:dyDescent="0.25">
      <c r="A1832">
        <v>1831</v>
      </c>
      <c r="B1832" t="s">
        <v>1061</v>
      </c>
      <c r="C1832" t="s">
        <v>2688</v>
      </c>
      <c r="D1832" t="s">
        <v>2985</v>
      </c>
      <c r="E1832" t="s">
        <v>59</v>
      </c>
      <c r="F1832" t="b">
        <v>0</v>
      </c>
      <c r="G1832">
        <v>1</v>
      </c>
      <c r="H1832" t="b">
        <v>0</v>
      </c>
      <c r="I1832">
        <v>15</v>
      </c>
      <c r="J1832" t="s">
        <v>64</v>
      </c>
      <c r="K1832">
        <v>86</v>
      </c>
      <c r="L1832">
        <v>96</v>
      </c>
      <c r="M1832">
        <v>67</v>
      </c>
      <c r="N1832">
        <v>76</v>
      </c>
      <c r="O1832">
        <v>74</v>
      </c>
      <c r="P1832">
        <v>66</v>
      </c>
      <c r="Q1832">
        <v>69</v>
      </c>
      <c r="R1832">
        <f t="shared" si="168"/>
        <v>534</v>
      </c>
      <c r="S1832" t="str">
        <f t="shared" si="169"/>
        <v>history_score</v>
      </c>
      <c r="T1832" t="str">
        <f t="shared" si="170"/>
        <v>Margaret Santos</v>
      </c>
      <c r="U1832" t="str">
        <f t="shared" si="171"/>
        <v>Good</v>
      </c>
      <c r="V1832" t="str">
        <f t="shared" si="172"/>
        <v>1</v>
      </c>
      <c r="W1832" t="str">
        <f t="shared" si="173"/>
        <v>Grade C</v>
      </c>
    </row>
    <row r="1833" spans="1:23" x14ac:dyDescent="0.25">
      <c r="A1833">
        <v>1832</v>
      </c>
      <c r="B1833" t="s">
        <v>2986</v>
      </c>
      <c r="C1833" t="s">
        <v>2987</v>
      </c>
      <c r="D1833" t="s">
        <v>2988</v>
      </c>
      <c r="E1833" t="s">
        <v>59</v>
      </c>
      <c r="F1833" t="b">
        <v>0</v>
      </c>
      <c r="G1833">
        <v>1</v>
      </c>
      <c r="H1833" t="b">
        <v>1</v>
      </c>
      <c r="I1833">
        <v>3</v>
      </c>
      <c r="J1833" t="s">
        <v>258</v>
      </c>
      <c r="K1833">
        <v>75</v>
      </c>
      <c r="L1833">
        <v>64</v>
      </c>
      <c r="M1833">
        <v>98</v>
      </c>
      <c r="N1833">
        <v>65</v>
      </c>
      <c r="O1833">
        <v>88</v>
      </c>
      <c r="P1833">
        <v>65</v>
      </c>
      <c r="Q1833">
        <v>71</v>
      </c>
      <c r="R1833">
        <f t="shared" si="168"/>
        <v>526</v>
      </c>
      <c r="S1833" t="str">
        <f t="shared" si="169"/>
        <v>physics_score</v>
      </c>
      <c r="T1833" t="str">
        <f t="shared" si="170"/>
        <v>Hailey Arroyo</v>
      </c>
      <c r="U1833" t="str">
        <f t="shared" si="171"/>
        <v>Good</v>
      </c>
      <c r="V1833" t="str">
        <f t="shared" si="172"/>
        <v>1</v>
      </c>
      <c r="W1833" t="str">
        <f t="shared" si="173"/>
        <v>Grade C</v>
      </c>
    </row>
    <row r="1834" spans="1:23" x14ac:dyDescent="0.25">
      <c r="A1834">
        <v>1833</v>
      </c>
      <c r="B1834" t="s">
        <v>255</v>
      </c>
      <c r="C1834" t="s">
        <v>505</v>
      </c>
      <c r="D1834" t="s">
        <v>2989</v>
      </c>
      <c r="E1834" t="s">
        <v>54</v>
      </c>
      <c r="F1834" t="b">
        <v>0</v>
      </c>
      <c r="G1834">
        <v>2</v>
      </c>
      <c r="H1834" t="b">
        <v>0</v>
      </c>
      <c r="I1834">
        <v>26</v>
      </c>
      <c r="J1834" t="s">
        <v>55</v>
      </c>
      <c r="K1834">
        <v>94</v>
      </c>
      <c r="L1834">
        <v>93</v>
      </c>
      <c r="M1834">
        <v>92</v>
      </c>
      <c r="N1834">
        <v>67</v>
      </c>
      <c r="O1834">
        <v>61</v>
      </c>
      <c r="P1834">
        <v>85</v>
      </c>
      <c r="Q1834">
        <v>94</v>
      </c>
      <c r="R1834">
        <f t="shared" si="168"/>
        <v>586</v>
      </c>
      <c r="S1834" t="str">
        <f t="shared" si="169"/>
        <v>math_score</v>
      </c>
      <c r="T1834" t="str">
        <f t="shared" si="170"/>
        <v>Steven Webster</v>
      </c>
      <c r="U1834" t="str">
        <f t="shared" si="171"/>
        <v>Good</v>
      </c>
      <c r="V1834" t="str">
        <f t="shared" si="172"/>
        <v>1</v>
      </c>
      <c r="W1834" t="str">
        <f t="shared" si="173"/>
        <v>Grade B</v>
      </c>
    </row>
    <row r="1835" spans="1:23" x14ac:dyDescent="0.25">
      <c r="A1835">
        <v>1834</v>
      </c>
      <c r="B1835" t="s">
        <v>61</v>
      </c>
      <c r="C1835" t="s">
        <v>2861</v>
      </c>
      <c r="D1835" t="s">
        <v>2990</v>
      </c>
      <c r="E1835" t="s">
        <v>59</v>
      </c>
      <c r="F1835" t="b">
        <v>0</v>
      </c>
      <c r="G1835">
        <v>1</v>
      </c>
      <c r="H1835" t="b">
        <v>0</v>
      </c>
      <c r="I1835">
        <v>35</v>
      </c>
      <c r="J1835" t="s">
        <v>157</v>
      </c>
      <c r="K1835">
        <v>94</v>
      </c>
      <c r="L1835">
        <v>88</v>
      </c>
      <c r="M1835">
        <v>87</v>
      </c>
      <c r="N1835">
        <v>97</v>
      </c>
      <c r="O1835">
        <v>93</v>
      </c>
      <c r="P1835">
        <v>86</v>
      </c>
      <c r="Q1835">
        <v>94</v>
      </c>
      <c r="R1835">
        <f t="shared" si="168"/>
        <v>639</v>
      </c>
      <c r="S1835" t="str">
        <f t="shared" si="169"/>
        <v>chemistry_score</v>
      </c>
      <c r="T1835" t="str">
        <f t="shared" si="170"/>
        <v>Tina Harrison</v>
      </c>
      <c r="U1835" t="str">
        <f t="shared" si="171"/>
        <v>Very Good</v>
      </c>
      <c r="V1835" t="str">
        <f t="shared" si="172"/>
        <v>1</v>
      </c>
      <c r="W1835" t="str">
        <f t="shared" si="173"/>
        <v>Grade B</v>
      </c>
    </row>
    <row r="1836" spans="1:23" x14ac:dyDescent="0.25">
      <c r="A1836">
        <v>1835</v>
      </c>
      <c r="B1836" t="s">
        <v>382</v>
      </c>
      <c r="C1836" t="s">
        <v>2991</v>
      </c>
      <c r="D1836" t="s">
        <v>2992</v>
      </c>
      <c r="E1836" t="s">
        <v>54</v>
      </c>
      <c r="F1836" t="b">
        <v>0</v>
      </c>
      <c r="G1836">
        <v>1</v>
      </c>
      <c r="H1836" t="b">
        <v>0</v>
      </c>
      <c r="I1836">
        <v>20</v>
      </c>
      <c r="J1836" t="s">
        <v>139</v>
      </c>
      <c r="K1836">
        <v>89</v>
      </c>
      <c r="L1836">
        <v>92</v>
      </c>
      <c r="M1836">
        <v>75</v>
      </c>
      <c r="N1836">
        <v>85</v>
      </c>
      <c r="O1836">
        <v>65</v>
      </c>
      <c r="P1836">
        <v>81</v>
      </c>
      <c r="Q1836">
        <v>69</v>
      </c>
      <c r="R1836">
        <f t="shared" si="168"/>
        <v>556</v>
      </c>
      <c r="S1836" t="str">
        <f t="shared" si="169"/>
        <v>history_score</v>
      </c>
      <c r="T1836" t="str">
        <f t="shared" si="170"/>
        <v>Andrew Nunez</v>
      </c>
      <c r="U1836" t="str">
        <f t="shared" si="171"/>
        <v>Good</v>
      </c>
      <c r="V1836" t="str">
        <f t="shared" si="172"/>
        <v>1</v>
      </c>
      <c r="W1836" t="str">
        <f t="shared" si="173"/>
        <v>Grade B</v>
      </c>
    </row>
    <row r="1837" spans="1:23" x14ac:dyDescent="0.25">
      <c r="A1837">
        <v>1836</v>
      </c>
      <c r="B1837" t="s">
        <v>2607</v>
      </c>
      <c r="C1837" t="s">
        <v>585</v>
      </c>
      <c r="D1837" t="s">
        <v>2993</v>
      </c>
      <c r="E1837" t="s">
        <v>59</v>
      </c>
      <c r="F1837" t="b">
        <v>0</v>
      </c>
      <c r="G1837">
        <v>3</v>
      </c>
      <c r="H1837" t="b">
        <v>0</v>
      </c>
      <c r="I1837">
        <v>14</v>
      </c>
      <c r="J1837" t="s">
        <v>143</v>
      </c>
      <c r="K1837">
        <v>89</v>
      </c>
      <c r="L1837">
        <v>73</v>
      </c>
      <c r="M1837">
        <v>96</v>
      </c>
      <c r="N1837">
        <v>84</v>
      </c>
      <c r="O1837">
        <v>96</v>
      </c>
      <c r="P1837">
        <v>98</v>
      </c>
      <c r="Q1837">
        <v>77</v>
      </c>
      <c r="R1837">
        <f t="shared" si="168"/>
        <v>613</v>
      </c>
      <c r="S1837" t="str">
        <f t="shared" si="169"/>
        <v>english_score</v>
      </c>
      <c r="T1837" t="str">
        <f t="shared" si="170"/>
        <v>Renee Cruz</v>
      </c>
      <c r="U1837" t="str">
        <f t="shared" si="171"/>
        <v>Good</v>
      </c>
      <c r="V1837" t="str">
        <f t="shared" si="172"/>
        <v>1</v>
      </c>
      <c r="W1837" t="str">
        <f t="shared" si="173"/>
        <v>Grade B</v>
      </c>
    </row>
    <row r="1838" spans="1:23" x14ac:dyDescent="0.25">
      <c r="A1838">
        <v>1837</v>
      </c>
      <c r="B1838" t="s">
        <v>328</v>
      </c>
      <c r="C1838" t="s">
        <v>180</v>
      </c>
      <c r="D1838" t="s">
        <v>2994</v>
      </c>
      <c r="E1838" t="s">
        <v>59</v>
      </c>
      <c r="F1838" t="b">
        <v>0</v>
      </c>
      <c r="G1838">
        <v>2</v>
      </c>
      <c r="H1838" t="b">
        <v>1</v>
      </c>
      <c r="I1838">
        <v>24</v>
      </c>
      <c r="J1838" t="s">
        <v>78</v>
      </c>
      <c r="K1838">
        <v>89</v>
      </c>
      <c r="L1838">
        <v>82</v>
      </c>
      <c r="M1838">
        <v>83</v>
      </c>
      <c r="N1838">
        <v>62</v>
      </c>
      <c r="O1838">
        <v>66</v>
      </c>
      <c r="P1838">
        <v>86</v>
      </c>
      <c r="Q1838">
        <v>90</v>
      </c>
      <c r="R1838">
        <f t="shared" si="168"/>
        <v>558</v>
      </c>
      <c r="S1838" t="str">
        <f t="shared" si="169"/>
        <v>geography_score</v>
      </c>
      <c r="T1838" t="str">
        <f t="shared" si="170"/>
        <v>Victoria Taylor</v>
      </c>
      <c r="U1838" t="str">
        <f t="shared" si="171"/>
        <v>Good</v>
      </c>
      <c r="V1838" t="str">
        <f t="shared" si="172"/>
        <v>1</v>
      </c>
      <c r="W1838" t="str">
        <f t="shared" si="173"/>
        <v>Grade B</v>
      </c>
    </row>
    <row r="1839" spans="1:23" x14ac:dyDescent="0.25">
      <c r="A1839">
        <v>1838</v>
      </c>
      <c r="B1839" t="s">
        <v>602</v>
      </c>
      <c r="C1839" t="s">
        <v>383</v>
      </c>
      <c r="D1839" t="s">
        <v>2995</v>
      </c>
      <c r="E1839" t="s">
        <v>54</v>
      </c>
      <c r="F1839" t="b">
        <v>0</v>
      </c>
      <c r="G1839">
        <v>2</v>
      </c>
      <c r="H1839" t="b">
        <v>0</v>
      </c>
      <c r="I1839">
        <v>8</v>
      </c>
      <c r="J1839" t="s">
        <v>64</v>
      </c>
      <c r="K1839">
        <v>81</v>
      </c>
      <c r="L1839">
        <v>78</v>
      </c>
      <c r="M1839">
        <v>82</v>
      </c>
      <c r="N1839">
        <v>83</v>
      </c>
      <c r="O1839">
        <v>63</v>
      </c>
      <c r="P1839">
        <v>85</v>
      </c>
      <c r="Q1839">
        <v>75</v>
      </c>
      <c r="R1839">
        <f t="shared" si="168"/>
        <v>547</v>
      </c>
      <c r="S1839" t="str">
        <f t="shared" si="169"/>
        <v>english_score</v>
      </c>
      <c r="T1839" t="str">
        <f t="shared" si="170"/>
        <v>Joseph Dixon</v>
      </c>
      <c r="U1839" t="str">
        <f t="shared" si="171"/>
        <v>Good</v>
      </c>
      <c r="V1839" t="str">
        <f t="shared" si="172"/>
        <v>1</v>
      </c>
      <c r="W1839" t="str">
        <f t="shared" si="173"/>
        <v>Grade C</v>
      </c>
    </row>
    <row r="1840" spans="1:23" x14ac:dyDescent="0.25">
      <c r="A1840">
        <v>1839</v>
      </c>
      <c r="B1840" t="s">
        <v>765</v>
      </c>
      <c r="C1840" t="s">
        <v>83</v>
      </c>
      <c r="D1840" t="s">
        <v>2996</v>
      </c>
      <c r="E1840" t="s">
        <v>59</v>
      </c>
      <c r="F1840" t="b">
        <v>0</v>
      </c>
      <c r="G1840">
        <v>3</v>
      </c>
      <c r="H1840" t="b">
        <v>0</v>
      </c>
      <c r="I1840">
        <v>19</v>
      </c>
      <c r="J1840" t="s">
        <v>72</v>
      </c>
      <c r="K1840">
        <v>93</v>
      </c>
      <c r="L1840">
        <v>73</v>
      </c>
      <c r="M1840">
        <v>67</v>
      </c>
      <c r="N1840">
        <v>100</v>
      </c>
      <c r="O1840">
        <v>63</v>
      </c>
      <c r="P1840">
        <v>92</v>
      </c>
      <c r="Q1840">
        <v>86</v>
      </c>
      <c r="R1840">
        <f t="shared" si="168"/>
        <v>574</v>
      </c>
      <c r="S1840" t="str">
        <f t="shared" si="169"/>
        <v>chemistry_score</v>
      </c>
      <c r="T1840" t="str">
        <f t="shared" si="170"/>
        <v>Heather Gutierrez</v>
      </c>
      <c r="U1840" t="str">
        <f t="shared" si="171"/>
        <v>Good</v>
      </c>
      <c r="V1840" t="str">
        <f t="shared" si="172"/>
        <v>1</v>
      </c>
      <c r="W1840" t="str">
        <f t="shared" si="173"/>
        <v>Grade B</v>
      </c>
    </row>
    <row r="1841" spans="1:23" x14ac:dyDescent="0.25">
      <c r="A1841">
        <v>1840</v>
      </c>
      <c r="B1841" t="s">
        <v>154</v>
      </c>
      <c r="C1841" t="s">
        <v>1651</v>
      </c>
      <c r="D1841" t="s">
        <v>2997</v>
      </c>
      <c r="E1841" t="s">
        <v>59</v>
      </c>
      <c r="F1841" t="b">
        <v>0</v>
      </c>
      <c r="G1841">
        <v>10</v>
      </c>
      <c r="H1841" t="b">
        <v>1</v>
      </c>
      <c r="I1841">
        <v>2</v>
      </c>
      <c r="J1841" t="s">
        <v>98</v>
      </c>
      <c r="K1841">
        <v>79</v>
      </c>
      <c r="L1841">
        <v>95</v>
      </c>
      <c r="M1841">
        <v>70</v>
      </c>
      <c r="N1841">
        <v>92</v>
      </c>
      <c r="O1841">
        <v>63</v>
      </c>
      <c r="P1841">
        <v>57</v>
      </c>
      <c r="Q1841">
        <v>67</v>
      </c>
      <c r="R1841">
        <f t="shared" si="168"/>
        <v>523</v>
      </c>
      <c r="S1841" t="str">
        <f t="shared" si="169"/>
        <v>history_score</v>
      </c>
      <c r="T1841" t="str">
        <f t="shared" si="170"/>
        <v>Cynthia Hodges</v>
      </c>
      <c r="U1841" t="str">
        <f t="shared" si="171"/>
        <v>Good</v>
      </c>
      <c r="V1841" t="str">
        <f t="shared" si="172"/>
        <v>1</v>
      </c>
      <c r="W1841" t="str">
        <f t="shared" si="173"/>
        <v>Grade C</v>
      </c>
    </row>
    <row r="1842" spans="1:23" x14ac:dyDescent="0.25">
      <c r="A1842">
        <v>1841</v>
      </c>
      <c r="B1842" t="s">
        <v>56</v>
      </c>
      <c r="C1842" t="s">
        <v>354</v>
      </c>
      <c r="D1842" t="s">
        <v>2998</v>
      </c>
      <c r="E1842" t="s">
        <v>59</v>
      </c>
      <c r="F1842" t="b">
        <v>0</v>
      </c>
      <c r="G1842">
        <v>2</v>
      </c>
      <c r="H1842" t="b">
        <v>0</v>
      </c>
      <c r="I1842">
        <v>29</v>
      </c>
      <c r="J1842" t="s">
        <v>72</v>
      </c>
      <c r="K1842">
        <v>97</v>
      </c>
      <c r="L1842">
        <v>86</v>
      </c>
      <c r="M1842">
        <v>72</v>
      </c>
      <c r="N1842">
        <v>81</v>
      </c>
      <c r="O1842">
        <v>85</v>
      </c>
      <c r="P1842">
        <v>70</v>
      </c>
      <c r="Q1842">
        <v>72</v>
      </c>
      <c r="R1842">
        <f t="shared" si="168"/>
        <v>563</v>
      </c>
      <c r="S1842" t="str">
        <f t="shared" si="169"/>
        <v>math_score</v>
      </c>
      <c r="T1842" t="str">
        <f t="shared" si="170"/>
        <v>Danielle Kelley</v>
      </c>
      <c r="U1842" t="str">
        <f t="shared" si="171"/>
        <v>Good</v>
      </c>
      <c r="V1842" t="str">
        <f t="shared" si="172"/>
        <v>1</v>
      </c>
      <c r="W1842" t="str">
        <f t="shared" si="173"/>
        <v>Grade B</v>
      </c>
    </row>
    <row r="1843" spans="1:23" x14ac:dyDescent="0.25">
      <c r="A1843">
        <v>1842</v>
      </c>
      <c r="B1843" t="s">
        <v>173</v>
      </c>
      <c r="C1843" t="s">
        <v>2078</v>
      </c>
      <c r="D1843" t="s">
        <v>2999</v>
      </c>
      <c r="E1843" t="s">
        <v>54</v>
      </c>
      <c r="F1843" t="b">
        <v>0</v>
      </c>
      <c r="G1843">
        <v>1</v>
      </c>
      <c r="H1843" t="b">
        <v>0</v>
      </c>
      <c r="I1843">
        <v>14</v>
      </c>
      <c r="J1843" t="s">
        <v>139</v>
      </c>
      <c r="K1843">
        <v>78</v>
      </c>
      <c r="L1843">
        <v>66</v>
      </c>
      <c r="M1843">
        <v>92</v>
      </c>
      <c r="N1843">
        <v>61</v>
      </c>
      <c r="O1843">
        <v>98</v>
      </c>
      <c r="P1843">
        <v>76</v>
      </c>
      <c r="Q1843">
        <v>99</v>
      </c>
      <c r="R1843">
        <f t="shared" si="168"/>
        <v>570</v>
      </c>
      <c r="S1843" t="str">
        <f t="shared" si="169"/>
        <v>geography_score</v>
      </c>
      <c r="T1843" t="str">
        <f t="shared" si="170"/>
        <v>Michael Mccall</v>
      </c>
      <c r="U1843" t="str">
        <f t="shared" si="171"/>
        <v>Good</v>
      </c>
      <c r="V1843" t="str">
        <f t="shared" si="172"/>
        <v>1</v>
      </c>
      <c r="W1843" t="str">
        <f t="shared" si="173"/>
        <v>Grade B</v>
      </c>
    </row>
    <row r="1844" spans="1:23" x14ac:dyDescent="0.25">
      <c r="A1844">
        <v>1843</v>
      </c>
      <c r="B1844" t="s">
        <v>2044</v>
      </c>
      <c r="C1844" t="s">
        <v>270</v>
      </c>
      <c r="D1844" t="s">
        <v>3000</v>
      </c>
      <c r="E1844" t="s">
        <v>54</v>
      </c>
      <c r="F1844" t="b">
        <v>0</v>
      </c>
      <c r="G1844">
        <v>4</v>
      </c>
      <c r="H1844" t="b">
        <v>0</v>
      </c>
      <c r="I1844">
        <v>19</v>
      </c>
      <c r="J1844" t="s">
        <v>147</v>
      </c>
      <c r="K1844">
        <v>83</v>
      </c>
      <c r="L1844">
        <v>60</v>
      </c>
      <c r="M1844">
        <v>95</v>
      </c>
      <c r="N1844">
        <v>68</v>
      </c>
      <c r="O1844">
        <v>33</v>
      </c>
      <c r="P1844">
        <v>62</v>
      </c>
      <c r="Q1844">
        <v>73</v>
      </c>
      <c r="R1844">
        <f t="shared" si="168"/>
        <v>474</v>
      </c>
      <c r="S1844" t="str">
        <f t="shared" si="169"/>
        <v>physics_score</v>
      </c>
      <c r="T1844" t="str">
        <f t="shared" si="170"/>
        <v>Dylan Edwards</v>
      </c>
      <c r="U1844" t="str">
        <f t="shared" si="171"/>
        <v>Bad</v>
      </c>
      <c r="V1844" t="str">
        <f t="shared" si="172"/>
        <v>0</v>
      </c>
      <c r="W1844" t="str">
        <f t="shared" si="173"/>
        <v>Grade C</v>
      </c>
    </row>
    <row r="1845" spans="1:23" x14ac:dyDescent="0.25">
      <c r="A1845">
        <v>1844</v>
      </c>
      <c r="B1845" t="s">
        <v>3001</v>
      </c>
      <c r="C1845" t="s">
        <v>676</v>
      </c>
      <c r="D1845" t="s">
        <v>3002</v>
      </c>
      <c r="E1845" t="s">
        <v>54</v>
      </c>
      <c r="F1845" t="b">
        <v>0</v>
      </c>
      <c r="G1845">
        <v>0</v>
      </c>
      <c r="H1845" t="b">
        <v>0</v>
      </c>
      <c r="I1845">
        <v>29</v>
      </c>
      <c r="J1845" t="s">
        <v>206</v>
      </c>
      <c r="K1845">
        <v>86</v>
      </c>
      <c r="L1845">
        <v>95</v>
      </c>
      <c r="M1845">
        <v>61</v>
      </c>
      <c r="N1845">
        <v>96</v>
      </c>
      <c r="O1845">
        <v>89</v>
      </c>
      <c r="P1845">
        <v>99</v>
      </c>
      <c r="Q1845">
        <v>84</v>
      </c>
      <c r="R1845">
        <f t="shared" si="168"/>
        <v>610</v>
      </c>
      <c r="S1845" t="str">
        <f t="shared" si="169"/>
        <v>english_score</v>
      </c>
      <c r="T1845" t="str">
        <f t="shared" si="170"/>
        <v>Franklin Riley</v>
      </c>
      <c r="U1845" t="str">
        <f t="shared" si="171"/>
        <v>Good</v>
      </c>
      <c r="V1845" t="str">
        <f t="shared" si="172"/>
        <v>1</v>
      </c>
      <c r="W1845" t="str">
        <f t="shared" si="173"/>
        <v>Grade B</v>
      </c>
    </row>
    <row r="1846" spans="1:23" x14ac:dyDescent="0.25">
      <c r="A1846">
        <v>1845</v>
      </c>
      <c r="B1846" t="s">
        <v>1008</v>
      </c>
      <c r="C1846" t="s">
        <v>3003</v>
      </c>
      <c r="D1846" t="s">
        <v>3004</v>
      </c>
      <c r="E1846" t="s">
        <v>59</v>
      </c>
      <c r="F1846" t="b">
        <v>0</v>
      </c>
      <c r="G1846">
        <v>1</v>
      </c>
      <c r="H1846" t="b">
        <v>0</v>
      </c>
      <c r="I1846">
        <v>2</v>
      </c>
      <c r="J1846" t="s">
        <v>68</v>
      </c>
      <c r="K1846">
        <v>87</v>
      </c>
      <c r="L1846">
        <v>78</v>
      </c>
      <c r="M1846">
        <v>74</v>
      </c>
      <c r="N1846">
        <v>75</v>
      </c>
      <c r="O1846">
        <v>95</v>
      </c>
      <c r="P1846">
        <v>69</v>
      </c>
      <c r="Q1846">
        <v>99</v>
      </c>
      <c r="R1846">
        <f t="shared" si="168"/>
        <v>577</v>
      </c>
      <c r="S1846" t="str">
        <f t="shared" si="169"/>
        <v>geography_score</v>
      </c>
      <c r="T1846" t="str">
        <f t="shared" si="170"/>
        <v>Caitlin Duncan</v>
      </c>
      <c r="U1846" t="str">
        <f t="shared" si="171"/>
        <v>Good</v>
      </c>
      <c r="V1846" t="str">
        <f t="shared" si="172"/>
        <v>1</v>
      </c>
      <c r="W1846" t="str">
        <f t="shared" si="173"/>
        <v>Grade B</v>
      </c>
    </row>
    <row r="1847" spans="1:23" x14ac:dyDescent="0.25">
      <c r="A1847">
        <v>1846</v>
      </c>
      <c r="B1847" t="s">
        <v>744</v>
      </c>
      <c r="C1847" t="s">
        <v>1024</v>
      </c>
      <c r="D1847" t="s">
        <v>3005</v>
      </c>
      <c r="E1847" t="s">
        <v>59</v>
      </c>
      <c r="F1847" t="b">
        <v>0</v>
      </c>
      <c r="G1847">
        <v>6</v>
      </c>
      <c r="H1847" t="b">
        <v>0</v>
      </c>
      <c r="I1847">
        <v>25</v>
      </c>
      <c r="J1847" t="s">
        <v>55</v>
      </c>
      <c r="K1847">
        <v>81</v>
      </c>
      <c r="L1847">
        <v>82</v>
      </c>
      <c r="M1847">
        <v>69</v>
      </c>
      <c r="N1847">
        <v>94</v>
      </c>
      <c r="O1847">
        <v>88</v>
      </c>
      <c r="P1847">
        <v>95</v>
      </c>
      <c r="Q1847">
        <v>84</v>
      </c>
      <c r="R1847">
        <f t="shared" si="168"/>
        <v>593</v>
      </c>
      <c r="S1847" t="str">
        <f t="shared" si="169"/>
        <v>english_score</v>
      </c>
      <c r="T1847" t="str">
        <f t="shared" si="170"/>
        <v>Robin Reeves</v>
      </c>
      <c r="U1847" t="str">
        <f t="shared" si="171"/>
        <v>Good</v>
      </c>
      <c r="V1847" t="str">
        <f t="shared" si="172"/>
        <v>1</v>
      </c>
      <c r="W1847" t="str">
        <f t="shared" si="173"/>
        <v>Grade B</v>
      </c>
    </row>
    <row r="1848" spans="1:23" x14ac:dyDescent="0.25">
      <c r="A1848">
        <v>1847</v>
      </c>
      <c r="B1848" t="s">
        <v>499</v>
      </c>
      <c r="C1848" t="s">
        <v>141</v>
      </c>
      <c r="D1848" t="s">
        <v>3006</v>
      </c>
      <c r="E1848" t="s">
        <v>59</v>
      </c>
      <c r="F1848" t="b">
        <v>0</v>
      </c>
      <c r="G1848">
        <v>0</v>
      </c>
      <c r="H1848" t="b">
        <v>0</v>
      </c>
      <c r="I1848">
        <v>6</v>
      </c>
      <c r="J1848" t="s">
        <v>64</v>
      </c>
      <c r="K1848">
        <v>83</v>
      </c>
      <c r="L1848">
        <v>73</v>
      </c>
      <c r="M1848">
        <v>83</v>
      </c>
      <c r="N1848">
        <v>66</v>
      </c>
      <c r="O1848">
        <v>93</v>
      </c>
      <c r="P1848">
        <v>68</v>
      </c>
      <c r="Q1848">
        <v>89</v>
      </c>
      <c r="R1848">
        <f t="shared" si="168"/>
        <v>555</v>
      </c>
      <c r="S1848" t="str">
        <f t="shared" si="169"/>
        <v>biology_score</v>
      </c>
      <c r="T1848" t="str">
        <f t="shared" si="170"/>
        <v>Rebecca Gibbs</v>
      </c>
      <c r="U1848" t="str">
        <f t="shared" si="171"/>
        <v>Good</v>
      </c>
      <c r="V1848" t="str">
        <f t="shared" si="172"/>
        <v>1</v>
      </c>
      <c r="W1848" t="str">
        <f t="shared" si="173"/>
        <v>Grade B</v>
      </c>
    </row>
    <row r="1849" spans="1:23" x14ac:dyDescent="0.25">
      <c r="A1849">
        <v>1848</v>
      </c>
      <c r="B1849" t="s">
        <v>140</v>
      </c>
      <c r="C1849" t="s">
        <v>2688</v>
      </c>
      <c r="D1849" t="s">
        <v>3007</v>
      </c>
      <c r="E1849" t="s">
        <v>54</v>
      </c>
      <c r="F1849" t="b">
        <v>0</v>
      </c>
      <c r="G1849">
        <v>2</v>
      </c>
      <c r="H1849" t="b">
        <v>1</v>
      </c>
      <c r="I1849">
        <v>11</v>
      </c>
      <c r="J1849" t="s">
        <v>139</v>
      </c>
      <c r="K1849">
        <v>81</v>
      </c>
      <c r="L1849">
        <v>85</v>
      </c>
      <c r="M1849">
        <v>91</v>
      </c>
      <c r="N1849">
        <v>94</v>
      </c>
      <c r="O1849">
        <v>97</v>
      </c>
      <c r="P1849">
        <v>93</v>
      </c>
      <c r="Q1849">
        <v>65</v>
      </c>
      <c r="R1849">
        <f t="shared" si="168"/>
        <v>606</v>
      </c>
      <c r="S1849" t="str">
        <f t="shared" si="169"/>
        <v>biology_score</v>
      </c>
      <c r="T1849" t="str">
        <f t="shared" si="170"/>
        <v>Peter Santos</v>
      </c>
      <c r="U1849" t="str">
        <f t="shared" si="171"/>
        <v>Good</v>
      </c>
      <c r="V1849" t="str">
        <f t="shared" si="172"/>
        <v>1</v>
      </c>
      <c r="W1849" t="str">
        <f t="shared" si="173"/>
        <v>Grade B</v>
      </c>
    </row>
    <row r="1850" spans="1:23" x14ac:dyDescent="0.25">
      <c r="A1850">
        <v>1849</v>
      </c>
      <c r="B1850" t="s">
        <v>3008</v>
      </c>
      <c r="C1850" t="s">
        <v>2456</v>
      </c>
      <c r="D1850" t="s">
        <v>3009</v>
      </c>
      <c r="E1850" t="s">
        <v>54</v>
      </c>
      <c r="F1850" t="b">
        <v>0</v>
      </c>
      <c r="G1850">
        <v>1</v>
      </c>
      <c r="H1850" t="b">
        <v>1</v>
      </c>
      <c r="I1850">
        <v>4</v>
      </c>
      <c r="J1850" t="s">
        <v>157</v>
      </c>
      <c r="K1850">
        <v>65</v>
      </c>
      <c r="L1850">
        <v>95</v>
      </c>
      <c r="M1850">
        <v>89</v>
      </c>
      <c r="N1850">
        <v>96</v>
      </c>
      <c r="O1850">
        <v>78</v>
      </c>
      <c r="P1850">
        <v>85</v>
      </c>
      <c r="Q1850">
        <v>80</v>
      </c>
      <c r="R1850">
        <f t="shared" si="168"/>
        <v>588</v>
      </c>
      <c r="S1850" t="str">
        <f t="shared" si="169"/>
        <v>chemistry_score</v>
      </c>
      <c r="T1850" t="str">
        <f t="shared" si="170"/>
        <v>Daryl Arnold</v>
      </c>
      <c r="U1850" t="str">
        <f t="shared" si="171"/>
        <v>Good</v>
      </c>
      <c r="V1850" t="str">
        <f t="shared" si="172"/>
        <v>1</v>
      </c>
      <c r="W1850" t="str">
        <f t="shared" si="173"/>
        <v>Grade B</v>
      </c>
    </row>
    <row r="1851" spans="1:23" x14ac:dyDescent="0.25">
      <c r="A1851">
        <v>1850</v>
      </c>
      <c r="B1851" t="s">
        <v>173</v>
      </c>
      <c r="C1851" t="s">
        <v>198</v>
      </c>
      <c r="D1851" t="s">
        <v>3010</v>
      </c>
      <c r="E1851" t="s">
        <v>54</v>
      </c>
      <c r="F1851" t="b">
        <v>0</v>
      </c>
      <c r="G1851">
        <v>2</v>
      </c>
      <c r="H1851" t="b">
        <v>0</v>
      </c>
      <c r="I1851">
        <v>33</v>
      </c>
      <c r="J1851" t="s">
        <v>55</v>
      </c>
      <c r="K1851">
        <v>83</v>
      </c>
      <c r="L1851">
        <v>91</v>
      </c>
      <c r="M1851">
        <v>76</v>
      </c>
      <c r="N1851">
        <v>71</v>
      </c>
      <c r="O1851">
        <v>82</v>
      </c>
      <c r="P1851">
        <v>82</v>
      </c>
      <c r="Q1851">
        <v>79</v>
      </c>
      <c r="R1851">
        <f t="shared" si="168"/>
        <v>564</v>
      </c>
      <c r="S1851" t="str">
        <f t="shared" si="169"/>
        <v>history_score</v>
      </c>
      <c r="T1851" t="str">
        <f t="shared" si="170"/>
        <v>Michael Davis</v>
      </c>
      <c r="U1851" t="str">
        <f t="shared" si="171"/>
        <v>Good</v>
      </c>
      <c r="V1851" t="str">
        <f t="shared" si="172"/>
        <v>1</v>
      </c>
      <c r="W1851" t="str">
        <f t="shared" si="173"/>
        <v>Grade B</v>
      </c>
    </row>
    <row r="1852" spans="1:23" x14ac:dyDescent="0.25">
      <c r="A1852">
        <v>1851</v>
      </c>
      <c r="B1852" t="s">
        <v>2682</v>
      </c>
      <c r="C1852" t="s">
        <v>525</v>
      </c>
      <c r="D1852" t="s">
        <v>3011</v>
      </c>
      <c r="E1852" t="s">
        <v>59</v>
      </c>
      <c r="F1852" t="b">
        <v>0</v>
      </c>
      <c r="G1852">
        <v>3</v>
      </c>
      <c r="H1852" t="b">
        <v>1</v>
      </c>
      <c r="I1852">
        <v>22</v>
      </c>
      <c r="J1852" t="s">
        <v>60</v>
      </c>
      <c r="K1852">
        <v>98</v>
      </c>
      <c r="L1852">
        <v>79</v>
      </c>
      <c r="M1852">
        <v>87</v>
      </c>
      <c r="N1852">
        <v>86</v>
      </c>
      <c r="O1852">
        <v>98</v>
      </c>
      <c r="P1852">
        <v>85</v>
      </c>
      <c r="Q1852">
        <v>85</v>
      </c>
      <c r="R1852">
        <f t="shared" si="168"/>
        <v>618</v>
      </c>
      <c r="S1852" t="str">
        <f t="shared" si="169"/>
        <v>math_score</v>
      </c>
      <c r="T1852" t="str">
        <f t="shared" si="170"/>
        <v>Leslie Cox</v>
      </c>
      <c r="U1852" t="str">
        <f t="shared" si="171"/>
        <v>Very Good</v>
      </c>
      <c r="V1852" t="str">
        <f t="shared" si="172"/>
        <v>1</v>
      </c>
      <c r="W1852" t="str">
        <f t="shared" si="173"/>
        <v>Grade B</v>
      </c>
    </row>
    <row r="1853" spans="1:23" x14ac:dyDescent="0.25">
      <c r="A1853">
        <v>1852</v>
      </c>
      <c r="B1853" t="s">
        <v>222</v>
      </c>
      <c r="C1853" t="s">
        <v>1454</v>
      </c>
      <c r="D1853" t="s">
        <v>3012</v>
      </c>
      <c r="E1853" t="s">
        <v>59</v>
      </c>
      <c r="F1853" t="b">
        <v>0</v>
      </c>
      <c r="G1853">
        <v>0</v>
      </c>
      <c r="H1853" t="b">
        <v>0</v>
      </c>
      <c r="I1853">
        <v>34</v>
      </c>
      <c r="J1853" t="s">
        <v>60</v>
      </c>
      <c r="K1853">
        <v>83</v>
      </c>
      <c r="L1853">
        <v>84</v>
      </c>
      <c r="M1853">
        <v>91</v>
      </c>
      <c r="N1853">
        <v>84</v>
      </c>
      <c r="O1853">
        <v>85</v>
      </c>
      <c r="P1853">
        <v>91</v>
      </c>
      <c r="Q1853">
        <v>92</v>
      </c>
      <c r="R1853">
        <f t="shared" si="168"/>
        <v>610</v>
      </c>
      <c r="S1853" t="str">
        <f t="shared" si="169"/>
        <v>geography_score</v>
      </c>
      <c r="T1853" t="str">
        <f t="shared" si="170"/>
        <v>Jamie Carter</v>
      </c>
      <c r="U1853" t="str">
        <f t="shared" si="171"/>
        <v>Very Good</v>
      </c>
      <c r="V1853" t="str">
        <f t="shared" si="172"/>
        <v>1</v>
      </c>
      <c r="W1853" t="str">
        <f t="shared" si="173"/>
        <v>Grade B</v>
      </c>
    </row>
    <row r="1854" spans="1:23" x14ac:dyDescent="0.25">
      <c r="A1854">
        <v>1853</v>
      </c>
      <c r="B1854" t="s">
        <v>2640</v>
      </c>
      <c r="C1854" t="s">
        <v>1150</v>
      </c>
      <c r="D1854" t="s">
        <v>3013</v>
      </c>
      <c r="E1854" t="s">
        <v>54</v>
      </c>
      <c r="F1854" t="b">
        <v>0</v>
      </c>
      <c r="G1854">
        <v>1</v>
      </c>
      <c r="H1854" t="b">
        <v>0</v>
      </c>
      <c r="I1854">
        <v>22</v>
      </c>
      <c r="J1854" t="s">
        <v>78</v>
      </c>
      <c r="K1854">
        <v>85</v>
      </c>
      <c r="L1854">
        <v>60</v>
      </c>
      <c r="M1854">
        <v>85</v>
      </c>
      <c r="N1854">
        <v>76</v>
      </c>
      <c r="O1854">
        <v>90</v>
      </c>
      <c r="P1854">
        <v>75</v>
      </c>
      <c r="Q1854">
        <v>93</v>
      </c>
      <c r="R1854">
        <f t="shared" si="168"/>
        <v>564</v>
      </c>
      <c r="S1854" t="str">
        <f t="shared" si="169"/>
        <v>geography_score</v>
      </c>
      <c r="T1854" t="str">
        <f t="shared" si="170"/>
        <v>Shane Payne</v>
      </c>
      <c r="U1854" t="str">
        <f t="shared" si="171"/>
        <v>Good</v>
      </c>
      <c r="V1854" t="str">
        <f t="shared" si="172"/>
        <v>1</v>
      </c>
      <c r="W1854" t="str">
        <f t="shared" si="173"/>
        <v>Grade B</v>
      </c>
    </row>
    <row r="1855" spans="1:23" x14ac:dyDescent="0.25">
      <c r="A1855">
        <v>1854</v>
      </c>
      <c r="B1855" t="s">
        <v>207</v>
      </c>
      <c r="C1855" t="s">
        <v>3014</v>
      </c>
      <c r="D1855" t="s">
        <v>3015</v>
      </c>
      <c r="E1855" t="s">
        <v>59</v>
      </c>
      <c r="F1855" t="b">
        <v>0</v>
      </c>
      <c r="G1855">
        <v>10</v>
      </c>
      <c r="H1855" t="b">
        <v>0</v>
      </c>
      <c r="I1855">
        <v>5</v>
      </c>
      <c r="J1855" t="s">
        <v>98</v>
      </c>
      <c r="K1855">
        <v>68</v>
      </c>
      <c r="L1855">
        <v>66</v>
      </c>
      <c r="M1855">
        <v>82</v>
      </c>
      <c r="N1855">
        <v>63</v>
      </c>
      <c r="O1855">
        <v>91</v>
      </c>
      <c r="P1855">
        <v>67</v>
      </c>
      <c r="Q1855">
        <v>89</v>
      </c>
      <c r="R1855">
        <f t="shared" si="168"/>
        <v>526</v>
      </c>
      <c r="S1855" t="str">
        <f t="shared" si="169"/>
        <v>biology_score</v>
      </c>
      <c r="T1855" t="str">
        <f t="shared" si="170"/>
        <v>Kimberly Haley</v>
      </c>
      <c r="U1855" t="str">
        <f t="shared" si="171"/>
        <v>Good</v>
      </c>
      <c r="V1855" t="str">
        <f t="shared" si="172"/>
        <v>1</v>
      </c>
      <c r="W1855" t="str">
        <f t="shared" si="173"/>
        <v>Grade C</v>
      </c>
    </row>
    <row r="1856" spans="1:23" x14ac:dyDescent="0.25">
      <c r="A1856">
        <v>1855</v>
      </c>
      <c r="B1856" t="s">
        <v>79</v>
      </c>
      <c r="C1856" t="s">
        <v>2957</v>
      </c>
      <c r="D1856" t="s">
        <v>3016</v>
      </c>
      <c r="E1856" t="s">
        <v>54</v>
      </c>
      <c r="F1856" t="b">
        <v>0</v>
      </c>
      <c r="G1856">
        <v>1</v>
      </c>
      <c r="H1856" t="b">
        <v>0</v>
      </c>
      <c r="I1856">
        <v>11</v>
      </c>
      <c r="J1856" t="s">
        <v>64</v>
      </c>
      <c r="K1856">
        <v>86</v>
      </c>
      <c r="L1856">
        <v>82</v>
      </c>
      <c r="M1856">
        <v>60</v>
      </c>
      <c r="N1856">
        <v>65</v>
      </c>
      <c r="O1856">
        <v>83</v>
      </c>
      <c r="P1856">
        <v>69</v>
      </c>
      <c r="Q1856">
        <v>78</v>
      </c>
      <c r="R1856">
        <f t="shared" si="168"/>
        <v>523</v>
      </c>
      <c r="S1856" t="str">
        <f t="shared" si="169"/>
        <v>math_score</v>
      </c>
      <c r="T1856" t="str">
        <f t="shared" si="170"/>
        <v>George Duran</v>
      </c>
      <c r="U1856" t="str">
        <f t="shared" si="171"/>
        <v>Good</v>
      </c>
      <c r="V1856" t="str">
        <f t="shared" si="172"/>
        <v>1</v>
      </c>
      <c r="W1856" t="str">
        <f t="shared" si="173"/>
        <v>Grade C</v>
      </c>
    </row>
    <row r="1857" spans="1:23" x14ac:dyDescent="0.25">
      <c r="A1857">
        <v>1856</v>
      </c>
      <c r="B1857" t="s">
        <v>839</v>
      </c>
      <c r="C1857" t="s">
        <v>3017</v>
      </c>
      <c r="D1857" t="s">
        <v>3018</v>
      </c>
      <c r="E1857" t="s">
        <v>54</v>
      </c>
      <c r="F1857" t="b">
        <v>0</v>
      </c>
      <c r="G1857">
        <v>1</v>
      </c>
      <c r="H1857" t="b">
        <v>0</v>
      </c>
      <c r="I1857">
        <v>12</v>
      </c>
      <c r="J1857" t="s">
        <v>64</v>
      </c>
      <c r="K1857">
        <v>83</v>
      </c>
      <c r="L1857">
        <v>87</v>
      </c>
      <c r="M1857">
        <v>87</v>
      </c>
      <c r="N1857">
        <v>80</v>
      </c>
      <c r="O1857">
        <v>81</v>
      </c>
      <c r="P1857">
        <v>79</v>
      </c>
      <c r="Q1857">
        <v>98</v>
      </c>
      <c r="R1857">
        <f t="shared" si="168"/>
        <v>595</v>
      </c>
      <c r="S1857" t="str">
        <f t="shared" si="169"/>
        <v>geography_score</v>
      </c>
      <c r="T1857" t="str">
        <f t="shared" si="170"/>
        <v>Donald Carney</v>
      </c>
      <c r="U1857" t="str">
        <f t="shared" si="171"/>
        <v>Very Good</v>
      </c>
      <c r="V1857" t="str">
        <f t="shared" si="172"/>
        <v>1</v>
      </c>
      <c r="W1857" t="str">
        <f t="shared" si="173"/>
        <v>Grade B</v>
      </c>
    </row>
    <row r="1858" spans="1:23" x14ac:dyDescent="0.25">
      <c r="A1858">
        <v>1857</v>
      </c>
      <c r="B1858" t="s">
        <v>236</v>
      </c>
      <c r="C1858" t="s">
        <v>315</v>
      </c>
      <c r="D1858" t="s">
        <v>3019</v>
      </c>
      <c r="E1858" t="s">
        <v>59</v>
      </c>
      <c r="F1858" t="b">
        <v>0</v>
      </c>
      <c r="G1858">
        <v>2</v>
      </c>
      <c r="H1858" t="b">
        <v>0</v>
      </c>
      <c r="I1858">
        <v>35</v>
      </c>
      <c r="J1858" t="s">
        <v>72</v>
      </c>
      <c r="K1858">
        <v>92</v>
      </c>
      <c r="L1858">
        <v>92</v>
      </c>
      <c r="M1858">
        <v>99</v>
      </c>
      <c r="N1858">
        <v>87</v>
      </c>
      <c r="O1858">
        <v>100</v>
      </c>
      <c r="P1858">
        <v>88</v>
      </c>
      <c r="Q1858">
        <v>97</v>
      </c>
      <c r="R1858">
        <f t="shared" ref="R1858:R1921" si="174">SUM((K1858:Q1858))</f>
        <v>655</v>
      </c>
      <c r="S1858" t="str">
        <f t="shared" si="169"/>
        <v>biology_score</v>
      </c>
      <c r="T1858" t="str">
        <f t="shared" si="170"/>
        <v>Michelle Brown</v>
      </c>
      <c r="U1858" t="str">
        <f t="shared" si="171"/>
        <v>Very Good</v>
      </c>
      <c r="V1858" t="str">
        <f t="shared" si="172"/>
        <v>1</v>
      </c>
      <c r="W1858" t="str">
        <f t="shared" si="173"/>
        <v>Grade A</v>
      </c>
    </row>
    <row r="1859" spans="1:23" x14ac:dyDescent="0.25">
      <c r="A1859">
        <v>1858</v>
      </c>
      <c r="B1859" t="s">
        <v>200</v>
      </c>
      <c r="C1859" t="s">
        <v>659</v>
      </c>
      <c r="D1859" t="s">
        <v>3020</v>
      </c>
      <c r="E1859" t="s">
        <v>59</v>
      </c>
      <c r="F1859" t="b">
        <v>0</v>
      </c>
      <c r="G1859">
        <v>0</v>
      </c>
      <c r="H1859" t="b">
        <v>0</v>
      </c>
      <c r="I1859">
        <v>6</v>
      </c>
      <c r="J1859" t="s">
        <v>258</v>
      </c>
      <c r="K1859">
        <v>91</v>
      </c>
      <c r="L1859">
        <v>66</v>
      </c>
      <c r="M1859">
        <v>91</v>
      </c>
      <c r="N1859">
        <v>62</v>
      </c>
      <c r="O1859">
        <v>70</v>
      </c>
      <c r="P1859">
        <v>87</v>
      </c>
      <c r="Q1859">
        <v>90</v>
      </c>
      <c r="R1859">
        <f t="shared" si="174"/>
        <v>557</v>
      </c>
      <c r="S1859" t="str">
        <f t="shared" ref="S1859:S1922" si="175">INDEX($K$1:$Q$1,MATCH(MAX(K1859:Q1859),K1859:Q1859,0))</f>
        <v>math_score</v>
      </c>
      <c r="T1859" t="str">
        <f t="shared" ref="T1859:T1922" si="176">_xlfn.CONCAT(B1859," ",C1859)</f>
        <v>Elizabeth Hawkins</v>
      </c>
      <c r="U1859" t="str">
        <f t="shared" ref="U1859:U1922" si="177">IF((MAX(K1859:Q1859)-MIN(K1859:Q1859))&lt;20,"Very Good",IF(AND((MAX(K1859:Q1859)-MIN(K1859:Q1859))&gt;=20,(MAX(K1859:Q1859)-MIN(K1859:Q1859))&lt;40),"Good",IF(AND((MAX(K1859:Q1859)-MIN(K1859:Q1859))&gt;=40,(MAX(K1859:Q1859)-MIN(K1859:Q1859))&lt;50),"Average","Bad")))</f>
        <v>Good</v>
      </c>
      <c r="V1859" t="str">
        <f t="shared" ref="V1859:V1922" si="178">IF(AND(MAX(K1859:Q1859)&gt;85,MIN(K1859:Q1859)&lt;45),"0","1")</f>
        <v>1</v>
      </c>
      <c r="W1859" t="str">
        <f t="shared" ref="W1859:W1922" si="179">IF(R1859&gt;=650,"Grade A",IF(AND(R1859&gt;=550,R1859&lt;650),"Grade B",IF(AND(R1859&gt;=450,R1859&lt;550),"Grade C",IF(AND(R1859&gt;=350,R1859&lt;450),"Grade D","Fail"))))</f>
        <v>Grade B</v>
      </c>
    </row>
    <row r="1860" spans="1:23" x14ac:dyDescent="0.25">
      <c r="A1860">
        <v>1859</v>
      </c>
      <c r="B1860" t="s">
        <v>3021</v>
      </c>
      <c r="C1860" t="s">
        <v>96</v>
      </c>
      <c r="D1860" t="s">
        <v>3022</v>
      </c>
      <c r="E1860" t="s">
        <v>54</v>
      </c>
      <c r="F1860" t="b">
        <v>0</v>
      </c>
      <c r="G1860">
        <v>9</v>
      </c>
      <c r="H1860" t="b">
        <v>1</v>
      </c>
      <c r="I1860">
        <v>0</v>
      </c>
      <c r="J1860" t="s">
        <v>98</v>
      </c>
      <c r="K1860">
        <v>53</v>
      </c>
      <c r="L1860">
        <v>95</v>
      </c>
      <c r="M1860">
        <v>87</v>
      </c>
      <c r="N1860">
        <v>60</v>
      </c>
      <c r="O1860">
        <v>68</v>
      </c>
      <c r="P1860">
        <v>74</v>
      </c>
      <c r="Q1860">
        <v>68</v>
      </c>
      <c r="R1860">
        <f t="shared" si="174"/>
        <v>505</v>
      </c>
      <c r="S1860" t="str">
        <f t="shared" si="175"/>
        <v>history_score</v>
      </c>
      <c r="T1860" t="str">
        <f t="shared" si="176"/>
        <v>Johnny Gomez</v>
      </c>
      <c r="U1860" t="str">
        <f t="shared" si="177"/>
        <v>Average</v>
      </c>
      <c r="V1860" t="str">
        <f t="shared" si="178"/>
        <v>1</v>
      </c>
      <c r="W1860" t="str">
        <f t="shared" si="179"/>
        <v>Grade C</v>
      </c>
    </row>
    <row r="1861" spans="1:23" x14ac:dyDescent="0.25">
      <c r="A1861">
        <v>1860</v>
      </c>
      <c r="B1861" t="s">
        <v>179</v>
      </c>
      <c r="C1861" t="s">
        <v>2257</v>
      </c>
      <c r="D1861" t="s">
        <v>3023</v>
      </c>
      <c r="E1861" t="s">
        <v>54</v>
      </c>
      <c r="F1861" t="b">
        <v>0</v>
      </c>
      <c r="G1861">
        <v>2</v>
      </c>
      <c r="H1861" t="b">
        <v>1</v>
      </c>
      <c r="I1861">
        <v>26</v>
      </c>
      <c r="J1861" t="s">
        <v>55</v>
      </c>
      <c r="K1861">
        <v>73</v>
      </c>
      <c r="L1861">
        <v>85</v>
      </c>
      <c r="M1861">
        <v>80</v>
      </c>
      <c r="N1861">
        <v>64</v>
      </c>
      <c r="O1861">
        <v>69</v>
      </c>
      <c r="P1861">
        <v>95</v>
      </c>
      <c r="Q1861">
        <v>64</v>
      </c>
      <c r="R1861">
        <f t="shared" si="174"/>
        <v>530</v>
      </c>
      <c r="S1861" t="str">
        <f t="shared" si="175"/>
        <v>english_score</v>
      </c>
      <c r="T1861" t="str">
        <f t="shared" si="176"/>
        <v>Christopher Mcconnell</v>
      </c>
      <c r="U1861" t="str">
        <f t="shared" si="177"/>
        <v>Good</v>
      </c>
      <c r="V1861" t="str">
        <f t="shared" si="178"/>
        <v>1</v>
      </c>
      <c r="W1861" t="str">
        <f t="shared" si="179"/>
        <v>Grade C</v>
      </c>
    </row>
    <row r="1862" spans="1:23" x14ac:dyDescent="0.25">
      <c r="A1862">
        <v>1861</v>
      </c>
      <c r="B1862" t="s">
        <v>123</v>
      </c>
      <c r="C1862" t="s">
        <v>457</v>
      </c>
      <c r="D1862" t="s">
        <v>3024</v>
      </c>
      <c r="E1862" t="s">
        <v>54</v>
      </c>
      <c r="F1862" t="b">
        <v>0</v>
      </c>
      <c r="G1862">
        <v>0</v>
      </c>
      <c r="H1862" t="b">
        <v>0</v>
      </c>
      <c r="I1862">
        <v>19</v>
      </c>
      <c r="J1862" t="s">
        <v>139</v>
      </c>
      <c r="K1862">
        <v>97</v>
      </c>
      <c r="L1862">
        <v>95</v>
      </c>
      <c r="M1862">
        <v>91</v>
      </c>
      <c r="N1862">
        <v>97</v>
      </c>
      <c r="O1862">
        <v>96</v>
      </c>
      <c r="P1862">
        <v>90</v>
      </c>
      <c r="Q1862">
        <v>67</v>
      </c>
      <c r="R1862">
        <f t="shared" si="174"/>
        <v>633</v>
      </c>
      <c r="S1862" t="str">
        <f t="shared" si="175"/>
        <v>math_score</v>
      </c>
      <c r="T1862" t="str">
        <f t="shared" si="176"/>
        <v>Kyle Rodriguez</v>
      </c>
      <c r="U1862" t="str">
        <f t="shared" si="177"/>
        <v>Good</v>
      </c>
      <c r="V1862" t="str">
        <f t="shared" si="178"/>
        <v>1</v>
      </c>
      <c r="W1862" t="str">
        <f t="shared" si="179"/>
        <v>Grade B</v>
      </c>
    </row>
    <row r="1863" spans="1:23" x14ac:dyDescent="0.25">
      <c r="A1863">
        <v>1862</v>
      </c>
      <c r="B1863" t="s">
        <v>282</v>
      </c>
      <c r="C1863" t="s">
        <v>638</v>
      </c>
      <c r="D1863" t="s">
        <v>3025</v>
      </c>
      <c r="E1863" t="s">
        <v>59</v>
      </c>
      <c r="F1863" t="b">
        <v>0</v>
      </c>
      <c r="G1863">
        <v>0</v>
      </c>
      <c r="H1863" t="b">
        <v>0</v>
      </c>
      <c r="I1863">
        <v>3</v>
      </c>
      <c r="J1863" t="s">
        <v>64</v>
      </c>
      <c r="K1863">
        <v>91</v>
      </c>
      <c r="L1863">
        <v>97</v>
      </c>
      <c r="M1863">
        <v>72</v>
      </c>
      <c r="N1863">
        <v>62</v>
      </c>
      <c r="O1863">
        <v>86</v>
      </c>
      <c r="P1863">
        <v>78</v>
      </c>
      <c r="Q1863">
        <v>72</v>
      </c>
      <c r="R1863">
        <f t="shared" si="174"/>
        <v>558</v>
      </c>
      <c r="S1863" t="str">
        <f t="shared" si="175"/>
        <v>history_score</v>
      </c>
      <c r="T1863" t="str">
        <f t="shared" si="176"/>
        <v>Rhonda Cook</v>
      </c>
      <c r="U1863" t="str">
        <f t="shared" si="177"/>
        <v>Good</v>
      </c>
      <c r="V1863" t="str">
        <f t="shared" si="178"/>
        <v>1</v>
      </c>
      <c r="W1863" t="str">
        <f t="shared" si="179"/>
        <v>Grade B</v>
      </c>
    </row>
    <row r="1864" spans="1:23" x14ac:dyDescent="0.25">
      <c r="A1864">
        <v>1863</v>
      </c>
      <c r="B1864" t="s">
        <v>675</v>
      </c>
      <c r="C1864" t="s">
        <v>2356</v>
      </c>
      <c r="D1864" t="s">
        <v>3026</v>
      </c>
      <c r="E1864" t="s">
        <v>54</v>
      </c>
      <c r="F1864" t="b">
        <v>0</v>
      </c>
      <c r="G1864">
        <v>1</v>
      </c>
      <c r="H1864" t="b">
        <v>0</v>
      </c>
      <c r="I1864">
        <v>14</v>
      </c>
      <c r="J1864" t="s">
        <v>139</v>
      </c>
      <c r="K1864">
        <v>91</v>
      </c>
      <c r="L1864">
        <v>65</v>
      </c>
      <c r="M1864">
        <v>75</v>
      </c>
      <c r="N1864">
        <v>60</v>
      </c>
      <c r="O1864">
        <v>93</v>
      </c>
      <c r="P1864">
        <v>79</v>
      </c>
      <c r="Q1864">
        <v>82</v>
      </c>
      <c r="R1864">
        <f t="shared" si="174"/>
        <v>545</v>
      </c>
      <c r="S1864" t="str">
        <f t="shared" si="175"/>
        <v>biology_score</v>
      </c>
      <c r="T1864" t="str">
        <f t="shared" si="176"/>
        <v>Nathan Fitzpatrick</v>
      </c>
      <c r="U1864" t="str">
        <f t="shared" si="177"/>
        <v>Good</v>
      </c>
      <c r="V1864" t="str">
        <f t="shared" si="178"/>
        <v>1</v>
      </c>
      <c r="W1864" t="str">
        <f t="shared" si="179"/>
        <v>Grade C</v>
      </c>
    </row>
    <row r="1865" spans="1:23" x14ac:dyDescent="0.25">
      <c r="A1865">
        <v>1864</v>
      </c>
      <c r="B1865" t="s">
        <v>507</v>
      </c>
      <c r="C1865" t="s">
        <v>437</v>
      </c>
      <c r="D1865" t="s">
        <v>3027</v>
      </c>
      <c r="E1865" t="s">
        <v>54</v>
      </c>
      <c r="F1865" t="b">
        <v>0</v>
      </c>
      <c r="G1865">
        <v>9</v>
      </c>
      <c r="H1865" t="b">
        <v>0</v>
      </c>
      <c r="I1865">
        <v>12</v>
      </c>
      <c r="J1865" t="s">
        <v>143</v>
      </c>
      <c r="K1865">
        <v>81</v>
      </c>
      <c r="L1865">
        <v>72</v>
      </c>
      <c r="M1865">
        <v>87</v>
      </c>
      <c r="N1865">
        <v>84</v>
      </c>
      <c r="O1865">
        <v>97</v>
      </c>
      <c r="P1865">
        <v>94</v>
      </c>
      <c r="Q1865">
        <v>89</v>
      </c>
      <c r="R1865">
        <f t="shared" si="174"/>
        <v>604</v>
      </c>
      <c r="S1865" t="str">
        <f t="shared" si="175"/>
        <v>biology_score</v>
      </c>
      <c r="T1865" t="str">
        <f t="shared" si="176"/>
        <v>John Mitchell</v>
      </c>
      <c r="U1865" t="str">
        <f t="shared" si="177"/>
        <v>Good</v>
      </c>
      <c r="V1865" t="str">
        <f t="shared" si="178"/>
        <v>1</v>
      </c>
      <c r="W1865" t="str">
        <f t="shared" si="179"/>
        <v>Grade B</v>
      </c>
    </row>
    <row r="1866" spans="1:23" x14ac:dyDescent="0.25">
      <c r="A1866">
        <v>1865</v>
      </c>
      <c r="B1866" t="s">
        <v>203</v>
      </c>
      <c r="C1866" t="s">
        <v>2738</v>
      </c>
      <c r="D1866" t="s">
        <v>3028</v>
      </c>
      <c r="E1866" t="s">
        <v>54</v>
      </c>
      <c r="F1866" t="b">
        <v>0</v>
      </c>
      <c r="G1866">
        <v>1</v>
      </c>
      <c r="H1866" t="b">
        <v>0</v>
      </c>
      <c r="I1866">
        <v>18</v>
      </c>
      <c r="J1866" t="s">
        <v>78</v>
      </c>
      <c r="K1866">
        <v>92</v>
      </c>
      <c r="L1866">
        <v>99</v>
      </c>
      <c r="M1866">
        <v>100</v>
      </c>
      <c r="N1866">
        <v>64</v>
      </c>
      <c r="O1866">
        <v>100</v>
      </c>
      <c r="P1866">
        <v>65</v>
      </c>
      <c r="Q1866">
        <v>99</v>
      </c>
      <c r="R1866">
        <f t="shared" si="174"/>
        <v>619</v>
      </c>
      <c r="S1866" t="str">
        <f t="shared" si="175"/>
        <v>physics_score</v>
      </c>
      <c r="T1866" t="str">
        <f t="shared" si="176"/>
        <v>Billy Compton</v>
      </c>
      <c r="U1866" t="str">
        <f t="shared" si="177"/>
        <v>Good</v>
      </c>
      <c r="V1866" t="str">
        <f t="shared" si="178"/>
        <v>1</v>
      </c>
      <c r="W1866" t="str">
        <f t="shared" si="179"/>
        <v>Grade B</v>
      </c>
    </row>
    <row r="1867" spans="1:23" x14ac:dyDescent="0.25">
      <c r="A1867">
        <v>1866</v>
      </c>
      <c r="B1867" t="s">
        <v>1058</v>
      </c>
      <c r="C1867" t="s">
        <v>134</v>
      </c>
      <c r="D1867" t="s">
        <v>3029</v>
      </c>
      <c r="E1867" t="s">
        <v>54</v>
      </c>
      <c r="F1867" t="b">
        <v>0</v>
      </c>
      <c r="G1867">
        <v>5</v>
      </c>
      <c r="H1867" t="b">
        <v>0</v>
      </c>
      <c r="I1867">
        <v>4</v>
      </c>
      <c r="J1867" t="s">
        <v>98</v>
      </c>
      <c r="K1867">
        <v>85</v>
      </c>
      <c r="L1867">
        <v>53</v>
      </c>
      <c r="M1867">
        <v>95</v>
      </c>
      <c r="N1867">
        <v>76</v>
      </c>
      <c r="O1867">
        <v>61</v>
      </c>
      <c r="P1867">
        <v>88</v>
      </c>
      <c r="Q1867">
        <v>82</v>
      </c>
      <c r="R1867">
        <f t="shared" si="174"/>
        <v>540</v>
      </c>
      <c r="S1867" t="str">
        <f t="shared" si="175"/>
        <v>physics_score</v>
      </c>
      <c r="T1867" t="str">
        <f t="shared" si="176"/>
        <v>Richard Chavez</v>
      </c>
      <c r="U1867" t="str">
        <f t="shared" si="177"/>
        <v>Average</v>
      </c>
      <c r="V1867" t="str">
        <f t="shared" si="178"/>
        <v>1</v>
      </c>
      <c r="W1867" t="str">
        <f t="shared" si="179"/>
        <v>Grade C</v>
      </c>
    </row>
    <row r="1868" spans="1:23" x14ac:dyDescent="0.25">
      <c r="A1868">
        <v>1867</v>
      </c>
      <c r="B1868" t="s">
        <v>442</v>
      </c>
      <c r="C1868" t="s">
        <v>3030</v>
      </c>
      <c r="D1868" t="s">
        <v>3031</v>
      </c>
      <c r="E1868" t="s">
        <v>54</v>
      </c>
      <c r="F1868" t="b">
        <v>0</v>
      </c>
      <c r="G1868">
        <v>1</v>
      </c>
      <c r="H1868" t="b">
        <v>0</v>
      </c>
      <c r="I1868">
        <v>34</v>
      </c>
      <c r="J1868" t="s">
        <v>172</v>
      </c>
      <c r="K1868">
        <v>83</v>
      </c>
      <c r="L1868">
        <v>60</v>
      </c>
      <c r="M1868">
        <v>80</v>
      </c>
      <c r="N1868">
        <v>92</v>
      </c>
      <c r="O1868">
        <v>84</v>
      </c>
      <c r="P1868">
        <v>60</v>
      </c>
      <c r="Q1868">
        <v>70</v>
      </c>
      <c r="R1868">
        <f t="shared" si="174"/>
        <v>529</v>
      </c>
      <c r="S1868" t="str">
        <f t="shared" si="175"/>
        <v>chemistry_score</v>
      </c>
      <c r="T1868" t="str">
        <f t="shared" si="176"/>
        <v>Victor Andrade</v>
      </c>
      <c r="U1868" t="str">
        <f t="shared" si="177"/>
        <v>Good</v>
      </c>
      <c r="V1868" t="str">
        <f t="shared" si="178"/>
        <v>1</v>
      </c>
      <c r="W1868" t="str">
        <f t="shared" si="179"/>
        <v>Grade C</v>
      </c>
    </row>
    <row r="1869" spans="1:23" x14ac:dyDescent="0.25">
      <c r="A1869">
        <v>1868</v>
      </c>
      <c r="B1869" t="s">
        <v>1175</v>
      </c>
      <c r="C1869" t="s">
        <v>170</v>
      </c>
      <c r="D1869" t="s">
        <v>3032</v>
      </c>
      <c r="E1869" t="s">
        <v>54</v>
      </c>
      <c r="F1869" t="b">
        <v>0</v>
      </c>
      <c r="G1869">
        <v>2</v>
      </c>
      <c r="H1869" t="b">
        <v>0</v>
      </c>
      <c r="I1869">
        <v>21</v>
      </c>
      <c r="J1869" t="s">
        <v>72</v>
      </c>
      <c r="K1869">
        <v>92</v>
      </c>
      <c r="L1869">
        <v>85</v>
      </c>
      <c r="M1869">
        <v>78</v>
      </c>
      <c r="N1869">
        <v>87</v>
      </c>
      <c r="O1869">
        <v>64</v>
      </c>
      <c r="P1869">
        <v>79</v>
      </c>
      <c r="Q1869">
        <v>74</v>
      </c>
      <c r="R1869">
        <f t="shared" si="174"/>
        <v>559</v>
      </c>
      <c r="S1869" t="str">
        <f t="shared" si="175"/>
        <v>math_score</v>
      </c>
      <c r="T1869" t="str">
        <f t="shared" si="176"/>
        <v>Gregory Lee</v>
      </c>
      <c r="U1869" t="str">
        <f t="shared" si="177"/>
        <v>Good</v>
      </c>
      <c r="V1869" t="str">
        <f t="shared" si="178"/>
        <v>1</v>
      </c>
      <c r="W1869" t="str">
        <f t="shared" si="179"/>
        <v>Grade B</v>
      </c>
    </row>
    <row r="1870" spans="1:23" x14ac:dyDescent="0.25">
      <c r="A1870">
        <v>1869</v>
      </c>
      <c r="B1870" t="s">
        <v>359</v>
      </c>
      <c r="C1870" t="s">
        <v>2288</v>
      </c>
      <c r="D1870" t="s">
        <v>3033</v>
      </c>
      <c r="E1870" t="s">
        <v>59</v>
      </c>
      <c r="F1870" t="b">
        <v>0</v>
      </c>
      <c r="G1870">
        <v>3</v>
      </c>
      <c r="H1870" t="b">
        <v>1</v>
      </c>
      <c r="I1870">
        <v>5</v>
      </c>
      <c r="J1870" t="s">
        <v>258</v>
      </c>
      <c r="K1870">
        <v>80</v>
      </c>
      <c r="L1870">
        <v>88</v>
      </c>
      <c r="M1870">
        <v>94</v>
      </c>
      <c r="N1870">
        <v>60</v>
      </c>
      <c r="O1870">
        <v>65</v>
      </c>
      <c r="P1870">
        <v>63</v>
      </c>
      <c r="Q1870">
        <v>91</v>
      </c>
      <c r="R1870">
        <f t="shared" si="174"/>
        <v>541</v>
      </c>
      <c r="S1870" t="str">
        <f t="shared" si="175"/>
        <v>physics_score</v>
      </c>
      <c r="T1870" t="str">
        <f t="shared" si="176"/>
        <v>Alexandra Blackburn</v>
      </c>
      <c r="U1870" t="str">
        <f t="shared" si="177"/>
        <v>Good</v>
      </c>
      <c r="V1870" t="str">
        <f t="shared" si="178"/>
        <v>1</v>
      </c>
      <c r="W1870" t="str">
        <f t="shared" si="179"/>
        <v>Grade C</v>
      </c>
    </row>
    <row r="1871" spans="1:23" x14ac:dyDescent="0.25">
      <c r="A1871">
        <v>1870</v>
      </c>
      <c r="B1871" t="s">
        <v>3034</v>
      </c>
      <c r="C1871" t="s">
        <v>1193</v>
      </c>
      <c r="D1871" t="s">
        <v>3035</v>
      </c>
      <c r="E1871" t="s">
        <v>54</v>
      </c>
      <c r="F1871" t="b">
        <v>0</v>
      </c>
      <c r="G1871">
        <v>1</v>
      </c>
      <c r="H1871" t="b">
        <v>1</v>
      </c>
      <c r="I1871">
        <v>16</v>
      </c>
      <c r="J1871" t="s">
        <v>147</v>
      </c>
      <c r="K1871">
        <v>87</v>
      </c>
      <c r="L1871">
        <v>81</v>
      </c>
      <c r="M1871">
        <v>69</v>
      </c>
      <c r="N1871">
        <v>82</v>
      </c>
      <c r="O1871">
        <v>70</v>
      </c>
      <c r="P1871">
        <v>62</v>
      </c>
      <c r="Q1871">
        <v>66</v>
      </c>
      <c r="R1871">
        <f t="shared" si="174"/>
        <v>517</v>
      </c>
      <c r="S1871" t="str">
        <f t="shared" si="175"/>
        <v>math_score</v>
      </c>
      <c r="T1871" t="str">
        <f t="shared" si="176"/>
        <v>Kristopher Murray</v>
      </c>
      <c r="U1871" t="str">
        <f t="shared" si="177"/>
        <v>Good</v>
      </c>
      <c r="V1871" t="str">
        <f t="shared" si="178"/>
        <v>1</v>
      </c>
      <c r="W1871" t="str">
        <f t="shared" si="179"/>
        <v>Grade C</v>
      </c>
    </row>
    <row r="1872" spans="1:23" x14ac:dyDescent="0.25">
      <c r="A1872">
        <v>1871</v>
      </c>
      <c r="B1872" t="s">
        <v>768</v>
      </c>
      <c r="C1872" t="s">
        <v>2826</v>
      </c>
      <c r="D1872" t="s">
        <v>3036</v>
      </c>
      <c r="E1872" t="s">
        <v>59</v>
      </c>
      <c r="F1872" t="b">
        <v>0</v>
      </c>
      <c r="G1872">
        <v>0</v>
      </c>
      <c r="H1872" t="b">
        <v>0</v>
      </c>
      <c r="I1872">
        <v>31</v>
      </c>
      <c r="J1872" t="s">
        <v>110</v>
      </c>
      <c r="K1872">
        <v>88</v>
      </c>
      <c r="L1872">
        <v>61</v>
      </c>
      <c r="M1872">
        <v>95</v>
      </c>
      <c r="N1872">
        <v>91</v>
      </c>
      <c r="O1872">
        <v>99</v>
      </c>
      <c r="P1872">
        <v>64</v>
      </c>
      <c r="Q1872">
        <v>90</v>
      </c>
      <c r="R1872">
        <f t="shared" si="174"/>
        <v>588</v>
      </c>
      <c r="S1872" t="str">
        <f t="shared" si="175"/>
        <v>biology_score</v>
      </c>
      <c r="T1872" t="str">
        <f t="shared" si="176"/>
        <v>Wanda Pearson</v>
      </c>
      <c r="U1872" t="str">
        <f t="shared" si="177"/>
        <v>Good</v>
      </c>
      <c r="V1872" t="str">
        <f t="shared" si="178"/>
        <v>1</v>
      </c>
      <c r="W1872" t="str">
        <f t="shared" si="179"/>
        <v>Grade B</v>
      </c>
    </row>
    <row r="1873" spans="1:23" x14ac:dyDescent="0.25">
      <c r="A1873">
        <v>1872</v>
      </c>
      <c r="B1873" t="s">
        <v>483</v>
      </c>
      <c r="C1873" t="s">
        <v>2964</v>
      </c>
      <c r="D1873" t="s">
        <v>3037</v>
      </c>
      <c r="E1873" t="s">
        <v>59</v>
      </c>
      <c r="F1873" t="b">
        <v>1</v>
      </c>
      <c r="G1873">
        <v>6</v>
      </c>
      <c r="H1873" t="b">
        <v>0</v>
      </c>
      <c r="I1873">
        <v>1</v>
      </c>
      <c r="J1873" t="s">
        <v>98</v>
      </c>
      <c r="K1873">
        <v>41</v>
      </c>
      <c r="L1873">
        <v>83</v>
      </c>
      <c r="M1873">
        <v>54</v>
      </c>
      <c r="N1873">
        <v>87</v>
      </c>
      <c r="O1873">
        <v>97</v>
      </c>
      <c r="P1873">
        <v>65</v>
      </c>
      <c r="Q1873">
        <v>69</v>
      </c>
      <c r="R1873">
        <f t="shared" si="174"/>
        <v>496</v>
      </c>
      <c r="S1873" t="str">
        <f t="shared" si="175"/>
        <v>biology_score</v>
      </c>
      <c r="T1873" t="str">
        <f t="shared" si="176"/>
        <v>Denise Rose</v>
      </c>
      <c r="U1873" t="str">
        <f t="shared" si="177"/>
        <v>Bad</v>
      </c>
      <c r="V1873" t="str">
        <f t="shared" si="178"/>
        <v>0</v>
      </c>
      <c r="W1873" t="str">
        <f t="shared" si="179"/>
        <v>Grade C</v>
      </c>
    </row>
    <row r="1874" spans="1:23" x14ac:dyDescent="0.25">
      <c r="A1874">
        <v>1873</v>
      </c>
      <c r="B1874" t="s">
        <v>382</v>
      </c>
      <c r="C1874" t="s">
        <v>1266</v>
      </c>
      <c r="D1874" t="s">
        <v>3038</v>
      </c>
      <c r="E1874" t="s">
        <v>54</v>
      </c>
      <c r="F1874" t="b">
        <v>0</v>
      </c>
      <c r="G1874">
        <v>3</v>
      </c>
      <c r="H1874" t="b">
        <v>0</v>
      </c>
      <c r="I1874">
        <v>35</v>
      </c>
      <c r="J1874" t="s">
        <v>139</v>
      </c>
      <c r="K1874">
        <v>87</v>
      </c>
      <c r="L1874">
        <v>93</v>
      </c>
      <c r="M1874">
        <v>88</v>
      </c>
      <c r="N1874">
        <v>97</v>
      </c>
      <c r="O1874">
        <v>91</v>
      </c>
      <c r="P1874">
        <v>88</v>
      </c>
      <c r="Q1874">
        <v>88</v>
      </c>
      <c r="R1874">
        <f t="shared" si="174"/>
        <v>632</v>
      </c>
      <c r="S1874" t="str">
        <f t="shared" si="175"/>
        <v>chemistry_score</v>
      </c>
      <c r="T1874" t="str">
        <f t="shared" si="176"/>
        <v>Andrew Reed</v>
      </c>
      <c r="U1874" t="str">
        <f t="shared" si="177"/>
        <v>Very Good</v>
      </c>
      <c r="V1874" t="str">
        <f t="shared" si="178"/>
        <v>1</v>
      </c>
      <c r="W1874" t="str">
        <f t="shared" si="179"/>
        <v>Grade B</v>
      </c>
    </row>
    <row r="1875" spans="1:23" x14ac:dyDescent="0.25">
      <c r="A1875">
        <v>1874</v>
      </c>
      <c r="B1875" t="s">
        <v>194</v>
      </c>
      <c r="C1875" t="s">
        <v>918</v>
      </c>
      <c r="D1875" t="s">
        <v>3039</v>
      </c>
      <c r="E1875" t="s">
        <v>54</v>
      </c>
      <c r="F1875" t="b">
        <v>0</v>
      </c>
      <c r="G1875">
        <v>1</v>
      </c>
      <c r="H1875" t="b">
        <v>1</v>
      </c>
      <c r="I1875">
        <v>41</v>
      </c>
      <c r="J1875" t="s">
        <v>60</v>
      </c>
      <c r="K1875">
        <v>89</v>
      </c>
      <c r="L1875">
        <v>95</v>
      </c>
      <c r="M1875">
        <v>97</v>
      </c>
      <c r="N1875">
        <v>99</v>
      </c>
      <c r="O1875">
        <v>87</v>
      </c>
      <c r="P1875">
        <v>90</v>
      </c>
      <c r="Q1875">
        <v>91</v>
      </c>
      <c r="R1875">
        <f t="shared" si="174"/>
        <v>648</v>
      </c>
      <c r="S1875" t="str">
        <f t="shared" si="175"/>
        <v>chemistry_score</v>
      </c>
      <c r="T1875" t="str">
        <f t="shared" si="176"/>
        <v>David Castro</v>
      </c>
      <c r="U1875" t="str">
        <f t="shared" si="177"/>
        <v>Very Good</v>
      </c>
      <c r="V1875" t="str">
        <f t="shared" si="178"/>
        <v>1</v>
      </c>
      <c r="W1875" t="str">
        <f t="shared" si="179"/>
        <v>Grade B</v>
      </c>
    </row>
    <row r="1876" spans="1:23" x14ac:dyDescent="0.25">
      <c r="A1876">
        <v>1875</v>
      </c>
      <c r="B1876" t="s">
        <v>120</v>
      </c>
      <c r="C1876" t="s">
        <v>3003</v>
      </c>
      <c r="D1876" t="s">
        <v>3040</v>
      </c>
      <c r="E1876" t="s">
        <v>54</v>
      </c>
      <c r="F1876" t="b">
        <v>1</v>
      </c>
      <c r="G1876">
        <v>5</v>
      </c>
      <c r="H1876" t="b">
        <v>1</v>
      </c>
      <c r="I1876">
        <v>1</v>
      </c>
      <c r="J1876" t="s">
        <v>98</v>
      </c>
      <c r="K1876">
        <v>89</v>
      </c>
      <c r="L1876">
        <v>53</v>
      </c>
      <c r="M1876">
        <v>77</v>
      </c>
      <c r="N1876">
        <v>96</v>
      </c>
      <c r="O1876">
        <v>76</v>
      </c>
      <c r="P1876">
        <v>63</v>
      </c>
      <c r="Q1876">
        <v>90</v>
      </c>
      <c r="R1876">
        <f t="shared" si="174"/>
        <v>544</v>
      </c>
      <c r="S1876" t="str">
        <f t="shared" si="175"/>
        <v>chemistry_score</v>
      </c>
      <c r="T1876" t="str">
        <f t="shared" si="176"/>
        <v>Tim Duncan</v>
      </c>
      <c r="U1876" t="str">
        <f t="shared" si="177"/>
        <v>Average</v>
      </c>
      <c r="V1876" t="str">
        <f t="shared" si="178"/>
        <v>1</v>
      </c>
      <c r="W1876" t="str">
        <f t="shared" si="179"/>
        <v>Grade C</v>
      </c>
    </row>
    <row r="1877" spans="1:23" x14ac:dyDescent="0.25">
      <c r="A1877">
        <v>1876</v>
      </c>
      <c r="B1877" t="s">
        <v>365</v>
      </c>
      <c r="C1877" t="s">
        <v>386</v>
      </c>
      <c r="D1877" t="s">
        <v>3041</v>
      </c>
      <c r="E1877" t="s">
        <v>54</v>
      </c>
      <c r="F1877" t="b">
        <v>0</v>
      </c>
      <c r="G1877">
        <v>2</v>
      </c>
      <c r="H1877" t="b">
        <v>0</v>
      </c>
      <c r="I1877">
        <v>6</v>
      </c>
      <c r="J1877" t="s">
        <v>258</v>
      </c>
      <c r="K1877">
        <v>53</v>
      </c>
      <c r="L1877">
        <v>97</v>
      </c>
      <c r="M1877">
        <v>81</v>
      </c>
      <c r="N1877">
        <v>86</v>
      </c>
      <c r="O1877">
        <v>71</v>
      </c>
      <c r="P1877">
        <v>87</v>
      </c>
      <c r="Q1877">
        <v>78</v>
      </c>
      <c r="R1877">
        <f t="shared" si="174"/>
        <v>553</v>
      </c>
      <c r="S1877" t="str">
        <f t="shared" si="175"/>
        <v>history_score</v>
      </c>
      <c r="T1877" t="str">
        <f t="shared" si="176"/>
        <v>Joshua Walker</v>
      </c>
      <c r="U1877" t="str">
        <f t="shared" si="177"/>
        <v>Average</v>
      </c>
      <c r="V1877" t="str">
        <f t="shared" si="178"/>
        <v>1</v>
      </c>
      <c r="W1877" t="str">
        <f t="shared" si="179"/>
        <v>Grade B</v>
      </c>
    </row>
    <row r="1878" spans="1:23" x14ac:dyDescent="0.25">
      <c r="A1878">
        <v>1877</v>
      </c>
      <c r="B1878" t="s">
        <v>451</v>
      </c>
      <c r="C1878" t="s">
        <v>1837</v>
      </c>
      <c r="D1878" t="s">
        <v>3042</v>
      </c>
      <c r="E1878" t="s">
        <v>59</v>
      </c>
      <c r="F1878" t="b">
        <v>0</v>
      </c>
      <c r="G1878">
        <v>3</v>
      </c>
      <c r="H1878" t="b">
        <v>0</v>
      </c>
      <c r="I1878">
        <v>30</v>
      </c>
      <c r="J1878" t="s">
        <v>110</v>
      </c>
      <c r="K1878">
        <v>92</v>
      </c>
      <c r="L1878">
        <v>88</v>
      </c>
      <c r="M1878">
        <v>99</v>
      </c>
      <c r="N1878">
        <v>92</v>
      </c>
      <c r="O1878">
        <v>89</v>
      </c>
      <c r="P1878">
        <v>66</v>
      </c>
      <c r="Q1878">
        <v>76</v>
      </c>
      <c r="R1878">
        <f t="shared" si="174"/>
        <v>602</v>
      </c>
      <c r="S1878" t="str">
        <f t="shared" si="175"/>
        <v>physics_score</v>
      </c>
      <c r="T1878" t="str">
        <f t="shared" si="176"/>
        <v>Julie Rogers</v>
      </c>
      <c r="U1878" t="str">
        <f t="shared" si="177"/>
        <v>Good</v>
      </c>
      <c r="V1878" t="str">
        <f t="shared" si="178"/>
        <v>1</v>
      </c>
      <c r="W1878" t="str">
        <f t="shared" si="179"/>
        <v>Grade B</v>
      </c>
    </row>
    <row r="1879" spans="1:23" x14ac:dyDescent="0.25">
      <c r="A1879">
        <v>1878</v>
      </c>
      <c r="B1879" t="s">
        <v>772</v>
      </c>
      <c r="C1879" t="s">
        <v>2009</v>
      </c>
      <c r="D1879" t="s">
        <v>3043</v>
      </c>
      <c r="E1879" t="s">
        <v>59</v>
      </c>
      <c r="F1879" t="b">
        <v>0</v>
      </c>
      <c r="G1879">
        <v>3</v>
      </c>
      <c r="H1879" t="b">
        <v>0</v>
      </c>
      <c r="I1879">
        <v>32</v>
      </c>
      <c r="J1879" t="s">
        <v>139</v>
      </c>
      <c r="K1879">
        <v>85</v>
      </c>
      <c r="L1879">
        <v>84</v>
      </c>
      <c r="M1879">
        <v>66</v>
      </c>
      <c r="N1879">
        <v>66</v>
      </c>
      <c r="O1879">
        <v>78</v>
      </c>
      <c r="P1879">
        <v>98</v>
      </c>
      <c r="Q1879">
        <v>69</v>
      </c>
      <c r="R1879">
        <f t="shared" si="174"/>
        <v>546</v>
      </c>
      <c r="S1879" t="str">
        <f t="shared" si="175"/>
        <v>english_score</v>
      </c>
      <c r="T1879" t="str">
        <f t="shared" si="176"/>
        <v>Gina Gilbert</v>
      </c>
      <c r="U1879" t="str">
        <f t="shared" si="177"/>
        <v>Good</v>
      </c>
      <c r="V1879" t="str">
        <f t="shared" si="178"/>
        <v>1</v>
      </c>
      <c r="W1879" t="str">
        <f t="shared" si="179"/>
        <v>Grade C</v>
      </c>
    </row>
    <row r="1880" spans="1:23" x14ac:dyDescent="0.25">
      <c r="A1880">
        <v>1879</v>
      </c>
      <c r="B1880" t="s">
        <v>176</v>
      </c>
      <c r="C1880" t="s">
        <v>1750</v>
      </c>
      <c r="D1880" t="s">
        <v>3044</v>
      </c>
      <c r="E1880" t="s">
        <v>54</v>
      </c>
      <c r="F1880" t="b">
        <v>0</v>
      </c>
      <c r="G1880">
        <v>2</v>
      </c>
      <c r="H1880" t="b">
        <v>0</v>
      </c>
      <c r="I1880">
        <v>18</v>
      </c>
      <c r="J1880" t="s">
        <v>78</v>
      </c>
      <c r="K1880">
        <v>89</v>
      </c>
      <c r="L1880">
        <v>67</v>
      </c>
      <c r="M1880">
        <v>93</v>
      </c>
      <c r="N1880">
        <v>83</v>
      </c>
      <c r="O1880">
        <v>65</v>
      </c>
      <c r="P1880">
        <v>94</v>
      </c>
      <c r="Q1880">
        <v>67</v>
      </c>
      <c r="R1880">
        <f t="shared" si="174"/>
        <v>558</v>
      </c>
      <c r="S1880" t="str">
        <f t="shared" si="175"/>
        <v>english_score</v>
      </c>
      <c r="T1880" t="str">
        <f t="shared" si="176"/>
        <v>Miguel Nicholson</v>
      </c>
      <c r="U1880" t="str">
        <f t="shared" si="177"/>
        <v>Good</v>
      </c>
      <c r="V1880" t="str">
        <f t="shared" si="178"/>
        <v>1</v>
      </c>
      <c r="W1880" t="str">
        <f t="shared" si="179"/>
        <v>Grade B</v>
      </c>
    </row>
    <row r="1881" spans="1:23" x14ac:dyDescent="0.25">
      <c r="A1881">
        <v>1880</v>
      </c>
      <c r="B1881" t="s">
        <v>1041</v>
      </c>
      <c r="C1881" t="s">
        <v>1193</v>
      </c>
      <c r="D1881" t="s">
        <v>3045</v>
      </c>
      <c r="E1881" t="s">
        <v>54</v>
      </c>
      <c r="F1881" t="b">
        <v>0</v>
      </c>
      <c r="G1881">
        <v>1</v>
      </c>
      <c r="H1881" t="b">
        <v>0</v>
      </c>
      <c r="I1881">
        <v>2</v>
      </c>
      <c r="J1881" t="s">
        <v>98</v>
      </c>
      <c r="K1881">
        <v>98</v>
      </c>
      <c r="L1881">
        <v>92</v>
      </c>
      <c r="M1881">
        <v>82</v>
      </c>
      <c r="N1881">
        <v>56</v>
      </c>
      <c r="O1881">
        <v>71</v>
      </c>
      <c r="P1881">
        <v>79</v>
      </c>
      <c r="Q1881">
        <v>89</v>
      </c>
      <c r="R1881">
        <f t="shared" si="174"/>
        <v>567</v>
      </c>
      <c r="S1881" t="str">
        <f t="shared" si="175"/>
        <v>math_score</v>
      </c>
      <c r="T1881" t="str">
        <f t="shared" si="176"/>
        <v>Daniel Murray</v>
      </c>
      <c r="U1881" t="str">
        <f t="shared" si="177"/>
        <v>Average</v>
      </c>
      <c r="V1881" t="str">
        <f t="shared" si="178"/>
        <v>1</v>
      </c>
      <c r="W1881" t="str">
        <f t="shared" si="179"/>
        <v>Grade B</v>
      </c>
    </row>
    <row r="1882" spans="1:23" x14ac:dyDescent="0.25">
      <c r="A1882">
        <v>1881</v>
      </c>
      <c r="B1882" t="s">
        <v>188</v>
      </c>
      <c r="C1882" t="s">
        <v>657</v>
      </c>
      <c r="D1882" t="s">
        <v>3046</v>
      </c>
      <c r="E1882" t="s">
        <v>59</v>
      </c>
      <c r="F1882" t="b">
        <v>0</v>
      </c>
      <c r="G1882">
        <v>5</v>
      </c>
      <c r="H1882" t="b">
        <v>0</v>
      </c>
      <c r="I1882">
        <v>5</v>
      </c>
      <c r="J1882" t="s">
        <v>98</v>
      </c>
      <c r="K1882">
        <v>66</v>
      </c>
      <c r="L1882">
        <v>52</v>
      </c>
      <c r="M1882">
        <v>71</v>
      </c>
      <c r="N1882">
        <v>76</v>
      </c>
      <c r="O1882">
        <v>67</v>
      </c>
      <c r="P1882">
        <v>72</v>
      </c>
      <c r="Q1882">
        <v>60</v>
      </c>
      <c r="R1882">
        <f t="shared" si="174"/>
        <v>464</v>
      </c>
      <c r="S1882" t="str">
        <f t="shared" si="175"/>
        <v>chemistry_score</v>
      </c>
      <c r="T1882" t="str">
        <f t="shared" si="176"/>
        <v>Lauren Ellis</v>
      </c>
      <c r="U1882" t="str">
        <f t="shared" si="177"/>
        <v>Good</v>
      </c>
      <c r="V1882" t="str">
        <f t="shared" si="178"/>
        <v>1</v>
      </c>
      <c r="W1882" t="str">
        <f t="shared" si="179"/>
        <v>Grade C</v>
      </c>
    </row>
    <row r="1883" spans="1:23" x14ac:dyDescent="0.25">
      <c r="A1883">
        <v>1882</v>
      </c>
      <c r="B1883" t="s">
        <v>3047</v>
      </c>
      <c r="C1883" t="s">
        <v>201</v>
      </c>
      <c r="D1883" t="s">
        <v>3048</v>
      </c>
      <c r="E1883" t="s">
        <v>59</v>
      </c>
      <c r="F1883" t="b">
        <v>0</v>
      </c>
      <c r="G1883">
        <v>2</v>
      </c>
      <c r="H1883" t="b">
        <v>0</v>
      </c>
      <c r="I1883">
        <v>32</v>
      </c>
      <c r="J1883" t="s">
        <v>55</v>
      </c>
      <c r="K1883">
        <v>90</v>
      </c>
      <c r="L1883">
        <v>96</v>
      </c>
      <c r="M1883">
        <v>95</v>
      </c>
      <c r="N1883">
        <v>80</v>
      </c>
      <c r="O1883">
        <v>93</v>
      </c>
      <c r="P1883">
        <v>95</v>
      </c>
      <c r="Q1883">
        <v>67</v>
      </c>
      <c r="R1883">
        <f t="shared" si="174"/>
        <v>616</v>
      </c>
      <c r="S1883" t="str">
        <f t="shared" si="175"/>
        <v>history_score</v>
      </c>
      <c r="T1883" t="str">
        <f t="shared" si="176"/>
        <v>Bridget Martin</v>
      </c>
      <c r="U1883" t="str">
        <f t="shared" si="177"/>
        <v>Good</v>
      </c>
      <c r="V1883" t="str">
        <f t="shared" si="178"/>
        <v>1</v>
      </c>
      <c r="W1883" t="str">
        <f t="shared" si="179"/>
        <v>Grade B</v>
      </c>
    </row>
    <row r="1884" spans="1:23" x14ac:dyDescent="0.25">
      <c r="A1884">
        <v>1883</v>
      </c>
      <c r="B1884" t="s">
        <v>1886</v>
      </c>
      <c r="C1884" t="s">
        <v>931</v>
      </c>
      <c r="D1884" t="s">
        <v>3049</v>
      </c>
      <c r="E1884" t="s">
        <v>59</v>
      </c>
      <c r="F1884" t="b">
        <v>1</v>
      </c>
      <c r="G1884">
        <v>2</v>
      </c>
      <c r="H1884" t="b">
        <v>0</v>
      </c>
      <c r="I1884">
        <v>18</v>
      </c>
      <c r="J1884" t="s">
        <v>88</v>
      </c>
      <c r="K1884">
        <v>84</v>
      </c>
      <c r="L1884">
        <v>93</v>
      </c>
      <c r="M1884">
        <v>74</v>
      </c>
      <c r="N1884">
        <v>76</v>
      </c>
      <c r="O1884">
        <v>95</v>
      </c>
      <c r="P1884">
        <v>90</v>
      </c>
      <c r="Q1884">
        <v>64</v>
      </c>
      <c r="R1884">
        <f t="shared" si="174"/>
        <v>576</v>
      </c>
      <c r="S1884" t="str">
        <f t="shared" si="175"/>
        <v>biology_score</v>
      </c>
      <c r="T1884" t="str">
        <f t="shared" si="176"/>
        <v>Maureen Hart</v>
      </c>
      <c r="U1884" t="str">
        <f t="shared" si="177"/>
        <v>Good</v>
      </c>
      <c r="V1884" t="str">
        <f t="shared" si="178"/>
        <v>1</v>
      </c>
      <c r="W1884" t="str">
        <f t="shared" si="179"/>
        <v>Grade B</v>
      </c>
    </row>
    <row r="1885" spans="1:23" x14ac:dyDescent="0.25">
      <c r="A1885">
        <v>1884</v>
      </c>
      <c r="B1885" t="s">
        <v>775</v>
      </c>
      <c r="C1885" t="s">
        <v>198</v>
      </c>
      <c r="D1885" t="s">
        <v>3050</v>
      </c>
      <c r="E1885" t="s">
        <v>59</v>
      </c>
      <c r="F1885" t="b">
        <v>0</v>
      </c>
      <c r="G1885">
        <v>7</v>
      </c>
      <c r="H1885" t="b">
        <v>0</v>
      </c>
      <c r="I1885">
        <v>27</v>
      </c>
      <c r="J1885" t="s">
        <v>55</v>
      </c>
      <c r="K1885">
        <v>88</v>
      </c>
      <c r="L1885">
        <v>81</v>
      </c>
      <c r="M1885">
        <v>73</v>
      </c>
      <c r="N1885">
        <v>70</v>
      </c>
      <c r="O1885">
        <v>60</v>
      </c>
      <c r="P1885">
        <v>95</v>
      </c>
      <c r="Q1885">
        <v>68</v>
      </c>
      <c r="R1885">
        <f t="shared" si="174"/>
        <v>535</v>
      </c>
      <c r="S1885" t="str">
        <f t="shared" si="175"/>
        <v>english_score</v>
      </c>
      <c r="T1885" t="str">
        <f t="shared" si="176"/>
        <v>Sabrina Davis</v>
      </c>
      <c r="U1885" t="str">
        <f t="shared" si="177"/>
        <v>Good</v>
      </c>
      <c r="V1885" t="str">
        <f t="shared" si="178"/>
        <v>1</v>
      </c>
      <c r="W1885" t="str">
        <f t="shared" si="179"/>
        <v>Grade C</v>
      </c>
    </row>
    <row r="1886" spans="1:23" x14ac:dyDescent="0.25">
      <c r="A1886">
        <v>1885</v>
      </c>
      <c r="B1886" t="s">
        <v>1058</v>
      </c>
      <c r="C1886" t="s">
        <v>198</v>
      </c>
      <c r="D1886" t="s">
        <v>3051</v>
      </c>
      <c r="E1886" t="s">
        <v>54</v>
      </c>
      <c r="F1886" t="b">
        <v>0</v>
      </c>
      <c r="G1886">
        <v>3</v>
      </c>
      <c r="H1886" t="b">
        <v>0</v>
      </c>
      <c r="I1886">
        <v>9</v>
      </c>
      <c r="J1886" t="s">
        <v>72</v>
      </c>
      <c r="K1886">
        <v>66</v>
      </c>
      <c r="L1886">
        <v>61</v>
      </c>
      <c r="M1886">
        <v>97</v>
      </c>
      <c r="N1886">
        <v>61</v>
      </c>
      <c r="O1886">
        <v>60</v>
      </c>
      <c r="P1886">
        <v>61</v>
      </c>
      <c r="Q1886">
        <v>98</v>
      </c>
      <c r="R1886">
        <f t="shared" si="174"/>
        <v>504</v>
      </c>
      <c r="S1886" t="str">
        <f t="shared" si="175"/>
        <v>geography_score</v>
      </c>
      <c r="T1886" t="str">
        <f t="shared" si="176"/>
        <v>Richard Davis</v>
      </c>
      <c r="U1886" t="str">
        <f t="shared" si="177"/>
        <v>Good</v>
      </c>
      <c r="V1886" t="str">
        <f t="shared" si="178"/>
        <v>1</v>
      </c>
      <c r="W1886" t="str">
        <f t="shared" si="179"/>
        <v>Grade C</v>
      </c>
    </row>
    <row r="1887" spans="1:23" x14ac:dyDescent="0.25">
      <c r="A1887">
        <v>1886</v>
      </c>
      <c r="B1887" t="s">
        <v>117</v>
      </c>
      <c r="C1887" t="s">
        <v>240</v>
      </c>
      <c r="D1887" t="s">
        <v>3052</v>
      </c>
      <c r="E1887" t="s">
        <v>59</v>
      </c>
      <c r="F1887" t="b">
        <v>0</v>
      </c>
      <c r="G1887">
        <v>2</v>
      </c>
      <c r="H1887" t="b">
        <v>0</v>
      </c>
      <c r="I1887">
        <v>15</v>
      </c>
      <c r="J1887" t="s">
        <v>88</v>
      </c>
      <c r="K1887">
        <v>86</v>
      </c>
      <c r="L1887">
        <v>63</v>
      </c>
      <c r="M1887">
        <v>82</v>
      </c>
      <c r="N1887">
        <v>61</v>
      </c>
      <c r="O1887">
        <v>96</v>
      </c>
      <c r="P1887">
        <v>98</v>
      </c>
      <c r="Q1887">
        <v>83</v>
      </c>
      <c r="R1887">
        <f t="shared" si="174"/>
        <v>569</v>
      </c>
      <c r="S1887" t="str">
        <f t="shared" si="175"/>
        <v>english_score</v>
      </c>
      <c r="T1887" t="str">
        <f t="shared" si="176"/>
        <v>Angela Koch</v>
      </c>
      <c r="U1887" t="str">
        <f t="shared" si="177"/>
        <v>Good</v>
      </c>
      <c r="V1887" t="str">
        <f t="shared" si="178"/>
        <v>1</v>
      </c>
      <c r="W1887" t="str">
        <f t="shared" si="179"/>
        <v>Grade B</v>
      </c>
    </row>
    <row r="1888" spans="1:23" x14ac:dyDescent="0.25">
      <c r="A1888">
        <v>1887</v>
      </c>
      <c r="B1888" t="s">
        <v>314</v>
      </c>
      <c r="C1888" t="s">
        <v>76</v>
      </c>
      <c r="D1888" t="s">
        <v>3053</v>
      </c>
      <c r="E1888" t="s">
        <v>54</v>
      </c>
      <c r="F1888" t="b">
        <v>0</v>
      </c>
      <c r="G1888">
        <v>9</v>
      </c>
      <c r="H1888" t="b">
        <v>0</v>
      </c>
      <c r="I1888">
        <v>1</v>
      </c>
      <c r="J1888" t="s">
        <v>98</v>
      </c>
      <c r="K1888">
        <v>60</v>
      </c>
      <c r="L1888">
        <v>72</v>
      </c>
      <c r="M1888">
        <v>66</v>
      </c>
      <c r="N1888">
        <v>95</v>
      </c>
      <c r="O1888">
        <v>67</v>
      </c>
      <c r="P1888">
        <v>78</v>
      </c>
      <c r="Q1888">
        <v>94</v>
      </c>
      <c r="R1888">
        <f t="shared" si="174"/>
        <v>532</v>
      </c>
      <c r="S1888" t="str">
        <f t="shared" si="175"/>
        <v>chemistry_score</v>
      </c>
      <c r="T1888" t="str">
        <f t="shared" si="176"/>
        <v>William Smith</v>
      </c>
      <c r="U1888" t="str">
        <f t="shared" si="177"/>
        <v>Good</v>
      </c>
      <c r="V1888" t="str">
        <f t="shared" si="178"/>
        <v>1</v>
      </c>
      <c r="W1888" t="str">
        <f t="shared" si="179"/>
        <v>Grade C</v>
      </c>
    </row>
    <row r="1889" spans="1:23" x14ac:dyDescent="0.25">
      <c r="A1889">
        <v>1888</v>
      </c>
      <c r="B1889" t="s">
        <v>627</v>
      </c>
      <c r="C1889" t="s">
        <v>2194</v>
      </c>
      <c r="D1889" t="s">
        <v>3054</v>
      </c>
      <c r="E1889" t="s">
        <v>59</v>
      </c>
      <c r="F1889" t="b">
        <v>0</v>
      </c>
      <c r="G1889">
        <v>10</v>
      </c>
      <c r="H1889" t="b">
        <v>0</v>
      </c>
      <c r="I1889">
        <v>2</v>
      </c>
      <c r="J1889" t="s">
        <v>98</v>
      </c>
      <c r="K1889">
        <v>41</v>
      </c>
      <c r="L1889">
        <v>59</v>
      </c>
      <c r="M1889">
        <v>69</v>
      </c>
      <c r="N1889">
        <v>70</v>
      </c>
      <c r="O1889">
        <v>100</v>
      </c>
      <c r="P1889">
        <v>65</v>
      </c>
      <c r="Q1889">
        <v>72</v>
      </c>
      <c r="R1889">
        <f t="shared" si="174"/>
        <v>476</v>
      </c>
      <c r="S1889" t="str">
        <f t="shared" si="175"/>
        <v>biology_score</v>
      </c>
      <c r="T1889" t="str">
        <f t="shared" si="176"/>
        <v>Catherine Coffey</v>
      </c>
      <c r="U1889" t="str">
        <f t="shared" si="177"/>
        <v>Bad</v>
      </c>
      <c r="V1889" t="str">
        <f t="shared" si="178"/>
        <v>0</v>
      </c>
      <c r="W1889" t="str">
        <f t="shared" si="179"/>
        <v>Grade C</v>
      </c>
    </row>
    <row r="1890" spans="1:23" x14ac:dyDescent="0.25">
      <c r="A1890">
        <v>1889</v>
      </c>
      <c r="B1890" t="s">
        <v>179</v>
      </c>
      <c r="C1890" t="s">
        <v>3055</v>
      </c>
      <c r="D1890" t="s">
        <v>3056</v>
      </c>
      <c r="E1890" t="s">
        <v>54</v>
      </c>
      <c r="F1890" t="b">
        <v>0</v>
      </c>
      <c r="G1890">
        <v>2</v>
      </c>
      <c r="H1890" t="b">
        <v>0</v>
      </c>
      <c r="I1890">
        <v>31</v>
      </c>
      <c r="J1890" t="s">
        <v>78</v>
      </c>
      <c r="K1890">
        <v>94</v>
      </c>
      <c r="L1890">
        <v>62</v>
      </c>
      <c r="M1890">
        <v>66</v>
      </c>
      <c r="N1890">
        <v>95</v>
      </c>
      <c r="O1890">
        <v>66</v>
      </c>
      <c r="P1890">
        <v>64</v>
      </c>
      <c r="Q1890">
        <v>62</v>
      </c>
      <c r="R1890">
        <f t="shared" si="174"/>
        <v>509</v>
      </c>
      <c r="S1890" t="str">
        <f t="shared" si="175"/>
        <v>chemistry_score</v>
      </c>
      <c r="T1890" t="str">
        <f t="shared" si="176"/>
        <v>Christopher Pace</v>
      </c>
      <c r="U1890" t="str">
        <f t="shared" si="177"/>
        <v>Good</v>
      </c>
      <c r="V1890" t="str">
        <f t="shared" si="178"/>
        <v>1</v>
      </c>
      <c r="W1890" t="str">
        <f t="shared" si="179"/>
        <v>Grade C</v>
      </c>
    </row>
    <row r="1891" spans="1:23" x14ac:dyDescent="0.25">
      <c r="A1891">
        <v>1890</v>
      </c>
      <c r="B1891" t="s">
        <v>527</v>
      </c>
      <c r="C1891" t="s">
        <v>1024</v>
      </c>
      <c r="D1891" t="s">
        <v>3057</v>
      </c>
      <c r="E1891" t="s">
        <v>59</v>
      </c>
      <c r="F1891" t="b">
        <v>0</v>
      </c>
      <c r="G1891">
        <v>3</v>
      </c>
      <c r="H1891" t="b">
        <v>0</v>
      </c>
      <c r="I1891">
        <v>2</v>
      </c>
      <c r="J1891" t="s">
        <v>68</v>
      </c>
      <c r="K1891">
        <v>64</v>
      </c>
      <c r="L1891">
        <v>69</v>
      </c>
      <c r="M1891">
        <v>79</v>
      </c>
      <c r="N1891">
        <v>89</v>
      </c>
      <c r="O1891">
        <v>72</v>
      </c>
      <c r="P1891">
        <v>64</v>
      </c>
      <c r="Q1891">
        <v>82</v>
      </c>
      <c r="R1891">
        <f t="shared" si="174"/>
        <v>519</v>
      </c>
      <c r="S1891" t="str">
        <f t="shared" si="175"/>
        <v>chemistry_score</v>
      </c>
      <c r="T1891" t="str">
        <f t="shared" si="176"/>
        <v>Rachel Reeves</v>
      </c>
      <c r="U1891" t="str">
        <f t="shared" si="177"/>
        <v>Good</v>
      </c>
      <c r="V1891" t="str">
        <f t="shared" si="178"/>
        <v>1</v>
      </c>
      <c r="W1891" t="str">
        <f t="shared" si="179"/>
        <v>Grade C</v>
      </c>
    </row>
    <row r="1892" spans="1:23" x14ac:dyDescent="0.25">
      <c r="A1892">
        <v>1891</v>
      </c>
      <c r="B1892" t="s">
        <v>2041</v>
      </c>
      <c r="C1892" t="s">
        <v>2987</v>
      </c>
      <c r="D1892" t="s">
        <v>3058</v>
      </c>
      <c r="E1892" t="s">
        <v>59</v>
      </c>
      <c r="F1892" t="b">
        <v>1</v>
      </c>
      <c r="G1892">
        <v>4</v>
      </c>
      <c r="H1892" t="b">
        <v>0</v>
      </c>
      <c r="I1892">
        <v>2</v>
      </c>
      <c r="J1892" t="s">
        <v>193</v>
      </c>
      <c r="K1892">
        <v>99</v>
      </c>
      <c r="L1892">
        <v>97</v>
      </c>
      <c r="M1892">
        <v>87</v>
      </c>
      <c r="N1892">
        <v>93</v>
      </c>
      <c r="O1892">
        <v>79</v>
      </c>
      <c r="P1892">
        <v>83</v>
      </c>
      <c r="Q1892">
        <v>94</v>
      </c>
      <c r="R1892">
        <f t="shared" si="174"/>
        <v>632</v>
      </c>
      <c r="S1892" t="str">
        <f t="shared" si="175"/>
        <v>math_score</v>
      </c>
      <c r="T1892" t="str">
        <f t="shared" si="176"/>
        <v>Jillian Arroyo</v>
      </c>
      <c r="U1892" t="str">
        <f t="shared" si="177"/>
        <v>Good</v>
      </c>
      <c r="V1892" t="str">
        <f t="shared" si="178"/>
        <v>1</v>
      </c>
      <c r="W1892" t="str">
        <f t="shared" si="179"/>
        <v>Grade B</v>
      </c>
    </row>
    <row r="1893" spans="1:23" x14ac:dyDescent="0.25">
      <c r="A1893">
        <v>1892</v>
      </c>
      <c r="B1893" t="s">
        <v>95</v>
      </c>
      <c r="C1893" t="s">
        <v>646</v>
      </c>
      <c r="D1893" t="s">
        <v>3059</v>
      </c>
      <c r="E1893" t="s">
        <v>59</v>
      </c>
      <c r="F1893" t="b">
        <v>1</v>
      </c>
      <c r="G1893">
        <v>6</v>
      </c>
      <c r="H1893" t="b">
        <v>0</v>
      </c>
      <c r="I1893">
        <v>5</v>
      </c>
      <c r="J1893" t="s">
        <v>98</v>
      </c>
      <c r="K1893">
        <v>46</v>
      </c>
      <c r="L1893">
        <v>53</v>
      </c>
      <c r="M1893">
        <v>92</v>
      </c>
      <c r="N1893">
        <v>71</v>
      </c>
      <c r="O1893">
        <v>90</v>
      </c>
      <c r="P1893">
        <v>76</v>
      </c>
      <c r="Q1893">
        <v>81</v>
      </c>
      <c r="R1893">
        <f t="shared" si="174"/>
        <v>509</v>
      </c>
      <c r="S1893" t="str">
        <f t="shared" si="175"/>
        <v>physics_score</v>
      </c>
      <c r="T1893" t="str">
        <f t="shared" si="176"/>
        <v>Patricia Douglas</v>
      </c>
      <c r="U1893" t="str">
        <f t="shared" si="177"/>
        <v>Average</v>
      </c>
      <c r="V1893" t="str">
        <f t="shared" si="178"/>
        <v>1</v>
      </c>
      <c r="W1893" t="str">
        <f t="shared" si="179"/>
        <v>Grade C</v>
      </c>
    </row>
    <row r="1894" spans="1:23" x14ac:dyDescent="0.25">
      <c r="A1894">
        <v>1893</v>
      </c>
      <c r="B1894" t="s">
        <v>826</v>
      </c>
      <c r="C1894" t="s">
        <v>298</v>
      </c>
      <c r="D1894" t="s">
        <v>3060</v>
      </c>
      <c r="E1894" t="s">
        <v>54</v>
      </c>
      <c r="F1894" t="b">
        <v>0</v>
      </c>
      <c r="G1894">
        <v>1</v>
      </c>
      <c r="H1894" t="b">
        <v>0</v>
      </c>
      <c r="I1894">
        <v>21</v>
      </c>
      <c r="J1894" t="s">
        <v>78</v>
      </c>
      <c r="K1894">
        <v>89</v>
      </c>
      <c r="L1894">
        <v>87</v>
      </c>
      <c r="M1894">
        <v>81</v>
      </c>
      <c r="N1894">
        <v>67</v>
      </c>
      <c r="O1894">
        <v>93</v>
      </c>
      <c r="P1894">
        <v>98</v>
      </c>
      <c r="Q1894">
        <v>68</v>
      </c>
      <c r="R1894">
        <f t="shared" si="174"/>
        <v>583</v>
      </c>
      <c r="S1894" t="str">
        <f t="shared" si="175"/>
        <v>english_score</v>
      </c>
      <c r="T1894" t="str">
        <f t="shared" si="176"/>
        <v>Brandon Butler</v>
      </c>
      <c r="U1894" t="str">
        <f t="shared" si="177"/>
        <v>Good</v>
      </c>
      <c r="V1894" t="str">
        <f t="shared" si="178"/>
        <v>1</v>
      </c>
      <c r="W1894" t="str">
        <f t="shared" si="179"/>
        <v>Grade B</v>
      </c>
    </row>
    <row r="1895" spans="1:23" x14ac:dyDescent="0.25">
      <c r="A1895">
        <v>1894</v>
      </c>
      <c r="B1895" t="s">
        <v>502</v>
      </c>
      <c r="C1895" t="s">
        <v>669</v>
      </c>
      <c r="D1895" t="s">
        <v>3061</v>
      </c>
      <c r="E1895" t="s">
        <v>59</v>
      </c>
      <c r="F1895" t="b">
        <v>0</v>
      </c>
      <c r="G1895">
        <v>6</v>
      </c>
      <c r="H1895" t="b">
        <v>0</v>
      </c>
      <c r="I1895">
        <v>12</v>
      </c>
      <c r="J1895" t="s">
        <v>157</v>
      </c>
      <c r="K1895">
        <v>83</v>
      </c>
      <c r="L1895">
        <v>79</v>
      </c>
      <c r="M1895">
        <v>87</v>
      </c>
      <c r="N1895">
        <v>66</v>
      </c>
      <c r="O1895">
        <v>78</v>
      </c>
      <c r="P1895">
        <v>93</v>
      </c>
      <c r="Q1895">
        <v>82</v>
      </c>
      <c r="R1895">
        <f t="shared" si="174"/>
        <v>568</v>
      </c>
      <c r="S1895" t="str">
        <f t="shared" si="175"/>
        <v>english_score</v>
      </c>
      <c r="T1895" t="str">
        <f t="shared" si="176"/>
        <v>Erica Valdez</v>
      </c>
      <c r="U1895" t="str">
        <f t="shared" si="177"/>
        <v>Good</v>
      </c>
      <c r="V1895" t="str">
        <f t="shared" si="178"/>
        <v>1</v>
      </c>
      <c r="W1895" t="str">
        <f t="shared" si="179"/>
        <v>Grade B</v>
      </c>
    </row>
    <row r="1896" spans="1:23" x14ac:dyDescent="0.25">
      <c r="A1896">
        <v>1895</v>
      </c>
      <c r="B1896" t="s">
        <v>1639</v>
      </c>
      <c r="C1896" t="s">
        <v>1341</v>
      </c>
      <c r="D1896" t="s">
        <v>3062</v>
      </c>
      <c r="E1896" t="s">
        <v>59</v>
      </c>
      <c r="F1896" t="b">
        <v>1</v>
      </c>
      <c r="G1896">
        <v>5</v>
      </c>
      <c r="H1896" t="b">
        <v>0</v>
      </c>
      <c r="I1896">
        <v>0</v>
      </c>
      <c r="J1896" t="s">
        <v>98</v>
      </c>
      <c r="K1896">
        <v>51</v>
      </c>
      <c r="L1896">
        <v>55</v>
      </c>
      <c r="M1896">
        <v>87</v>
      </c>
      <c r="N1896">
        <v>51</v>
      </c>
      <c r="O1896">
        <v>77</v>
      </c>
      <c r="P1896">
        <v>87</v>
      </c>
      <c r="Q1896">
        <v>65</v>
      </c>
      <c r="R1896">
        <f t="shared" si="174"/>
        <v>473</v>
      </c>
      <c r="S1896" t="str">
        <f t="shared" si="175"/>
        <v>physics_score</v>
      </c>
      <c r="T1896" t="str">
        <f t="shared" si="176"/>
        <v>Alexis Byrd</v>
      </c>
      <c r="U1896" t="str">
        <f t="shared" si="177"/>
        <v>Good</v>
      </c>
      <c r="V1896" t="str">
        <f t="shared" si="178"/>
        <v>1</v>
      </c>
      <c r="W1896" t="str">
        <f t="shared" si="179"/>
        <v>Grade C</v>
      </c>
    </row>
    <row r="1897" spans="1:23" x14ac:dyDescent="0.25">
      <c r="A1897">
        <v>1896</v>
      </c>
      <c r="B1897" t="s">
        <v>300</v>
      </c>
      <c r="C1897" t="s">
        <v>86</v>
      </c>
      <c r="D1897" t="s">
        <v>3063</v>
      </c>
      <c r="E1897" t="s">
        <v>54</v>
      </c>
      <c r="F1897" t="b">
        <v>0</v>
      </c>
      <c r="G1897">
        <v>5</v>
      </c>
      <c r="H1897" t="b">
        <v>0</v>
      </c>
      <c r="I1897">
        <v>26</v>
      </c>
      <c r="J1897" t="s">
        <v>147</v>
      </c>
      <c r="K1897">
        <v>79</v>
      </c>
      <c r="L1897">
        <v>90</v>
      </c>
      <c r="M1897">
        <v>82</v>
      </c>
      <c r="N1897">
        <v>92</v>
      </c>
      <c r="O1897">
        <v>70</v>
      </c>
      <c r="P1897">
        <v>60</v>
      </c>
      <c r="Q1897">
        <v>80</v>
      </c>
      <c r="R1897">
        <f t="shared" si="174"/>
        <v>553</v>
      </c>
      <c r="S1897" t="str">
        <f t="shared" si="175"/>
        <v>chemistry_score</v>
      </c>
      <c r="T1897" t="str">
        <f t="shared" si="176"/>
        <v>James Simpson</v>
      </c>
      <c r="U1897" t="str">
        <f t="shared" si="177"/>
        <v>Good</v>
      </c>
      <c r="V1897" t="str">
        <f t="shared" si="178"/>
        <v>1</v>
      </c>
      <c r="W1897" t="str">
        <f t="shared" si="179"/>
        <v>Grade B</v>
      </c>
    </row>
    <row r="1898" spans="1:23" x14ac:dyDescent="0.25">
      <c r="A1898">
        <v>1897</v>
      </c>
      <c r="B1898" t="s">
        <v>311</v>
      </c>
      <c r="C1898" t="s">
        <v>790</v>
      </c>
      <c r="D1898" t="s">
        <v>3064</v>
      </c>
      <c r="E1898" t="s">
        <v>54</v>
      </c>
      <c r="F1898" t="b">
        <v>0</v>
      </c>
      <c r="G1898">
        <v>3</v>
      </c>
      <c r="H1898" t="b">
        <v>0</v>
      </c>
      <c r="I1898">
        <v>15</v>
      </c>
      <c r="J1898" t="s">
        <v>147</v>
      </c>
      <c r="K1898">
        <v>97</v>
      </c>
      <c r="L1898">
        <v>73</v>
      </c>
      <c r="M1898">
        <v>64</v>
      </c>
      <c r="N1898">
        <v>95</v>
      </c>
      <c r="O1898">
        <v>71</v>
      </c>
      <c r="P1898">
        <v>68</v>
      </c>
      <c r="Q1898">
        <v>78</v>
      </c>
      <c r="R1898">
        <f t="shared" si="174"/>
        <v>546</v>
      </c>
      <c r="S1898" t="str">
        <f t="shared" si="175"/>
        <v>math_score</v>
      </c>
      <c r="T1898" t="str">
        <f t="shared" si="176"/>
        <v>Robert Campbell</v>
      </c>
      <c r="U1898" t="str">
        <f t="shared" si="177"/>
        <v>Good</v>
      </c>
      <c r="V1898" t="str">
        <f t="shared" si="178"/>
        <v>1</v>
      </c>
      <c r="W1898" t="str">
        <f t="shared" si="179"/>
        <v>Grade C</v>
      </c>
    </row>
    <row r="1899" spans="1:23" x14ac:dyDescent="0.25">
      <c r="A1899">
        <v>1898</v>
      </c>
      <c r="B1899" t="s">
        <v>879</v>
      </c>
      <c r="C1899" t="s">
        <v>76</v>
      </c>
      <c r="D1899" t="s">
        <v>3065</v>
      </c>
      <c r="E1899" t="s">
        <v>59</v>
      </c>
      <c r="F1899" t="b">
        <v>1</v>
      </c>
      <c r="G1899">
        <v>1</v>
      </c>
      <c r="H1899" t="b">
        <v>0</v>
      </c>
      <c r="I1899">
        <v>14</v>
      </c>
      <c r="J1899" t="s">
        <v>147</v>
      </c>
      <c r="K1899">
        <v>100</v>
      </c>
      <c r="L1899">
        <v>68</v>
      </c>
      <c r="M1899">
        <v>85</v>
      </c>
      <c r="N1899">
        <v>85</v>
      </c>
      <c r="O1899">
        <v>62</v>
      </c>
      <c r="P1899">
        <v>63</v>
      </c>
      <c r="Q1899">
        <v>92</v>
      </c>
      <c r="R1899">
        <f t="shared" si="174"/>
        <v>555</v>
      </c>
      <c r="S1899" t="str">
        <f t="shared" si="175"/>
        <v>math_score</v>
      </c>
      <c r="T1899" t="str">
        <f t="shared" si="176"/>
        <v>Nicole Smith</v>
      </c>
      <c r="U1899" t="str">
        <f t="shared" si="177"/>
        <v>Good</v>
      </c>
      <c r="V1899" t="str">
        <f t="shared" si="178"/>
        <v>1</v>
      </c>
      <c r="W1899" t="str">
        <f t="shared" si="179"/>
        <v>Grade B</v>
      </c>
    </row>
    <row r="1900" spans="1:23" x14ac:dyDescent="0.25">
      <c r="A1900">
        <v>1899</v>
      </c>
      <c r="B1900" t="s">
        <v>95</v>
      </c>
      <c r="C1900" t="s">
        <v>2221</v>
      </c>
      <c r="D1900" t="s">
        <v>3066</v>
      </c>
      <c r="E1900" t="s">
        <v>59</v>
      </c>
      <c r="F1900" t="b">
        <v>0</v>
      </c>
      <c r="G1900">
        <v>6</v>
      </c>
      <c r="H1900" t="b">
        <v>0</v>
      </c>
      <c r="I1900">
        <v>9</v>
      </c>
      <c r="J1900" t="s">
        <v>88</v>
      </c>
      <c r="K1900">
        <v>70</v>
      </c>
      <c r="L1900">
        <v>99</v>
      </c>
      <c r="M1900">
        <v>60</v>
      </c>
      <c r="N1900">
        <v>79</v>
      </c>
      <c r="O1900">
        <v>71</v>
      </c>
      <c r="P1900">
        <v>79</v>
      </c>
      <c r="Q1900">
        <v>75</v>
      </c>
      <c r="R1900">
        <f t="shared" si="174"/>
        <v>533</v>
      </c>
      <c r="S1900" t="str">
        <f t="shared" si="175"/>
        <v>history_score</v>
      </c>
      <c r="T1900" t="str">
        <f t="shared" si="176"/>
        <v>Patricia Porter</v>
      </c>
      <c r="U1900" t="str">
        <f t="shared" si="177"/>
        <v>Good</v>
      </c>
      <c r="V1900" t="str">
        <f t="shared" si="178"/>
        <v>1</v>
      </c>
      <c r="W1900" t="str">
        <f t="shared" si="179"/>
        <v>Grade C</v>
      </c>
    </row>
    <row r="1901" spans="1:23" x14ac:dyDescent="0.25">
      <c r="A1901">
        <v>1900</v>
      </c>
      <c r="B1901" t="s">
        <v>242</v>
      </c>
      <c r="C1901" t="s">
        <v>2784</v>
      </c>
      <c r="D1901" t="s">
        <v>3067</v>
      </c>
      <c r="E1901" t="s">
        <v>54</v>
      </c>
      <c r="F1901" t="b">
        <v>0</v>
      </c>
      <c r="G1901">
        <v>2</v>
      </c>
      <c r="H1901" t="b">
        <v>0</v>
      </c>
      <c r="I1901">
        <v>19</v>
      </c>
      <c r="J1901" t="s">
        <v>72</v>
      </c>
      <c r="K1901">
        <v>70</v>
      </c>
      <c r="L1901">
        <v>66</v>
      </c>
      <c r="M1901">
        <v>90</v>
      </c>
      <c r="N1901">
        <v>74</v>
      </c>
      <c r="O1901">
        <v>100</v>
      </c>
      <c r="P1901">
        <v>96</v>
      </c>
      <c r="Q1901">
        <v>81</v>
      </c>
      <c r="R1901">
        <f t="shared" si="174"/>
        <v>577</v>
      </c>
      <c r="S1901" t="str">
        <f t="shared" si="175"/>
        <v>biology_score</v>
      </c>
      <c r="T1901" t="str">
        <f t="shared" si="176"/>
        <v>Brian Chan</v>
      </c>
      <c r="U1901" t="str">
        <f t="shared" si="177"/>
        <v>Good</v>
      </c>
      <c r="V1901" t="str">
        <f t="shared" si="178"/>
        <v>1</v>
      </c>
      <c r="W1901" t="str">
        <f t="shared" si="179"/>
        <v>Grade B</v>
      </c>
    </row>
    <row r="1902" spans="1:23" x14ac:dyDescent="0.25">
      <c r="A1902">
        <v>1901</v>
      </c>
      <c r="B1902" t="s">
        <v>1391</v>
      </c>
      <c r="C1902" t="s">
        <v>2329</v>
      </c>
      <c r="D1902" t="s">
        <v>3068</v>
      </c>
      <c r="E1902" t="s">
        <v>59</v>
      </c>
      <c r="F1902" t="b">
        <v>0</v>
      </c>
      <c r="G1902">
        <v>7</v>
      </c>
      <c r="H1902" t="b">
        <v>0</v>
      </c>
      <c r="I1902">
        <v>17</v>
      </c>
      <c r="J1902" t="s">
        <v>88</v>
      </c>
      <c r="K1902">
        <v>67</v>
      </c>
      <c r="L1902">
        <v>80</v>
      </c>
      <c r="M1902">
        <v>86</v>
      </c>
      <c r="N1902">
        <v>98</v>
      </c>
      <c r="O1902">
        <v>83</v>
      </c>
      <c r="P1902">
        <v>82</v>
      </c>
      <c r="Q1902">
        <v>76</v>
      </c>
      <c r="R1902">
        <f t="shared" si="174"/>
        <v>572</v>
      </c>
      <c r="S1902" t="str">
        <f t="shared" si="175"/>
        <v>chemistry_score</v>
      </c>
      <c r="T1902" t="str">
        <f t="shared" si="176"/>
        <v>Katherine Norman</v>
      </c>
      <c r="U1902" t="str">
        <f t="shared" si="177"/>
        <v>Good</v>
      </c>
      <c r="V1902" t="str">
        <f t="shared" si="178"/>
        <v>1</v>
      </c>
      <c r="W1902" t="str">
        <f t="shared" si="179"/>
        <v>Grade B</v>
      </c>
    </row>
    <row r="1903" spans="1:23" x14ac:dyDescent="0.25">
      <c r="A1903">
        <v>1902</v>
      </c>
      <c r="B1903" t="s">
        <v>99</v>
      </c>
      <c r="C1903" t="s">
        <v>96</v>
      </c>
      <c r="D1903" t="s">
        <v>3069</v>
      </c>
      <c r="E1903" t="s">
        <v>59</v>
      </c>
      <c r="F1903" t="b">
        <v>0</v>
      </c>
      <c r="G1903">
        <v>3</v>
      </c>
      <c r="H1903" t="b">
        <v>1</v>
      </c>
      <c r="I1903">
        <v>9</v>
      </c>
      <c r="J1903" t="s">
        <v>258</v>
      </c>
      <c r="K1903">
        <v>71</v>
      </c>
      <c r="L1903">
        <v>95</v>
      </c>
      <c r="M1903">
        <v>72</v>
      </c>
      <c r="N1903">
        <v>88</v>
      </c>
      <c r="O1903">
        <v>89</v>
      </c>
      <c r="P1903">
        <v>78</v>
      </c>
      <c r="Q1903">
        <v>67</v>
      </c>
      <c r="R1903">
        <f t="shared" si="174"/>
        <v>560</v>
      </c>
      <c r="S1903" t="str">
        <f t="shared" si="175"/>
        <v>history_score</v>
      </c>
      <c r="T1903" t="str">
        <f t="shared" si="176"/>
        <v>Pamela Gomez</v>
      </c>
      <c r="U1903" t="str">
        <f t="shared" si="177"/>
        <v>Good</v>
      </c>
      <c r="V1903" t="str">
        <f t="shared" si="178"/>
        <v>1</v>
      </c>
      <c r="W1903" t="str">
        <f t="shared" si="179"/>
        <v>Grade B</v>
      </c>
    </row>
    <row r="1904" spans="1:23" x14ac:dyDescent="0.25">
      <c r="A1904">
        <v>1903</v>
      </c>
      <c r="B1904" t="s">
        <v>490</v>
      </c>
      <c r="C1904" t="s">
        <v>1396</v>
      </c>
      <c r="D1904" t="s">
        <v>3070</v>
      </c>
      <c r="E1904" t="s">
        <v>59</v>
      </c>
      <c r="F1904" t="b">
        <v>0</v>
      </c>
      <c r="G1904">
        <v>5</v>
      </c>
      <c r="H1904" t="b">
        <v>1</v>
      </c>
      <c r="I1904">
        <v>14</v>
      </c>
      <c r="J1904" t="s">
        <v>139</v>
      </c>
      <c r="K1904">
        <v>87</v>
      </c>
      <c r="L1904">
        <v>64</v>
      </c>
      <c r="M1904">
        <v>68</v>
      </c>
      <c r="N1904">
        <v>60</v>
      </c>
      <c r="O1904">
        <v>81</v>
      </c>
      <c r="P1904">
        <v>75</v>
      </c>
      <c r="Q1904">
        <v>67</v>
      </c>
      <c r="R1904">
        <f t="shared" si="174"/>
        <v>502</v>
      </c>
      <c r="S1904" t="str">
        <f t="shared" si="175"/>
        <v>math_score</v>
      </c>
      <c r="T1904" t="str">
        <f t="shared" si="176"/>
        <v>Amy Morrow</v>
      </c>
      <c r="U1904" t="str">
        <f t="shared" si="177"/>
        <v>Good</v>
      </c>
      <c r="V1904" t="str">
        <f t="shared" si="178"/>
        <v>1</v>
      </c>
      <c r="W1904" t="str">
        <f t="shared" si="179"/>
        <v>Grade C</v>
      </c>
    </row>
    <row r="1905" spans="1:23" x14ac:dyDescent="0.25">
      <c r="A1905">
        <v>1904</v>
      </c>
      <c r="B1905" t="s">
        <v>217</v>
      </c>
      <c r="C1905" t="s">
        <v>552</v>
      </c>
      <c r="D1905" t="s">
        <v>3071</v>
      </c>
      <c r="E1905" t="s">
        <v>54</v>
      </c>
      <c r="F1905" t="b">
        <v>0</v>
      </c>
      <c r="G1905">
        <v>1</v>
      </c>
      <c r="H1905" t="b">
        <v>1</v>
      </c>
      <c r="I1905">
        <v>3</v>
      </c>
      <c r="J1905" t="s">
        <v>193</v>
      </c>
      <c r="K1905">
        <v>80</v>
      </c>
      <c r="L1905">
        <v>79</v>
      </c>
      <c r="M1905">
        <v>94</v>
      </c>
      <c r="N1905">
        <v>74</v>
      </c>
      <c r="O1905">
        <v>83</v>
      </c>
      <c r="P1905">
        <v>83</v>
      </c>
      <c r="Q1905">
        <v>61</v>
      </c>
      <c r="R1905">
        <f t="shared" si="174"/>
        <v>554</v>
      </c>
      <c r="S1905" t="str">
        <f t="shared" si="175"/>
        <v>physics_score</v>
      </c>
      <c r="T1905" t="str">
        <f t="shared" si="176"/>
        <v>Luke Hernandez</v>
      </c>
      <c r="U1905" t="str">
        <f t="shared" si="177"/>
        <v>Good</v>
      </c>
      <c r="V1905" t="str">
        <f t="shared" si="178"/>
        <v>1</v>
      </c>
      <c r="W1905" t="str">
        <f t="shared" si="179"/>
        <v>Grade B</v>
      </c>
    </row>
    <row r="1906" spans="1:23" x14ac:dyDescent="0.25">
      <c r="A1906">
        <v>1905</v>
      </c>
      <c r="B1906" t="s">
        <v>619</v>
      </c>
      <c r="C1906" t="s">
        <v>457</v>
      </c>
      <c r="D1906" t="s">
        <v>3072</v>
      </c>
      <c r="E1906" t="s">
        <v>54</v>
      </c>
      <c r="F1906" t="b">
        <v>1</v>
      </c>
      <c r="G1906">
        <v>9</v>
      </c>
      <c r="H1906" t="b">
        <v>1</v>
      </c>
      <c r="I1906">
        <v>22</v>
      </c>
      <c r="J1906" t="s">
        <v>78</v>
      </c>
      <c r="K1906">
        <v>94</v>
      </c>
      <c r="L1906">
        <v>80</v>
      </c>
      <c r="M1906">
        <v>72</v>
      </c>
      <c r="N1906">
        <v>90</v>
      </c>
      <c r="O1906">
        <v>60</v>
      </c>
      <c r="P1906">
        <v>78</v>
      </c>
      <c r="Q1906">
        <v>94</v>
      </c>
      <c r="R1906">
        <f t="shared" si="174"/>
        <v>568</v>
      </c>
      <c r="S1906" t="str">
        <f t="shared" si="175"/>
        <v>math_score</v>
      </c>
      <c r="T1906" t="str">
        <f t="shared" si="176"/>
        <v>Roberto Rodriguez</v>
      </c>
      <c r="U1906" t="str">
        <f t="shared" si="177"/>
        <v>Good</v>
      </c>
      <c r="V1906" t="str">
        <f t="shared" si="178"/>
        <v>1</v>
      </c>
      <c r="W1906" t="str">
        <f t="shared" si="179"/>
        <v>Grade B</v>
      </c>
    </row>
    <row r="1907" spans="1:23" x14ac:dyDescent="0.25">
      <c r="A1907">
        <v>1906</v>
      </c>
      <c r="B1907" t="s">
        <v>821</v>
      </c>
      <c r="C1907" t="s">
        <v>100</v>
      </c>
      <c r="D1907" t="s">
        <v>3073</v>
      </c>
      <c r="E1907" t="s">
        <v>59</v>
      </c>
      <c r="F1907" t="b">
        <v>0</v>
      </c>
      <c r="G1907">
        <v>3</v>
      </c>
      <c r="H1907" t="b">
        <v>0</v>
      </c>
      <c r="I1907">
        <v>10</v>
      </c>
      <c r="J1907" t="s">
        <v>258</v>
      </c>
      <c r="K1907">
        <v>83</v>
      </c>
      <c r="L1907">
        <v>91</v>
      </c>
      <c r="M1907">
        <v>82</v>
      </c>
      <c r="N1907">
        <v>93</v>
      </c>
      <c r="O1907">
        <v>71</v>
      </c>
      <c r="P1907">
        <v>80</v>
      </c>
      <c r="Q1907">
        <v>85</v>
      </c>
      <c r="R1907">
        <f t="shared" si="174"/>
        <v>585</v>
      </c>
      <c r="S1907" t="str">
        <f t="shared" si="175"/>
        <v>chemistry_score</v>
      </c>
      <c r="T1907" t="str">
        <f t="shared" si="176"/>
        <v>Carla Jackson</v>
      </c>
      <c r="U1907" t="str">
        <f t="shared" si="177"/>
        <v>Good</v>
      </c>
      <c r="V1907" t="str">
        <f t="shared" si="178"/>
        <v>1</v>
      </c>
      <c r="W1907" t="str">
        <f t="shared" si="179"/>
        <v>Grade B</v>
      </c>
    </row>
    <row r="1908" spans="1:23" x14ac:dyDescent="0.25">
      <c r="A1908">
        <v>1907</v>
      </c>
      <c r="B1908" t="s">
        <v>1425</v>
      </c>
      <c r="C1908" t="s">
        <v>363</v>
      </c>
      <c r="D1908" t="s">
        <v>3074</v>
      </c>
      <c r="E1908" t="s">
        <v>54</v>
      </c>
      <c r="F1908" t="b">
        <v>1</v>
      </c>
      <c r="G1908">
        <v>1</v>
      </c>
      <c r="H1908" t="b">
        <v>0</v>
      </c>
      <c r="I1908">
        <v>1</v>
      </c>
      <c r="J1908" t="s">
        <v>98</v>
      </c>
      <c r="K1908">
        <v>63</v>
      </c>
      <c r="L1908">
        <v>69</v>
      </c>
      <c r="M1908">
        <v>57</v>
      </c>
      <c r="N1908">
        <v>60</v>
      </c>
      <c r="O1908">
        <v>80</v>
      </c>
      <c r="P1908">
        <v>92</v>
      </c>
      <c r="Q1908">
        <v>62</v>
      </c>
      <c r="R1908">
        <f t="shared" si="174"/>
        <v>483</v>
      </c>
      <c r="S1908" t="str">
        <f t="shared" si="175"/>
        <v>english_score</v>
      </c>
      <c r="T1908" t="str">
        <f t="shared" si="176"/>
        <v>Aaron Allen</v>
      </c>
      <c r="U1908" t="str">
        <f t="shared" si="177"/>
        <v>Good</v>
      </c>
      <c r="V1908" t="str">
        <f t="shared" si="178"/>
        <v>1</v>
      </c>
      <c r="W1908" t="str">
        <f t="shared" si="179"/>
        <v>Grade C</v>
      </c>
    </row>
    <row r="1909" spans="1:23" x14ac:dyDescent="0.25">
      <c r="A1909">
        <v>1908</v>
      </c>
      <c r="B1909" t="s">
        <v>395</v>
      </c>
      <c r="C1909" t="s">
        <v>3075</v>
      </c>
      <c r="D1909" t="s">
        <v>3076</v>
      </c>
      <c r="E1909" t="s">
        <v>59</v>
      </c>
      <c r="F1909" t="b">
        <v>0</v>
      </c>
      <c r="G1909">
        <v>0</v>
      </c>
      <c r="H1909" t="b">
        <v>0</v>
      </c>
      <c r="I1909">
        <v>10</v>
      </c>
      <c r="J1909" t="s">
        <v>72</v>
      </c>
      <c r="K1909">
        <v>93</v>
      </c>
      <c r="L1909">
        <v>78</v>
      </c>
      <c r="M1909">
        <v>72</v>
      </c>
      <c r="N1909">
        <v>66</v>
      </c>
      <c r="O1909">
        <v>73</v>
      </c>
      <c r="P1909">
        <v>76</v>
      </c>
      <c r="Q1909">
        <v>68</v>
      </c>
      <c r="R1909">
        <f t="shared" si="174"/>
        <v>526</v>
      </c>
      <c r="S1909" t="str">
        <f t="shared" si="175"/>
        <v>math_score</v>
      </c>
      <c r="T1909" t="str">
        <f t="shared" si="176"/>
        <v>Wendy Burch</v>
      </c>
      <c r="U1909" t="str">
        <f t="shared" si="177"/>
        <v>Good</v>
      </c>
      <c r="V1909" t="str">
        <f t="shared" si="178"/>
        <v>1</v>
      </c>
      <c r="W1909" t="str">
        <f t="shared" si="179"/>
        <v>Grade C</v>
      </c>
    </row>
    <row r="1910" spans="1:23" x14ac:dyDescent="0.25">
      <c r="A1910">
        <v>1909</v>
      </c>
      <c r="B1910" t="s">
        <v>689</v>
      </c>
      <c r="C1910" t="s">
        <v>332</v>
      </c>
      <c r="D1910" t="s">
        <v>3077</v>
      </c>
      <c r="E1910" t="s">
        <v>59</v>
      </c>
      <c r="F1910" t="b">
        <v>0</v>
      </c>
      <c r="G1910">
        <v>2</v>
      </c>
      <c r="H1910" t="b">
        <v>0</v>
      </c>
      <c r="I1910">
        <v>36</v>
      </c>
      <c r="J1910" t="s">
        <v>60</v>
      </c>
      <c r="K1910">
        <v>94</v>
      </c>
      <c r="L1910">
        <v>100</v>
      </c>
      <c r="M1910">
        <v>95</v>
      </c>
      <c r="N1910">
        <v>92</v>
      </c>
      <c r="O1910">
        <v>95</v>
      </c>
      <c r="P1910">
        <v>88</v>
      </c>
      <c r="Q1910">
        <v>88</v>
      </c>
      <c r="R1910">
        <f t="shared" si="174"/>
        <v>652</v>
      </c>
      <c r="S1910" t="str">
        <f t="shared" si="175"/>
        <v>history_score</v>
      </c>
      <c r="T1910" t="str">
        <f t="shared" si="176"/>
        <v>Sarah Hansen</v>
      </c>
      <c r="U1910" t="str">
        <f t="shared" si="177"/>
        <v>Very Good</v>
      </c>
      <c r="V1910" t="str">
        <f t="shared" si="178"/>
        <v>1</v>
      </c>
      <c r="W1910" t="str">
        <f t="shared" si="179"/>
        <v>Grade A</v>
      </c>
    </row>
    <row r="1911" spans="1:23" x14ac:dyDescent="0.25">
      <c r="A1911">
        <v>1910</v>
      </c>
      <c r="B1911" t="s">
        <v>490</v>
      </c>
      <c r="C1911" t="s">
        <v>1394</v>
      </c>
      <c r="D1911" t="s">
        <v>3078</v>
      </c>
      <c r="E1911" t="s">
        <v>59</v>
      </c>
      <c r="F1911" t="b">
        <v>0</v>
      </c>
      <c r="G1911">
        <v>3</v>
      </c>
      <c r="H1911" t="b">
        <v>0</v>
      </c>
      <c r="I1911">
        <v>34</v>
      </c>
      <c r="J1911" t="s">
        <v>78</v>
      </c>
      <c r="K1911">
        <v>99</v>
      </c>
      <c r="L1911">
        <v>75</v>
      </c>
      <c r="M1911">
        <v>87</v>
      </c>
      <c r="N1911">
        <v>76</v>
      </c>
      <c r="O1911">
        <v>95</v>
      </c>
      <c r="P1911">
        <v>99</v>
      </c>
      <c r="Q1911">
        <v>67</v>
      </c>
      <c r="R1911">
        <f t="shared" si="174"/>
        <v>598</v>
      </c>
      <c r="S1911" t="str">
        <f t="shared" si="175"/>
        <v>math_score</v>
      </c>
      <c r="T1911" t="str">
        <f t="shared" si="176"/>
        <v>Amy Dominguez</v>
      </c>
      <c r="U1911" t="str">
        <f t="shared" si="177"/>
        <v>Good</v>
      </c>
      <c r="V1911" t="str">
        <f t="shared" si="178"/>
        <v>1</v>
      </c>
      <c r="W1911" t="str">
        <f t="shared" si="179"/>
        <v>Grade B</v>
      </c>
    </row>
    <row r="1912" spans="1:23" x14ac:dyDescent="0.25">
      <c r="A1912">
        <v>1911</v>
      </c>
      <c r="B1912" t="s">
        <v>444</v>
      </c>
      <c r="C1912" t="s">
        <v>984</v>
      </c>
      <c r="D1912" t="s">
        <v>3079</v>
      </c>
      <c r="E1912" t="s">
        <v>54</v>
      </c>
      <c r="F1912" t="b">
        <v>0</v>
      </c>
      <c r="G1912">
        <v>3</v>
      </c>
      <c r="H1912" t="b">
        <v>0</v>
      </c>
      <c r="I1912">
        <v>32</v>
      </c>
      <c r="J1912" t="s">
        <v>60</v>
      </c>
      <c r="K1912">
        <v>82</v>
      </c>
      <c r="L1912">
        <v>98</v>
      </c>
      <c r="M1912">
        <v>100</v>
      </c>
      <c r="N1912">
        <v>100</v>
      </c>
      <c r="O1912">
        <v>100</v>
      </c>
      <c r="P1912">
        <v>64</v>
      </c>
      <c r="Q1912">
        <v>87</v>
      </c>
      <c r="R1912">
        <f t="shared" si="174"/>
        <v>631</v>
      </c>
      <c r="S1912" t="str">
        <f t="shared" si="175"/>
        <v>physics_score</v>
      </c>
      <c r="T1912" t="str">
        <f t="shared" si="176"/>
        <v>Mark Jacobs</v>
      </c>
      <c r="U1912" t="str">
        <f t="shared" si="177"/>
        <v>Good</v>
      </c>
      <c r="V1912" t="str">
        <f t="shared" si="178"/>
        <v>1</v>
      </c>
      <c r="W1912" t="str">
        <f t="shared" si="179"/>
        <v>Grade B</v>
      </c>
    </row>
    <row r="1913" spans="1:23" x14ac:dyDescent="0.25">
      <c r="A1913">
        <v>1912</v>
      </c>
      <c r="B1913" t="s">
        <v>227</v>
      </c>
      <c r="C1913" t="s">
        <v>1031</v>
      </c>
      <c r="D1913" t="s">
        <v>3080</v>
      </c>
      <c r="E1913" t="s">
        <v>59</v>
      </c>
      <c r="F1913" t="b">
        <v>0</v>
      </c>
      <c r="G1913">
        <v>2</v>
      </c>
      <c r="H1913" t="b">
        <v>0</v>
      </c>
      <c r="I1913">
        <v>28</v>
      </c>
      <c r="J1913" t="s">
        <v>78</v>
      </c>
      <c r="K1913">
        <v>95</v>
      </c>
      <c r="L1913">
        <v>82</v>
      </c>
      <c r="M1913">
        <v>100</v>
      </c>
      <c r="N1913">
        <v>60</v>
      </c>
      <c r="O1913">
        <v>77</v>
      </c>
      <c r="P1913">
        <v>95</v>
      </c>
      <c r="Q1913">
        <v>80</v>
      </c>
      <c r="R1913">
        <f t="shared" si="174"/>
        <v>589</v>
      </c>
      <c r="S1913" t="str">
        <f t="shared" si="175"/>
        <v>physics_score</v>
      </c>
      <c r="T1913" t="str">
        <f t="shared" si="176"/>
        <v>Melissa Mendoza</v>
      </c>
      <c r="U1913" t="str">
        <f t="shared" si="177"/>
        <v>Average</v>
      </c>
      <c r="V1913" t="str">
        <f t="shared" si="178"/>
        <v>1</v>
      </c>
      <c r="W1913" t="str">
        <f t="shared" si="179"/>
        <v>Grade B</v>
      </c>
    </row>
    <row r="1914" spans="1:23" x14ac:dyDescent="0.25">
      <c r="A1914">
        <v>1913</v>
      </c>
      <c r="B1914" t="s">
        <v>1350</v>
      </c>
      <c r="C1914" t="s">
        <v>334</v>
      </c>
      <c r="D1914" t="s">
        <v>3081</v>
      </c>
      <c r="E1914" t="s">
        <v>59</v>
      </c>
      <c r="F1914" t="b">
        <v>1</v>
      </c>
      <c r="G1914">
        <v>10</v>
      </c>
      <c r="H1914" t="b">
        <v>0</v>
      </c>
      <c r="I1914">
        <v>3</v>
      </c>
      <c r="J1914" t="s">
        <v>98</v>
      </c>
      <c r="K1914">
        <v>55</v>
      </c>
      <c r="L1914">
        <v>92</v>
      </c>
      <c r="M1914">
        <v>59</v>
      </c>
      <c r="N1914">
        <v>78</v>
      </c>
      <c r="O1914">
        <v>61</v>
      </c>
      <c r="P1914">
        <v>83</v>
      </c>
      <c r="Q1914">
        <v>60</v>
      </c>
      <c r="R1914">
        <f t="shared" si="174"/>
        <v>488</v>
      </c>
      <c r="S1914" t="str">
        <f t="shared" si="175"/>
        <v>history_score</v>
      </c>
      <c r="T1914" t="str">
        <f t="shared" si="176"/>
        <v>Bethany Thomas</v>
      </c>
      <c r="U1914" t="str">
        <f t="shared" si="177"/>
        <v>Good</v>
      </c>
      <c r="V1914" t="str">
        <f t="shared" si="178"/>
        <v>1</v>
      </c>
      <c r="W1914" t="str">
        <f t="shared" si="179"/>
        <v>Grade C</v>
      </c>
    </row>
    <row r="1915" spans="1:23" x14ac:dyDescent="0.25">
      <c r="A1915">
        <v>1914</v>
      </c>
      <c r="B1915" t="s">
        <v>173</v>
      </c>
      <c r="C1915" t="s">
        <v>2202</v>
      </c>
      <c r="D1915" t="s">
        <v>3082</v>
      </c>
      <c r="E1915" t="s">
        <v>54</v>
      </c>
      <c r="F1915" t="b">
        <v>0</v>
      </c>
      <c r="G1915">
        <v>2</v>
      </c>
      <c r="H1915" t="b">
        <v>0</v>
      </c>
      <c r="I1915">
        <v>32</v>
      </c>
      <c r="J1915" t="s">
        <v>78</v>
      </c>
      <c r="K1915">
        <v>90</v>
      </c>
      <c r="L1915">
        <v>90</v>
      </c>
      <c r="M1915">
        <v>82</v>
      </c>
      <c r="N1915">
        <v>64</v>
      </c>
      <c r="O1915">
        <v>75</v>
      </c>
      <c r="P1915">
        <v>82</v>
      </c>
      <c r="Q1915">
        <v>93</v>
      </c>
      <c r="R1915">
        <f t="shared" si="174"/>
        <v>576</v>
      </c>
      <c r="S1915" t="str">
        <f t="shared" si="175"/>
        <v>geography_score</v>
      </c>
      <c r="T1915" t="str">
        <f t="shared" si="176"/>
        <v>Michael Webb</v>
      </c>
      <c r="U1915" t="str">
        <f t="shared" si="177"/>
        <v>Good</v>
      </c>
      <c r="V1915" t="str">
        <f t="shared" si="178"/>
        <v>1</v>
      </c>
      <c r="W1915" t="str">
        <f t="shared" si="179"/>
        <v>Grade B</v>
      </c>
    </row>
    <row r="1916" spans="1:23" x14ac:dyDescent="0.25">
      <c r="A1916">
        <v>1915</v>
      </c>
      <c r="B1916" t="s">
        <v>1175</v>
      </c>
      <c r="C1916" t="s">
        <v>191</v>
      </c>
      <c r="D1916" t="s">
        <v>3083</v>
      </c>
      <c r="E1916" t="s">
        <v>54</v>
      </c>
      <c r="F1916" t="b">
        <v>0</v>
      </c>
      <c r="G1916">
        <v>2</v>
      </c>
      <c r="H1916" t="b">
        <v>0</v>
      </c>
      <c r="I1916">
        <v>4</v>
      </c>
      <c r="J1916" t="s">
        <v>98</v>
      </c>
      <c r="K1916">
        <v>46</v>
      </c>
      <c r="L1916">
        <v>77</v>
      </c>
      <c r="M1916">
        <v>90</v>
      </c>
      <c r="N1916">
        <v>78</v>
      </c>
      <c r="O1916">
        <v>66</v>
      </c>
      <c r="P1916">
        <v>76</v>
      </c>
      <c r="Q1916">
        <v>86</v>
      </c>
      <c r="R1916">
        <f t="shared" si="174"/>
        <v>519</v>
      </c>
      <c r="S1916" t="str">
        <f t="shared" si="175"/>
        <v>physics_score</v>
      </c>
      <c r="T1916" t="str">
        <f t="shared" si="176"/>
        <v>Gregory Cole</v>
      </c>
      <c r="U1916" t="str">
        <f t="shared" si="177"/>
        <v>Average</v>
      </c>
      <c r="V1916" t="str">
        <f t="shared" si="178"/>
        <v>1</v>
      </c>
      <c r="W1916" t="str">
        <f t="shared" si="179"/>
        <v>Grade C</v>
      </c>
    </row>
    <row r="1917" spans="1:23" x14ac:dyDescent="0.25">
      <c r="A1917">
        <v>1916</v>
      </c>
      <c r="B1917" t="s">
        <v>144</v>
      </c>
      <c r="C1917" t="s">
        <v>152</v>
      </c>
      <c r="D1917" t="s">
        <v>3084</v>
      </c>
      <c r="E1917" t="s">
        <v>54</v>
      </c>
      <c r="F1917" t="b">
        <v>0</v>
      </c>
      <c r="G1917">
        <v>2</v>
      </c>
      <c r="H1917" t="b">
        <v>0</v>
      </c>
      <c r="I1917">
        <v>21</v>
      </c>
      <c r="J1917" t="s">
        <v>147</v>
      </c>
      <c r="K1917">
        <v>91</v>
      </c>
      <c r="L1917">
        <v>100</v>
      </c>
      <c r="M1917">
        <v>98</v>
      </c>
      <c r="N1917">
        <v>96</v>
      </c>
      <c r="O1917">
        <v>66</v>
      </c>
      <c r="P1917">
        <v>87</v>
      </c>
      <c r="Q1917">
        <v>65</v>
      </c>
      <c r="R1917">
        <f t="shared" si="174"/>
        <v>603</v>
      </c>
      <c r="S1917" t="str">
        <f t="shared" si="175"/>
        <v>history_score</v>
      </c>
      <c r="T1917" t="str">
        <f t="shared" si="176"/>
        <v>Jeffrey Miller</v>
      </c>
      <c r="U1917" t="str">
        <f t="shared" si="177"/>
        <v>Good</v>
      </c>
      <c r="V1917" t="str">
        <f t="shared" si="178"/>
        <v>1</v>
      </c>
      <c r="W1917" t="str">
        <f t="shared" si="179"/>
        <v>Grade B</v>
      </c>
    </row>
    <row r="1918" spans="1:23" x14ac:dyDescent="0.25">
      <c r="A1918">
        <v>1917</v>
      </c>
      <c r="B1918" t="s">
        <v>499</v>
      </c>
      <c r="C1918" t="s">
        <v>1732</v>
      </c>
      <c r="D1918" t="s">
        <v>3085</v>
      </c>
      <c r="E1918" t="s">
        <v>59</v>
      </c>
      <c r="F1918" t="b">
        <v>0</v>
      </c>
      <c r="G1918">
        <v>1</v>
      </c>
      <c r="H1918" t="b">
        <v>1</v>
      </c>
      <c r="I1918">
        <v>22</v>
      </c>
      <c r="J1918" t="s">
        <v>143</v>
      </c>
      <c r="K1918">
        <v>72</v>
      </c>
      <c r="L1918">
        <v>100</v>
      </c>
      <c r="M1918">
        <v>78</v>
      </c>
      <c r="N1918">
        <v>100</v>
      </c>
      <c r="O1918">
        <v>98</v>
      </c>
      <c r="P1918">
        <v>92</v>
      </c>
      <c r="Q1918">
        <v>97</v>
      </c>
      <c r="R1918">
        <f t="shared" si="174"/>
        <v>637</v>
      </c>
      <c r="S1918" t="str">
        <f t="shared" si="175"/>
        <v>history_score</v>
      </c>
      <c r="T1918" t="str">
        <f t="shared" si="176"/>
        <v>Rebecca Castillo</v>
      </c>
      <c r="U1918" t="str">
        <f t="shared" si="177"/>
        <v>Good</v>
      </c>
      <c r="V1918" t="str">
        <f t="shared" si="178"/>
        <v>1</v>
      </c>
      <c r="W1918" t="str">
        <f t="shared" si="179"/>
        <v>Grade B</v>
      </c>
    </row>
    <row r="1919" spans="1:23" x14ac:dyDescent="0.25">
      <c r="A1919">
        <v>1918</v>
      </c>
      <c r="B1919" t="s">
        <v>403</v>
      </c>
      <c r="C1919" t="s">
        <v>1011</v>
      </c>
      <c r="D1919" t="s">
        <v>3086</v>
      </c>
      <c r="E1919" t="s">
        <v>59</v>
      </c>
      <c r="F1919" t="b">
        <v>0</v>
      </c>
      <c r="G1919">
        <v>4</v>
      </c>
      <c r="H1919" t="b">
        <v>0</v>
      </c>
      <c r="I1919">
        <v>28</v>
      </c>
      <c r="J1919" t="s">
        <v>139</v>
      </c>
      <c r="K1919">
        <v>79</v>
      </c>
      <c r="L1919">
        <v>87</v>
      </c>
      <c r="M1919">
        <v>98</v>
      </c>
      <c r="N1919">
        <v>87</v>
      </c>
      <c r="O1919">
        <v>99</v>
      </c>
      <c r="P1919">
        <v>94</v>
      </c>
      <c r="Q1919">
        <v>88</v>
      </c>
      <c r="R1919">
        <f t="shared" si="174"/>
        <v>632</v>
      </c>
      <c r="S1919" t="str">
        <f t="shared" si="175"/>
        <v>biology_score</v>
      </c>
      <c r="T1919" t="str">
        <f t="shared" si="176"/>
        <v>Amanda Green</v>
      </c>
      <c r="U1919" t="str">
        <f t="shared" si="177"/>
        <v>Good</v>
      </c>
      <c r="V1919" t="str">
        <f t="shared" si="178"/>
        <v>1</v>
      </c>
      <c r="W1919" t="str">
        <f t="shared" si="179"/>
        <v>Grade B</v>
      </c>
    </row>
    <row r="1920" spans="1:23" x14ac:dyDescent="0.25">
      <c r="A1920">
        <v>1919</v>
      </c>
      <c r="B1920" t="s">
        <v>602</v>
      </c>
      <c r="C1920" t="s">
        <v>1296</v>
      </c>
      <c r="D1920" t="s">
        <v>3087</v>
      </c>
      <c r="E1920" t="s">
        <v>54</v>
      </c>
      <c r="F1920" t="b">
        <v>0</v>
      </c>
      <c r="G1920">
        <v>3</v>
      </c>
      <c r="H1920" t="b">
        <v>0</v>
      </c>
      <c r="I1920">
        <v>35</v>
      </c>
      <c r="J1920" t="s">
        <v>172</v>
      </c>
      <c r="K1920">
        <v>85</v>
      </c>
      <c r="L1920">
        <v>90</v>
      </c>
      <c r="M1920">
        <v>96</v>
      </c>
      <c r="N1920">
        <v>95</v>
      </c>
      <c r="O1920">
        <v>95</v>
      </c>
      <c r="P1920">
        <v>88</v>
      </c>
      <c r="Q1920">
        <v>90</v>
      </c>
      <c r="R1920">
        <f t="shared" si="174"/>
        <v>639</v>
      </c>
      <c r="S1920" t="str">
        <f t="shared" si="175"/>
        <v>physics_score</v>
      </c>
      <c r="T1920" t="str">
        <f t="shared" si="176"/>
        <v>Joseph Hess</v>
      </c>
      <c r="U1920" t="str">
        <f t="shared" si="177"/>
        <v>Very Good</v>
      </c>
      <c r="V1920" t="str">
        <f t="shared" si="178"/>
        <v>1</v>
      </c>
      <c r="W1920" t="str">
        <f t="shared" si="179"/>
        <v>Grade B</v>
      </c>
    </row>
    <row r="1921" spans="1:23" x14ac:dyDescent="0.25">
      <c r="A1921">
        <v>1920</v>
      </c>
      <c r="B1921" t="s">
        <v>123</v>
      </c>
      <c r="C1921" t="s">
        <v>3088</v>
      </c>
      <c r="D1921" t="s">
        <v>3089</v>
      </c>
      <c r="E1921" t="s">
        <v>54</v>
      </c>
      <c r="F1921" t="b">
        <v>0</v>
      </c>
      <c r="G1921">
        <v>1</v>
      </c>
      <c r="H1921" t="b">
        <v>0</v>
      </c>
      <c r="I1921">
        <v>35</v>
      </c>
      <c r="J1921" t="s">
        <v>55</v>
      </c>
      <c r="K1921">
        <v>100</v>
      </c>
      <c r="L1921">
        <v>87</v>
      </c>
      <c r="M1921">
        <v>85</v>
      </c>
      <c r="N1921">
        <v>90</v>
      </c>
      <c r="O1921">
        <v>92</v>
      </c>
      <c r="P1921">
        <v>99</v>
      </c>
      <c r="Q1921">
        <v>94</v>
      </c>
      <c r="R1921">
        <f t="shared" si="174"/>
        <v>647</v>
      </c>
      <c r="S1921" t="str">
        <f t="shared" si="175"/>
        <v>math_score</v>
      </c>
      <c r="T1921" t="str">
        <f t="shared" si="176"/>
        <v>Kyle Novak</v>
      </c>
      <c r="U1921" t="str">
        <f t="shared" si="177"/>
        <v>Very Good</v>
      </c>
      <c r="V1921" t="str">
        <f t="shared" si="178"/>
        <v>1</v>
      </c>
      <c r="W1921" t="str">
        <f t="shared" si="179"/>
        <v>Grade B</v>
      </c>
    </row>
    <row r="1922" spans="1:23" x14ac:dyDescent="0.25">
      <c r="A1922">
        <v>1921</v>
      </c>
      <c r="B1922" t="s">
        <v>3090</v>
      </c>
      <c r="C1922" t="s">
        <v>1387</v>
      </c>
      <c r="D1922" t="s">
        <v>3091</v>
      </c>
      <c r="E1922" t="s">
        <v>59</v>
      </c>
      <c r="F1922" t="b">
        <v>0</v>
      </c>
      <c r="G1922">
        <v>4</v>
      </c>
      <c r="H1922" t="b">
        <v>1</v>
      </c>
      <c r="I1922">
        <v>16</v>
      </c>
      <c r="J1922" t="s">
        <v>139</v>
      </c>
      <c r="K1922">
        <v>96</v>
      </c>
      <c r="L1922">
        <v>70</v>
      </c>
      <c r="M1922">
        <v>65</v>
      </c>
      <c r="N1922">
        <v>63</v>
      </c>
      <c r="O1922">
        <v>97</v>
      </c>
      <c r="P1922">
        <v>97</v>
      </c>
      <c r="Q1922">
        <v>98</v>
      </c>
      <c r="R1922">
        <f t="shared" ref="R1922:R1985" si="180">SUM((K1922:Q1922))</f>
        <v>586</v>
      </c>
      <c r="S1922" t="str">
        <f t="shared" si="175"/>
        <v>geography_score</v>
      </c>
      <c r="T1922" t="str">
        <f t="shared" si="176"/>
        <v>Kara Coleman</v>
      </c>
      <c r="U1922" t="str">
        <f t="shared" si="177"/>
        <v>Good</v>
      </c>
      <c r="V1922" t="str">
        <f t="shared" si="178"/>
        <v>1</v>
      </c>
      <c r="W1922" t="str">
        <f t="shared" si="179"/>
        <v>Grade B</v>
      </c>
    </row>
    <row r="1923" spans="1:23" x14ac:dyDescent="0.25">
      <c r="A1923">
        <v>1922</v>
      </c>
      <c r="B1923" t="s">
        <v>1041</v>
      </c>
      <c r="C1923" t="s">
        <v>201</v>
      </c>
      <c r="D1923" t="s">
        <v>3092</v>
      </c>
      <c r="E1923" t="s">
        <v>54</v>
      </c>
      <c r="F1923" t="b">
        <v>0</v>
      </c>
      <c r="G1923">
        <v>1</v>
      </c>
      <c r="H1923" t="b">
        <v>1</v>
      </c>
      <c r="I1923">
        <v>20</v>
      </c>
      <c r="J1923" t="s">
        <v>139</v>
      </c>
      <c r="K1923">
        <v>85</v>
      </c>
      <c r="L1923">
        <v>96</v>
      </c>
      <c r="M1923">
        <v>71</v>
      </c>
      <c r="N1923">
        <v>67</v>
      </c>
      <c r="O1923">
        <v>98</v>
      </c>
      <c r="P1923">
        <v>92</v>
      </c>
      <c r="Q1923">
        <v>91</v>
      </c>
      <c r="R1923">
        <f t="shared" si="180"/>
        <v>600</v>
      </c>
      <c r="S1923" t="str">
        <f t="shared" ref="S1923:S1986" si="181">INDEX($K$1:$Q$1,MATCH(MAX(K1923:Q1923),K1923:Q1923,0))</f>
        <v>biology_score</v>
      </c>
      <c r="T1923" t="str">
        <f t="shared" ref="T1923:T1986" si="182">_xlfn.CONCAT(B1923," ",C1923)</f>
        <v>Daniel Martin</v>
      </c>
      <c r="U1923" t="str">
        <f t="shared" ref="U1923:U1986" si="183">IF((MAX(K1923:Q1923)-MIN(K1923:Q1923))&lt;20,"Very Good",IF(AND((MAX(K1923:Q1923)-MIN(K1923:Q1923))&gt;=20,(MAX(K1923:Q1923)-MIN(K1923:Q1923))&lt;40),"Good",IF(AND((MAX(K1923:Q1923)-MIN(K1923:Q1923))&gt;=40,(MAX(K1923:Q1923)-MIN(K1923:Q1923))&lt;50),"Average","Bad")))</f>
        <v>Good</v>
      </c>
      <c r="V1923" t="str">
        <f t="shared" ref="V1923:V1986" si="184">IF(AND(MAX(K1923:Q1923)&gt;85,MIN(K1923:Q1923)&lt;45),"0","1")</f>
        <v>1</v>
      </c>
      <c r="W1923" t="str">
        <f t="shared" ref="W1923:W1986" si="185">IF(R1923&gt;=650,"Grade A",IF(AND(R1923&gt;=550,R1923&lt;650),"Grade B",IF(AND(R1923&gt;=450,R1923&lt;550),"Grade C",IF(AND(R1923&gt;=350,R1923&lt;450),"Grade D","Fail"))))</f>
        <v>Grade B</v>
      </c>
    </row>
    <row r="1924" spans="1:23" x14ac:dyDescent="0.25">
      <c r="A1924">
        <v>1923</v>
      </c>
      <c r="B1924" t="s">
        <v>277</v>
      </c>
      <c r="C1924" t="s">
        <v>3093</v>
      </c>
      <c r="D1924" t="s">
        <v>3094</v>
      </c>
      <c r="E1924" t="s">
        <v>59</v>
      </c>
      <c r="F1924" t="b">
        <v>0</v>
      </c>
      <c r="G1924">
        <v>4</v>
      </c>
      <c r="H1924" t="b">
        <v>0</v>
      </c>
      <c r="I1924">
        <v>27</v>
      </c>
      <c r="J1924" t="s">
        <v>78</v>
      </c>
      <c r="K1924">
        <v>90</v>
      </c>
      <c r="L1924">
        <v>82</v>
      </c>
      <c r="M1924">
        <v>98</v>
      </c>
      <c r="N1924">
        <v>61</v>
      </c>
      <c r="O1924">
        <v>92</v>
      </c>
      <c r="P1924">
        <v>67</v>
      </c>
      <c r="Q1924">
        <v>80</v>
      </c>
      <c r="R1924">
        <f t="shared" si="180"/>
        <v>570</v>
      </c>
      <c r="S1924" t="str">
        <f t="shared" si="181"/>
        <v>physics_score</v>
      </c>
      <c r="T1924" t="str">
        <f t="shared" si="182"/>
        <v>Andrea Richards</v>
      </c>
      <c r="U1924" t="str">
        <f t="shared" si="183"/>
        <v>Good</v>
      </c>
      <c r="V1924" t="str">
        <f t="shared" si="184"/>
        <v>1</v>
      </c>
      <c r="W1924" t="str">
        <f t="shared" si="185"/>
        <v>Grade B</v>
      </c>
    </row>
    <row r="1925" spans="1:23" x14ac:dyDescent="0.25">
      <c r="A1925">
        <v>1924</v>
      </c>
      <c r="B1925" t="s">
        <v>819</v>
      </c>
      <c r="C1925" t="s">
        <v>2625</v>
      </c>
      <c r="D1925" t="s">
        <v>3095</v>
      </c>
      <c r="E1925" t="s">
        <v>59</v>
      </c>
      <c r="F1925" t="b">
        <v>0</v>
      </c>
      <c r="G1925">
        <v>6</v>
      </c>
      <c r="H1925" t="b">
        <v>0</v>
      </c>
      <c r="I1925">
        <v>14</v>
      </c>
      <c r="J1925" t="s">
        <v>139</v>
      </c>
      <c r="K1925">
        <v>94</v>
      </c>
      <c r="L1925">
        <v>96</v>
      </c>
      <c r="M1925">
        <v>94</v>
      </c>
      <c r="N1925">
        <v>99</v>
      </c>
      <c r="O1925">
        <v>67</v>
      </c>
      <c r="P1925">
        <v>98</v>
      </c>
      <c r="Q1925">
        <v>67</v>
      </c>
      <c r="R1925">
        <f t="shared" si="180"/>
        <v>615</v>
      </c>
      <c r="S1925" t="str">
        <f t="shared" si="181"/>
        <v>chemistry_score</v>
      </c>
      <c r="T1925" t="str">
        <f t="shared" si="182"/>
        <v>Sydney Clay</v>
      </c>
      <c r="U1925" t="str">
        <f t="shared" si="183"/>
        <v>Good</v>
      </c>
      <c r="V1925" t="str">
        <f t="shared" si="184"/>
        <v>1</v>
      </c>
      <c r="W1925" t="str">
        <f t="shared" si="185"/>
        <v>Grade B</v>
      </c>
    </row>
    <row r="1926" spans="1:23" x14ac:dyDescent="0.25">
      <c r="A1926">
        <v>1925</v>
      </c>
      <c r="B1926" t="s">
        <v>510</v>
      </c>
      <c r="C1926" t="s">
        <v>2272</v>
      </c>
      <c r="D1926" t="s">
        <v>3096</v>
      </c>
      <c r="E1926" t="s">
        <v>54</v>
      </c>
      <c r="F1926" t="b">
        <v>0</v>
      </c>
      <c r="G1926">
        <v>1</v>
      </c>
      <c r="H1926" t="b">
        <v>0</v>
      </c>
      <c r="I1926">
        <v>35</v>
      </c>
      <c r="J1926" t="s">
        <v>172</v>
      </c>
      <c r="K1926">
        <v>98</v>
      </c>
      <c r="L1926">
        <v>85</v>
      </c>
      <c r="M1926">
        <v>100</v>
      </c>
      <c r="N1926">
        <v>94</v>
      </c>
      <c r="O1926">
        <v>93</v>
      </c>
      <c r="P1926">
        <v>92</v>
      </c>
      <c r="Q1926">
        <v>94</v>
      </c>
      <c r="R1926">
        <f t="shared" si="180"/>
        <v>656</v>
      </c>
      <c r="S1926" t="str">
        <f t="shared" si="181"/>
        <v>physics_score</v>
      </c>
      <c r="T1926" t="str">
        <f t="shared" si="182"/>
        <v>Jeremy Tran</v>
      </c>
      <c r="U1926" t="str">
        <f t="shared" si="183"/>
        <v>Very Good</v>
      </c>
      <c r="V1926" t="str">
        <f t="shared" si="184"/>
        <v>1</v>
      </c>
      <c r="W1926" t="str">
        <f t="shared" si="185"/>
        <v>Grade A</v>
      </c>
    </row>
    <row r="1927" spans="1:23" x14ac:dyDescent="0.25">
      <c r="A1927">
        <v>1926</v>
      </c>
      <c r="B1927" t="s">
        <v>173</v>
      </c>
      <c r="C1927" t="s">
        <v>3097</v>
      </c>
      <c r="D1927" t="s">
        <v>3098</v>
      </c>
      <c r="E1927" t="s">
        <v>54</v>
      </c>
      <c r="F1927" t="b">
        <v>1</v>
      </c>
      <c r="G1927">
        <v>6</v>
      </c>
      <c r="H1927" t="b">
        <v>0</v>
      </c>
      <c r="I1927">
        <v>2</v>
      </c>
      <c r="J1927" t="s">
        <v>98</v>
      </c>
      <c r="K1927">
        <v>62</v>
      </c>
      <c r="L1927">
        <v>54</v>
      </c>
      <c r="M1927">
        <v>77</v>
      </c>
      <c r="N1927">
        <v>60</v>
      </c>
      <c r="O1927">
        <v>74</v>
      </c>
      <c r="P1927">
        <v>62</v>
      </c>
      <c r="Q1927">
        <v>76</v>
      </c>
      <c r="R1927">
        <f t="shared" si="180"/>
        <v>465</v>
      </c>
      <c r="S1927" t="str">
        <f t="shared" si="181"/>
        <v>physics_score</v>
      </c>
      <c r="T1927" t="str">
        <f t="shared" si="182"/>
        <v>Michael Hayden</v>
      </c>
      <c r="U1927" t="str">
        <f t="shared" si="183"/>
        <v>Good</v>
      </c>
      <c r="V1927" t="str">
        <f t="shared" si="184"/>
        <v>1</v>
      </c>
      <c r="W1927" t="str">
        <f t="shared" si="185"/>
        <v>Grade C</v>
      </c>
    </row>
    <row r="1928" spans="1:23" x14ac:dyDescent="0.25">
      <c r="A1928">
        <v>1927</v>
      </c>
      <c r="B1928" t="s">
        <v>391</v>
      </c>
      <c r="C1928" t="s">
        <v>3099</v>
      </c>
      <c r="D1928" t="s">
        <v>3100</v>
      </c>
      <c r="E1928" t="s">
        <v>54</v>
      </c>
      <c r="F1928" t="b">
        <v>0</v>
      </c>
      <c r="G1928">
        <v>4</v>
      </c>
      <c r="H1928" t="b">
        <v>0</v>
      </c>
      <c r="I1928">
        <v>3</v>
      </c>
      <c r="J1928" t="s">
        <v>68</v>
      </c>
      <c r="K1928">
        <v>63</v>
      </c>
      <c r="L1928">
        <v>97</v>
      </c>
      <c r="M1928">
        <v>80</v>
      </c>
      <c r="N1928">
        <v>84</v>
      </c>
      <c r="O1928">
        <v>90</v>
      </c>
      <c r="P1928">
        <v>63</v>
      </c>
      <c r="Q1928">
        <v>64</v>
      </c>
      <c r="R1928">
        <f t="shared" si="180"/>
        <v>541</v>
      </c>
      <c r="S1928" t="str">
        <f t="shared" si="181"/>
        <v>history_score</v>
      </c>
      <c r="T1928" t="str">
        <f t="shared" si="182"/>
        <v>Antonio Beasley</v>
      </c>
      <c r="U1928" t="str">
        <f t="shared" si="183"/>
        <v>Good</v>
      </c>
      <c r="V1928" t="str">
        <f t="shared" si="184"/>
        <v>1</v>
      </c>
      <c r="W1928" t="str">
        <f t="shared" si="185"/>
        <v>Grade C</v>
      </c>
    </row>
    <row r="1929" spans="1:23" x14ac:dyDescent="0.25">
      <c r="A1929">
        <v>1928</v>
      </c>
      <c r="B1929" t="s">
        <v>236</v>
      </c>
      <c r="C1929" t="s">
        <v>535</v>
      </c>
      <c r="D1929" t="s">
        <v>3101</v>
      </c>
      <c r="E1929" t="s">
        <v>59</v>
      </c>
      <c r="F1929" t="b">
        <v>0</v>
      </c>
      <c r="G1929">
        <v>2</v>
      </c>
      <c r="H1929" t="b">
        <v>0</v>
      </c>
      <c r="I1929">
        <v>32</v>
      </c>
      <c r="J1929" t="s">
        <v>55</v>
      </c>
      <c r="K1929">
        <v>72</v>
      </c>
      <c r="L1929">
        <v>95</v>
      </c>
      <c r="M1929">
        <v>71</v>
      </c>
      <c r="N1929">
        <v>74</v>
      </c>
      <c r="O1929">
        <v>84</v>
      </c>
      <c r="P1929">
        <v>97</v>
      </c>
      <c r="Q1929">
        <v>66</v>
      </c>
      <c r="R1929">
        <f t="shared" si="180"/>
        <v>559</v>
      </c>
      <c r="S1929" t="str">
        <f t="shared" si="181"/>
        <v>english_score</v>
      </c>
      <c r="T1929" t="str">
        <f t="shared" si="182"/>
        <v>Michelle Lopez</v>
      </c>
      <c r="U1929" t="str">
        <f t="shared" si="183"/>
        <v>Good</v>
      </c>
      <c r="V1929" t="str">
        <f t="shared" si="184"/>
        <v>1</v>
      </c>
      <c r="W1929" t="str">
        <f t="shared" si="185"/>
        <v>Grade B</v>
      </c>
    </row>
    <row r="1930" spans="1:23" x14ac:dyDescent="0.25">
      <c r="A1930">
        <v>1929</v>
      </c>
      <c r="B1930" t="s">
        <v>627</v>
      </c>
      <c r="C1930" t="s">
        <v>1556</v>
      </c>
      <c r="D1930" t="s">
        <v>3102</v>
      </c>
      <c r="E1930" t="s">
        <v>59</v>
      </c>
      <c r="F1930" t="b">
        <v>1</v>
      </c>
      <c r="G1930">
        <v>6</v>
      </c>
      <c r="H1930" t="b">
        <v>1</v>
      </c>
      <c r="I1930">
        <v>33</v>
      </c>
      <c r="J1930" t="s">
        <v>78</v>
      </c>
      <c r="K1930">
        <v>94</v>
      </c>
      <c r="L1930">
        <v>90</v>
      </c>
      <c r="M1930">
        <v>79</v>
      </c>
      <c r="N1930">
        <v>69</v>
      </c>
      <c r="O1930">
        <v>100</v>
      </c>
      <c r="P1930">
        <v>72</v>
      </c>
      <c r="Q1930">
        <v>98</v>
      </c>
      <c r="R1930">
        <f t="shared" si="180"/>
        <v>602</v>
      </c>
      <c r="S1930" t="str">
        <f t="shared" si="181"/>
        <v>biology_score</v>
      </c>
      <c r="T1930" t="str">
        <f t="shared" si="182"/>
        <v>Catherine Brooks</v>
      </c>
      <c r="U1930" t="str">
        <f t="shared" si="183"/>
        <v>Good</v>
      </c>
      <c r="V1930" t="str">
        <f t="shared" si="184"/>
        <v>1</v>
      </c>
      <c r="W1930" t="str">
        <f t="shared" si="185"/>
        <v>Grade B</v>
      </c>
    </row>
    <row r="1931" spans="1:23" x14ac:dyDescent="0.25">
      <c r="A1931">
        <v>1930</v>
      </c>
      <c r="B1931" t="s">
        <v>467</v>
      </c>
      <c r="C1931" t="s">
        <v>366</v>
      </c>
      <c r="D1931" t="s">
        <v>3103</v>
      </c>
      <c r="E1931" t="s">
        <v>59</v>
      </c>
      <c r="F1931" t="b">
        <v>0</v>
      </c>
      <c r="G1931">
        <v>2</v>
      </c>
      <c r="H1931" t="b">
        <v>1</v>
      </c>
      <c r="I1931">
        <v>24</v>
      </c>
      <c r="J1931" t="s">
        <v>139</v>
      </c>
      <c r="K1931">
        <v>99</v>
      </c>
      <c r="L1931">
        <v>84</v>
      </c>
      <c r="M1931">
        <v>94</v>
      </c>
      <c r="N1931">
        <v>76</v>
      </c>
      <c r="O1931">
        <v>62</v>
      </c>
      <c r="P1931">
        <v>79</v>
      </c>
      <c r="Q1931">
        <v>67</v>
      </c>
      <c r="R1931">
        <f t="shared" si="180"/>
        <v>561</v>
      </c>
      <c r="S1931" t="str">
        <f t="shared" si="181"/>
        <v>math_score</v>
      </c>
      <c r="T1931" t="str">
        <f t="shared" si="182"/>
        <v>Anita Gonzalez</v>
      </c>
      <c r="U1931" t="str">
        <f t="shared" si="183"/>
        <v>Good</v>
      </c>
      <c r="V1931" t="str">
        <f t="shared" si="184"/>
        <v>1</v>
      </c>
      <c r="W1931" t="str">
        <f t="shared" si="185"/>
        <v>Grade B</v>
      </c>
    </row>
    <row r="1932" spans="1:23" x14ac:dyDescent="0.25">
      <c r="A1932">
        <v>1931</v>
      </c>
      <c r="B1932" t="s">
        <v>300</v>
      </c>
      <c r="C1932" t="s">
        <v>913</v>
      </c>
      <c r="D1932" t="s">
        <v>3104</v>
      </c>
      <c r="E1932" t="s">
        <v>54</v>
      </c>
      <c r="F1932" t="b">
        <v>0</v>
      </c>
      <c r="G1932">
        <v>2</v>
      </c>
      <c r="H1932" t="b">
        <v>0</v>
      </c>
      <c r="I1932">
        <v>5</v>
      </c>
      <c r="J1932" t="s">
        <v>72</v>
      </c>
      <c r="K1932">
        <v>81</v>
      </c>
      <c r="L1932">
        <v>91</v>
      </c>
      <c r="M1932">
        <v>85</v>
      </c>
      <c r="N1932">
        <v>64</v>
      </c>
      <c r="O1932">
        <v>82</v>
      </c>
      <c r="P1932">
        <v>90</v>
      </c>
      <c r="Q1932">
        <v>94</v>
      </c>
      <c r="R1932">
        <f t="shared" si="180"/>
        <v>587</v>
      </c>
      <c r="S1932" t="str">
        <f t="shared" si="181"/>
        <v>geography_score</v>
      </c>
      <c r="T1932" t="str">
        <f t="shared" si="182"/>
        <v>James Hudson</v>
      </c>
      <c r="U1932" t="str">
        <f t="shared" si="183"/>
        <v>Good</v>
      </c>
      <c r="V1932" t="str">
        <f t="shared" si="184"/>
        <v>1</v>
      </c>
      <c r="W1932" t="str">
        <f t="shared" si="185"/>
        <v>Grade B</v>
      </c>
    </row>
    <row r="1933" spans="1:23" x14ac:dyDescent="0.25">
      <c r="A1933">
        <v>1932</v>
      </c>
      <c r="B1933" t="s">
        <v>1142</v>
      </c>
      <c r="C1933" t="s">
        <v>457</v>
      </c>
      <c r="D1933" t="s">
        <v>3105</v>
      </c>
      <c r="E1933" t="s">
        <v>59</v>
      </c>
      <c r="F1933" t="b">
        <v>0</v>
      </c>
      <c r="G1933">
        <v>5</v>
      </c>
      <c r="H1933" t="b">
        <v>0</v>
      </c>
      <c r="I1933">
        <v>8</v>
      </c>
      <c r="J1933" t="s">
        <v>88</v>
      </c>
      <c r="K1933">
        <v>61</v>
      </c>
      <c r="L1933">
        <v>100</v>
      </c>
      <c r="M1933">
        <v>85</v>
      </c>
      <c r="N1933">
        <v>99</v>
      </c>
      <c r="O1933">
        <v>65</v>
      </c>
      <c r="P1933">
        <v>79</v>
      </c>
      <c r="Q1933">
        <v>86</v>
      </c>
      <c r="R1933">
        <f t="shared" si="180"/>
        <v>575</v>
      </c>
      <c r="S1933" t="str">
        <f t="shared" si="181"/>
        <v>history_score</v>
      </c>
      <c r="T1933" t="str">
        <f t="shared" si="182"/>
        <v>Alicia Rodriguez</v>
      </c>
      <c r="U1933" t="str">
        <f t="shared" si="183"/>
        <v>Good</v>
      </c>
      <c r="V1933" t="str">
        <f t="shared" si="184"/>
        <v>1</v>
      </c>
      <c r="W1933" t="str">
        <f t="shared" si="185"/>
        <v>Grade B</v>
      </c>
    </row>
    <row r="1934" spans="1:23" x14ac:dyDescent="0.25">
      <c r="A1934">
        <v>1933</v>
      </c>
      <c r="B1934" t="s">
        <v>756</v>
      </c>
      <c r="C1934" t="s">
        <v>177</v>
      </c>
      <c r="D1934" t="s">
        <v>3106</v>
      </c>
      <c r="E1934" t="s">
        <v>59</v>
      </c>
      <c r="F1934" t="b">
        <v>0</v>
      </c>
      <c r="G1934">
        <v>2</v>
      </c>
      <c r="H1934" t="b">
        <v>1</v>
      </c>
      <c r="I1934">
        <v>8</v>
      </c>
      <c r="J1934" t="s">
        <v>88</v>
      </c>
      <c r="K1934">
        <v>68</v>
      </c>
      <c r="L1934">
        <v>95</v>
      </c>
      <c r="M1934">
        <v>76</v>
      </c>
      <c r="N1934">
        <v>97</v>
      </c>
      <c r="O1934">
        <v>91</v>
      </c>
      <c r="P1934">
        <v>78</v>
      </c>
      <c r="Q1934">
        <v>71</v>
      </c>
      <c r="R1934">
        <f t="shared" si="180"/>
        <v>576</v>
      </c>
      <c r="S1934" t="str">
        <f t="shared" si="181"/>
        <v>chemistry_score</v>
      </c>
      <c r="T1934" t="str">
        <f t="shared" si="182"/>
        <v>Tracy Martinez</v>
      </c>
      <c r="U1934" t="str">
        <f t="shared" si="183"/>
        <v>Good</v>
      </c>
      <c r="V1934" t="str">
        <f t="shared" si="184"/>
        <v>1</v>
      </c>
      <c r="W1934" t="str">
        <f t="shared" si="185"/>
        <v>Grade B</v>
      </c>
    </row>
    <row r="1935" spans="1:23" x14ac:dyDescent="0.25">
      <c r="A1935">
        <v>1934</v>
      </c>
      <c r="B1935" t="s">
        <v>179</v>
      </c>
      <c r="C1935" t="s">
        <v>2105</v>
      </c>
      <c r="D1935" t="s">
        <v>3107</v>
      </c>
      <c r="E1935" t="s">
        <v>54</v>
      </c>
      <c r="F1935" t="b">
        <v>0</v>
      </c>
      <c r="G1935">
        <v>0</v>
      </c>
      <c r="H1935" t="b">
        <v>0</v>
      </c>
      <c r="I1935">
        <v>21</v>
      </c>
      <c r="J1935" t="s">
        <v>72</v>
      </c>
      <c r="K1935">
        <v>64</v>
      </c>
      <c r="L1935">
        <v>74</v>
      </c>
      <c r="M1935">
        <v>79</v>
      </c>
      <c r="N1935">
        <v>72</v>
      </c>
      <c r="O1935">
        <v>74</v>
      </c>
      <c r="P1935">
        <v>65</v>
      </c>
      <c r="Q1935">
        <v>95</v>
      </c>
      <c r="R1935">
        <f t="shared" si="180"/>
        <v>523</v>
      </c>
      <c r="S1935" t="str">
        <f t="shared" si="181"/>
        <v>geography_score</v>
      </c>
      <c r="T1935" t="str">
        <f t="shared" si="182"/>
        <v>Christopher Montgomery</v>
      </c>
      <c r="U1935" t="str">
        <f t="shared" si="183"/>
        <v>Good</v>
      </c>
      <c r="V1935" t="str">
        <f t="shared" si="184"/>
        <v>1</v>
      </c>
      <c r="W1935" t="str">
        <f t="shared" si="185"/>
        <v>Grade C</v>
      </c>
    </row>
    <row r="1936" spans="1:23" x14ac:dyDescent="0.25">
      <c r="A1936">
        <v>1935</v>
      </c>
      <c r="B1936" t="s">
        <v>3108</v>
      </c>
      <c r="C1936" t="s">
        <v>585</v>
      </c>
      <c r="D1936" t="s">
        <v>3109</v>
      </c>
      <c r="E1936" t="s">
        <v>59</v>
      </c>
      <c r="F1936" t="b">
        <v>0</v>
      </c>
      <c r="G1936">
        <v>1</v>
      </c>
      <c r="H1936" t="b">
        <v>1</v>
      </c>
      <c r="I1936">
        <v>6</v>
      </c>
      <c r="J1936" t="s">
        <v>64</v>
      </c>
      <c r="K1936">
        <v>66</v>
      </c>
      <c r="L1936">
        <v>94</v>
      </c>
      <c r="M1936">
        <v>67</v>
      </c>
      <c r="N1936">
        <v>79</v>
      </c>
      <c r="O1936">
        <v>64</v>
      </c>
      <c r="P1936">
        <v>89</v>
      </c>
      <c r="Q1936">
        <v>75</v>
      </c>
      <c r="R1936">
        <f t="shared" si="180"/>
        <v>534</v>
      </c>
      <c r="S1936" t="str">
        <f t="shared" si="181"/>
        <v>history_score</v>
      </c>
      <c r="T1936" t="str">
        <f t="shared" si="182"/>
        <v>Sherri Cruz</v>
      </c>
      <c r="U1936" t="str">
        <f t="shared" si="183"/>
        <v>Good</v>
      </c>
      <c r="V1936" t="str">
        <f t="shared" si="184"/>
        <v>1</v>
      </c>
      <c r="W1936" t="str">
        <f t="shared" si="185"/>
        <v>Grade C</v>
      </c>
    </row>
    <row r="1937" spans="1:23" x14ac:dyDescent="0.25">
      <c r="A1937">
        <v>1936</v>
      </c>
      <c r="B1937" t="s">
        <v>200</v>
      </c>
      <c r="C1937" t="s">
        <v>634</v>
      </c>
      <c r="D1937" t="s">
        <v>3110</v>
      </c>
      <c r="E1937" t="s">
        <v>59</v>
      </c>
      <c r="F1937" t="b">
        <v>1</v>
      </c>
      <c r="G1937">
        <v>0</v>
      </c>
      <c r="H1937" t="b">
        <v>0</v>
      </c>
      <c r="I1937">
        <v>15</v>
      </c>
      <c r="J1937" t="s">
        <v>78</v>
      </c>
      <c r="K1937">
        <v>100</v>
      </c>
      <c r="L1937">
        <v>95</v>
      </c>
      <c r="M1937">
        <v>72</v>
      </c>
      <c r="N1937">
        <v>77</v>
      </c>
      <c r="O1937">
        <v>66</v>
      </c>
      <c r="P1937">
        <v>68</v>
      </c>
      <c r="Q1937">
        <v>76</v>
      </c>
      <c r="R1937">
        <f t="shared" si="180"/>
        <v>554</v>
      </c>
      <c r="S1937" t="str">
        <f t="shared" si="181"/>
        <v>math_score</v>
      </c>
      <c r="T1937" t="str">
        <f t="shared" si="182"/>
        <v>Elizabeth Adams</v>
      </c>
      <c r="U1937" t="str">
        <f t="shared" si="183"/>
        <v>Good</v>
      </c>
      <c r="V1937" t="str">
        <f t="shared" si="184"/>
        <v>1</v>
      </c>
      <c r="W1937" t="str">
        <f t="shared" si="185"/>
        <v>Grade B</v>
      </c>
    </row>
    <row r="1938" spans="1:23" x14ac:dyDescent="0.25">
      <c r="A1938">
        <v>1937</v>
      </c>
      <c r="B1938" t="s">
        <v>227</v>
      </c>
      <c r="C1938" t="s">
        <v>2059</v>
      </c>
      <c r="D1938" t="s">
        <v>3111</v>
      </c>
      <c r="E1938" t="s">
        <v>59</v>
      </c>
      <c r="F1938" t="b">
        <v>1</v>
      </c>
      <c r="G1938">
        <v>1</v>
      </c>
      <c r="H1938" t="b">
        <v>0</v>
      </c>
      <c r="I1938">
        <v>12</v>
      </c>
      <c r="J1938" t="s">
        <v>64</v>
      </c>
      <c r="K1938">
        <v>74</v>
      </c>
      <c r="L1938">
        <v>86</v>
      </c>
      <c r="M1938">
        <v>70</v>
      </c>
      <c r="N1938">
        <v>94</v>
      </c>
      <c r="O1938">
        <v>71</v>
      </c>
      <c r="P1938">
        <v>70</v>
      </c>
      <c r="Q1938">
        <v>63</v>
      </c>
      <c r="R1938">
        <f t="shared" si="180"/>
        <v>528</v>
      </c>
      <c r="S1938" t="str">
        <f t="shared" si="181"/>
        <v>chemistry_score</v>
      </c>
      <c r="T1938" t="str">
        <f t="shared" si="182"/>
        <v>Melissa Simmons</v>
      </c>
      <c r="U1938" t="str">
        <f t="shared" si="183"/>
        <v>Good</v>
      </c>
      <c r="V1938" t="str">
        <f t="shared" si="184"/>
        <v>1</v>
      </c>
      <c r="W1938" t="str">
        <f t="shared" si="185"/>
        <v>Grade C</v>
      </c>
    </row>
    <row r="1939" spans="1:23" x14ac:dyDescent="0.25">
      <c r="A1939">
        <v>1938</v>
      </c>
      <c r="B1939" t="s">
        <v>148</v>
      </c>
      <c r="C1939" t="s">
        <v>3112</v>
      </c>
      <c r="D1939" t="s">
        <v>3113</v>
      </c>
      <c r="E1939" t="s">
        <v>59</v>
      </c>
      <c r="F1939" t="b">
        <v>0</v>
      </c>
      <c r="G1939">
        <v>6</v>
      </c>
      <c r="H1939" t="b">
        <v>0</v>
      </c>
      <c r="I1939">
        <v>1</v>
      </c>
      <c r="J1939" t="s">
        <v>68</v>
      </c>
      <c r="K1939">
        <v>96</v>
      </c>
      <c r="L1939">
        <v>66</v>
      </c>
      <c r="M1939">
        <v>76</v>
      </c>
      <c r="N1939">
        <v>71</v>
      </c>
      <c r="O1939">
        <v>94</v>
      </c>
      <c r="P1939">
        <v>72</v>
      </c>
      <c r="Q1939">
        <v>86</v>
      </c>
      <c r="R1939">
        <f t="shared" si="180"/>
        <v>561</v>
      </c>
      <c r="S1939" t="str">
        <f t="shared" si="181"/>
        <v>math_score</v>
      </c>
      <c r="T1939" t="str">
        <f t="shared" si="182"/>
        <v>Carol Ramos</v>
      </c>
      <c r="U1939" t="str">
        <f t="shared" si="183"/>
        <v>Good</v>
      </c>
      <c r="V1939" t="str">
        <f t="shared" si="184"/>
        <v>1</v>
      </c>
      <c r="W1939" t="str">
        <f t="shared" si="185"/>
        <v>Grade B</v>
      </c>
    </row>
    <row r="1940" spans="1:23" x14ac:dyDescent="0.25">
      <c r="A1940">
        <v>1939</v>
      </c>
      <c r="B1940" t="s">
        <v>173</v>
      </c>
      <c r="C1940" t="s">
        <v>634</v>
      </c>
      <c r="D1940" t="s">
        <v>3114</v>
      </c>
      <c r="E1940" t="s">
        <v>54</v>
      </c>
      <c r="F1940" t="b">
        <v>0</v>
      </c>
      <c r="G1940">
        <v>2</v>
      </c>
      <c r="H1940" t="b">
        <v>0</v>
      </c>
      <c r="I1940">
        <v>14</v>
      </c>
      <c r="J1940" t="s">
        <v>78</v>
      </c>
      <c r="K1940">
        <v>90</v>
      </c>
      <c r="L1940">
        <v>92</v>
      </c>
      <c r="M1940">
        <v>95</v>
      </c>
      <c r="N1940">
        <v>88</v>
      </c>
      <c r="O1940">
        <v>88</v>
      </c>
      <c r="P1940">
        <v>85</v>
      </c>
      <c r="Q1940">
        <v>92</v>
      </c>
      <c r="R1940">
        <f t="shared" si="180"/>
        <v>630</v>
      </c>
      <c r="S1940" t="str">
        <f t="shared" si="181"/>
        <v>physics_score</v>
      </c>
      <c r="T1940" t="str">
        <f t="shared" si="182"/>
        <v>Michael Adams</v>
      </c>
      <c r="U1940" t="str">
        <f t="shared" si="183"/>
        <v>Very Good</v>
      </c>
      <c r="V1940" t="str">
        <f t="shared" si="184"/>
        <v>1</v>
      </c>
      <c r="W1940" t="str">
        <f t="shared" si="185"/>
        <v>Grade B</v>
      </c>
    </row>
    <row r="1941" spans="1:23" x14ac:dyDescent="0.25">
      <c r="A1941">
        <v>1940</v>
      </c>
      <c r="B1941" t="s">
        <v>173</v>
      </c>
      <c r="C1941" t="s">
        <v>434</v>
      </c>
      <c r="D1941" t="s">
        <v>3115</v>
      </c>
      <c r="E1941" t="s">
        <v>54</v>
      </c>
      <c r="F1941" t="b">
        <v>0</v>
      </c>
      <c r="G1941">
        <v>3</v>
      </c>
      <c r="H1941" t="b">
        <v>0</v>
      </c>
      <c r="I1941">
        <v>26</v>
      </c>
      <c r="J1941" t="s">
        <v>147</v>
      </c>
      <c r="K1941">
        <v>92</v>
      </c>
      <c r="L1941">
        <v>86</v>
      </c>
      <c r="M1941">
        <v>61</v>
      </c>
      <c r="N1941">
        <v>78</v>
      </c>
      <c r="O1941">
        <v>56</v>
      </c>
      <c r="P1941">
        <v>68</v>
      </c>
      <c r="Q1941">
        <v>85</v>
      </c>
      <c r="R1941">
        <f t="shared" si="180"/>
        <v>526</v>
      </c>
      <c r="S1941" t="str">
        <f t="shared" si="181"/>
        <v>math_score</v>
      </c>
      <c r="T1941" t="str">
        <f t="shared" si="182"/>
        <v>Michael Wilson</v>
      </c>
      <c r="U1941" t="str">
        <f t="shared" si="183"/>
        <v>Good</v>
      </c>
      <c r="V1941" t="str">
        <f t="shared" si="184"/>
        <v>1</v>
      </c>
      <c r="W1941" t="str">
        <f t="shared" si="185"/>
        <v>Grade C</v>
      </c>
    </row>
    <row r="1942" spans="1:23" x14ac:dyDescent="0.25">
      <c r="A1942">
        <v>1941</v>
      </c>
      <c r="B1942" t="s">
        <v>447</v>
      </c>
      <c r="C1942" t="s">
        <v>366</v>
      </c>
      <c r="D1942" t="s">
        <v>3116</v>
      </c>
      <c r="E1942" t="s">
        <v>54</v>
      </c>
      <c r="F1942" t="b">
        <v>1</v>
      </c>
      <c r="G1942">
        <v>1</v>
      </c>
      <c r="H1942" t="b">
        <v>0</v>
      </c>
      <c r="I1942">
        <v>31</v>
      </c>
      <c r="J1942" t="s">
        <v>60</v>
      </c>
      <c r="K1942">
        <v>99</v>
      </c>
      <c r="L1942">
        <v>78</v>
      </c>
      <c r="M1942">
        <v>99</v>
      </c>
      <c r="N1942">
        <v>88</v>
      </c>
      <c r="O1942">
        <v>96</v>
      </c>
      <c r="P1942">
        <v>96</v>
      </c>
      <c r="Q1942">
        <v>90</v>
      </c>
      <c r="R1942">
        <f t="shared" si="180"/>
        <v>646</v>
      </c>
      <c r="S1942" t="str">
        <f t="shared" si="181"/>
        <v>math_score</v>
      </c>
      <c r="T1942" t="str">
        <f t="shared" si="182"/>
        <v>Matthew Gonzalez</v>
      </c>
      <c r="U1942" t="str">
        <f t="shared" si="183"/>
        <v>Good</v>
      </c>
      <c r="V1942" t="str">
        <f t="shared" si="184"/>
        <v>1</v>
      </c>
      <c r="W1942" t="str">
        <f t="shared" si="185"/>
        <v>Grade B</v>
      </c>
    </row>
    <row r="1943" spans="1:23" x14ac:dyDescent="0.25">
      <c r="A1943">
        <v>1942</v>
      </c>
      <c r="B1943" t="s">
        <v>164</v>
      </c>
      <c r="C1943" t="s">
        <v>2810</v>
      </c>
      <c r="D1943" t="s">
        <v>3117</v>
      </c>
      <c r="E1943" t="s">
        <v>59</v>
      </c>
      <c r="F1943" t="b">
        <v>0</v>
      </c>
      <c r="G1943">
        <v>4</v>
      </c>
      <c r="H1943" t="b">
        <v>0</v>
      </c>
      <c r="I1943">
        <v>5</v>
      </c>
      <c r="J1943" t="s">
        <v>72</v>
      </c>
      <c r="K1943">
        <v>63</v>
      </c>
      <c r="L1943">
        <v>68</v>
      </c>
      <c r="M1943">
        <v>91</v>
      </c>
      <c r="N1943">
        <v>82</v>
      </c>
      <c r="O1943">
        <v>90</v>
      </c>
      <c r="P1943">
        <v>86</v>
      </c>
      <c r="Q1943">
        <v>75</v>
      </c>
      <c r="R1943">
        <f t="shared" si="180"/>
        <v>555</v>
      </c>
      <c r="S1943" t="str">
        <f t="shared" si="181"/>
        <v>physics_score</v>
      </c>
      <c r="T1943" t="str">
        <f t="shared" si="182"/>
        <v>Lisa Palmer</v>
      </c>
      <c r="U1943" t="str">
        <f t="shared" si="183"/>
        <v>Good</v>
      </c>
      <c r="V1943" t="str">
        <f t="shared" si="184"/>
        <v>1</v>
      </c>
      <c r="W1943" t="str">
        <f t="shared" si="185"/>
        <v>Grade B</v>
      </c>
    </row>
    <row r="1944" spans="1:23" x14ac:dyDescent="0.25">
      <c r="A1944">
        <v>1943</v>
      </c>
      <c r="B1944" t="s">
        <v>382</v>
      </c>
      <c r="C1944" t="s">
        <v>1123</v>
      </c>
      <c r="D1944" t="s">
        <v>3118</v>
      </c>
      <c r="E1944" t="s">
        <v>54</v>
      </c>
      <c r="F1944" t="b">
        <v>0</v>
      </c>
      <c r="G1944">
        <v>2</v>
      </c>
      <c r="H1944" t="b">
        <v>0</v>
      </c>
      <c r="I1944">
        <v>28</v>
      </c>
      <c r="J1944" t="s">
        <v>147</v>
      </c>
      <c r="K1944">
        <v>98</v>
      </c>
      <c r="L1944">
        <v>88</v>
      </c>
      <c r="M1944">
        <v>81</v>
      </c>
      <c r="N1944">
        <v>65</v>
      </c>
      <c r="O1944">
        <v>59</v>
      </c>
      <c r="P1944">
        <v>84</v>
      </c>
      <c r="Q1944">
        <v>87</v>
      </c>
      <c r="R1944">
        <f t="shared" si="180"/>
        <v>562</v>
      </c>
      <c r="S1944" t="str">
        <f t="shared" si="181"/>
        <v>math_score</v>
      </c>
      <c r="T1944" t="str">
        <f t="shared" si="182"/>
        <v>Andrew Olson</v>
      </c>
      <c r="U1944" t="str">
        <f t="shared" si="183"/>
        <v>Good</v>
      </c>
      <c r="V1944" t="str">
        <f t="shared" si="184"/>
        <v>1</v>
      </c>
      <c r="W1944" t="str">
        <f t="shared" si="185"/>
        <v>Grade B</v>
      </c>
    </row>
    <row r="1945" spans="1:23" x14ac:dyDescent="0.25">
      <c r="A1945">
        <v>1944</v>
      </c>
      <c r="B1945" t="s">
        <v>224</v>
      </c>
      <c r="C1945" t="s">
        <v>549</v>
      </c>
      <c r="D1945" t="s">
        <v>3119</v>
      </c>
      <c r="E1945" t="s">
        <v>59</v>
      </c>
      <c r="F1945" t="b">
        <v>0</v>
      </c>
      <c r="G1945">
        <v>1</v>
      </c>
      <c r="H1945" t="b">
        <v>1</v>
      </c>
      <c r="I1945">
        <v>11</v>
      </c>
      <c r="J1945" t="s">
        <v>72</v>
      </c>
      <c r="K1945">
        <v>87</v>
      </c>
      <c r="L1945">
        <v>61</v>
      </c>
      <c r="M1945">
        <v>62</v>
      </c>
      <c r="N1945">
        <v>66</v>
      </c>
      <c r="O1945">
        <v>67</v>
      </c>
      <c r="P1945">
        <v>81</v>
      </c>
      <c r="Q1945">
        <v>65</v>
      </c>
      <c r="R1945">
        <f t="shared" si="180"/>
        <v>489</v>
      </c>
      <c r="S1945" t="str">
        <f t="shared" si="181"/>
        <v>math_score</v>
      </c>
      <c r="T1945" t="str">
        <f t="shared" si="182"/>
        <v>Jennifer Johnson</v>
      </c>
      <c r="U1945" t="str">
        <f t="shared" si="183"/>
        <v>Good</v>
      </c>
      <c r="V1945" t="str">
        <f t="shared" si="184"/>
        <v>1</v>
      </c>
      <c r="W1945" t="str">
        <f t="shared" si="185"/>
        <v>Grade C</v>
      </c>
    </row>
    <row r="1946" spans="1:23" x14ac:dyDescent="0.25">
      <c r="A1946">
        <v>1945</v>
      </c>
      <c r="B1946" t="s">
        <v>356</v>
      </c>
      <c r="C1946" t="s">
        <v>503</v>
      </c>
      <c r="D1946" t="s">
        <v>3120</v>
      </c>
      <c r="E1946" t="s">
        <v>54</v>
      </c>
      <c r="F1946" t="b">
        <v>0</v>
      </c>
      <c r="G1946">
        <v>1</v>
      </c>
      <c r="H1946" t="b">
        <v>1</v>
      </c>
      <c r="I1946">
        <v>19</v>
      </c>
      <c r="J1946" t="s">
        <v>78</v>
      </c>
      <c r="K1946">
        <v>96</v>
      </c>
      <c r="L1946">
        <v>96</v>
      </c>
      <c r="M1946">
        <v>80</v>
      </c>
      <c r="N1946">
        <v>93</v>
      </c>
      <c r="O1946">
        <v>82</v>
      </c>
      <c r="P1946">
        <v>65</v>
      </c>
      <c r="Q1946">
        <v>70</v>
      </c>
      <c r="R1946">
        <f t="shared" si="180"/>
        <v>582</v>
      </c>
      <c r="S1946" t="str">
        <f t="shared" si="181"/>
        <v>math_score</v>
      </c>
      <c r="T1946" t="str">
        <f t="shared" si="182"/>
        <v>Benjamin Marks</v>
      </c>
      <c r="U1946" t="str">
        <f t="shared" si="183"/>
        <v>Good</v>
      </c>
      <c r="V1946" t="str">
        <f t="shared" si="184"/>
        <v>1</v>
      </c>
      <c r="W1946" t="str">
        <f t="shared" si="185"/>
        <v>Grade B</v>
      </c>
    </row>
    <row r="1947" spans="1:23" x14ac:dyDescent="0.25">
      <c r="A1947">
        <v>1946</v>
      </c>
      <c r="B1947" t="s">
        <v>179</v>
      </c>
      <c r="C1947" t="s">
        <v>1227</v>
      </c>
      <c r="D1947" t="s">
        <v>3121</v>
      </c>
      <c r="E1947" t="s">
        <v>54</v>
      </c>
      <c r="F1947" t="b">
        <v>0</v>
      </c>
      <c r="G1947">
        <v>3</v>
      </c>
      <c r="H1947" t="b">
        <v>0</v>
      </c>
      <c r="I1947">
        <v>17</v>
      </c>
      <c r="J1947" t="s">
        <v>206</v>
      </c>
      <c r="K1947">
        <v>80</v>
      </c>
      <c r="L1947">
        <v>98</v>
      </c>
      <c r="M1947">
        <v>99</v>
      </c>
      <c r="N1947">
        <v>90</v>
      </c>
      <c r="O1947">
        <v>64</v>
      </c>
      <c r="P1947">
        <v>86</v>
      </c>
      <c r="Q1947">
        <v>93</v>
      </c>
      <c r="R1947">
        <f t="shared" si="180"/>
        <v>610</v>
      </c>
      <c r="S1947" t="str">
        <f t="shared" si="181"/>
        <v>physics_score</v>
      </c>
      <c r="T1947" t="str">
        <f t="shared" si="182"/>
        <v>Christopher Gonzales</v>
      </c>
      <c r="U1947" t="str">
        <f t="shared" si="183"/>
        <v>Good</v>
      </c>
      <c r="V1947" t="str">
        <f t="shared" si="184"/>
        <v>1</v>
      </c>
      <c r="W1947" t="str">
        <f t="shared" si="185"/>
        <v>Grade B</v>
      </c>
    </row>
    <row r="1948" spans="1:23" x14ac:dyDescent="0.25">
      <c r="A1948">
        <v>1947</v>
      </c>
      <c r="B1948" t="s">
        <v>227</v>
      </c>
      <c r="C1948" t="s">
        <v>2034</v>
      </c>
      <c r="D1948" t="s">
        <v>3122</v>
      </c>
      <c r="E1948" t="s">
        <v>59</v>
      </c>
      <c r="F1948" t="b">
        <v>0</v>
      </c>
      <c r="G1948">
        <v>0</v>
      </c>
      <c r="H1948" t="b">
        <v>1</v>
      </c>
      <c r="I1948">
        <v>30</v>
      </c>
      <c r="J1948" t="s">
        <v>72</v>
      </c>
      <c r="K1948">
        <v>80</v>
      </c>
      <c r="L1948">
        <v>77</v>
      </c>
      <c r="M1948">
        <v>96</v>
      </c>
      <c r="N1948">
        <v>64</v>
      </c>
      <c r="O1948">
        <v>93</v>
      </c>
      <c r="P1948">
        <v>62</v>
      </c>
      <c r="Q1948">
        <v>86</v>
      </c>
      <c r="R1948">
        <f t="shared" si="180"/>
        <v>558</v>
      </c>
      <c r="S1948" t="str">
        <f t="shared" si="181"/>
        <v>physics_score</v>
      </c>
      <c r="T1948" t="str">
        <f t="shared" si="182"/>
        <v>Melissa Finley</v>
      </c>
      <c r="U1948" t="str">
        <f t="shared" si="183"/>
        <v>Good</v>
      </c>
      <c r="V1948" t="str">
        <f t="shared" si="184"/>
        <v>1</v>
      </c>
      <c r="W1948" t="str">
        <f t="shared" si="185"/>
        <v>Grade B</v>
      </c>
    </row>
    <row r="1949" spans="1:23" x14ac:dyDescent="0.25">
      <c r="A1949">
        <v>1948</v>
      </c>
      <c r="B1949" t="s">
        <v>756</v>
      </c>
      <c r="C1949" t="s">
        <v>2514</v>
      </c>
      <c r="D1949" t="s">
        <v>3123</v>
      </c>
      <c r="E1949" t="s">
        <v>54</v>
      </c>
      <c r="F1949" t="b">
        <v>0</v>
      </c>
      <c r="G1949">
        <v>2</v>
      </c>
      <c r="H1949" t="b">
        <v>0</v>
      </c>
      <c r="I1949">
        <v>23</v>
      </c>
      <c r="J1949" t="s">
        <v>78</v>
      </c>
      <c r="K1949">
        <v>91</v>
      </c>
      <c r="L1949">
        <v>79</v>
      </c>
      <c r="M1949">
        <v>70</v>
      </c>
      <c r="N1949">
        <v>94</v>
      </c>
      <c r="O1949">
        <v>77</v>
      </c>
      <c r="P1949">
        <v>83</v>
      </c>
      <c r="Q1949">
        <v>81</v>
      </c>
      <c r="R1949">
        <f t="shared" si="180"/>
        <v>575</v>
      </c>
      <c r="S1949" t="str">
        <f t="shared" si="181"/>
        <v>chemistry_score</v>
      </c>
      <c r="T1949" t="str">
        <f t="shared" si="182"/>
        <v>Tracy Hendricks</v>
      </c>
      <c r="U1949" t="str">
        <f t="shared" si="183"/>
        <v>Good</v>
      </c>
      <c r="V1949" t="str">
        <f t="shared" si="184"/>
        <v>1</v>
      </c>
      <c r="W1949" t="str">
        <f t="shared" si="185"/>
        <v>Grade B</v>
      </c>
    </row>
    <row r="1950" spans="1:23" x14ac:dyDescent="0.25">
      <c r="A1950">
        <v>1949</v>
      </c>
      <c r="B1950" t="s">
        <v>255</v>
      </c>
      <c r="C1950" t="s">
        <v>2723</v>
      </c>
      <c r="D1950" t="s">
        <v>3124</v>
      </c>
      <c r="E1950" t="s">
        <v>54</v>
      </c>
      <c r="F1950" t="b">
        <v>0</v>
      </c>
      <c r="G1950">
        <v>6</v>
      </c>
      <c r="H1950" t="b">
        <v>0</v>
      </c>
      <c r="I1950">
        <v>0</v>
      </c>
      <c r="J1950" t="s">
        <v>98</v>
      </c>
      <c r="K1950">
        <v>91</v>
      </c>
      <c r="L1950">
        <v>96</v>
      </c>
      <c r="M1950">
        <v>78</v>
      </c>
      <c r="N1950">
        <v>70</v>
      </c>
      <c r="O1950">
        <v>50</v>
      </c>
      <c r="P1950">
        <v>50</v>
      </c>
      <c r="Q1950">
        <v>69</v>
      </c>
      <c r="R1950">
        <f t="shared" si="180"/>
        <v>504</v>
      </c>
      <c r="S1950" t="str">
        <f t="shared" si="181"/>
        <v>history_score</v>
      </c>
      <c r="T1950" t="str">
        <f t="shared" si="182"/>
        <v>Steven Ramsey</v>
      </c>
      <c r="U1950" t="str">
        <f t="shared" si="183"/>
        <v>Average</v>
      </c>
      <c r="V1950" t="str">
        <f t="shared" si="184"/>
        <v>1</v>
      </c>
      <c r="W1950" t="str">
        <f t="shared" si="185"/>
        <v>Grade C</v>
      </c>
    </row>
    <row r="1951" spans="1:23" x14ac:dyDescent="0.25">
      <c r="A1951">
        <v>1950</v>
      </c>
      <c r="B1951" t="s">
        <v>99</v>
      </c>
      <c r="C1951" t="s">
        <v>76</v>
      </c>
      <c r="D1951" t="s">
        <v>3125</v>
      </c>
      <c r="E1951" t="s">
        <v>59</v>
      </c>
      <c r="F1951" t="b">
        <v>0</v>
      </c>
      <c r="G1951">
        <v>0</v>
      </c>
      <c r="H1951" t="b">
        <v>1</v>
      </c>
      <c r="I1951">
        <v>19</v>
      </c>
      <c r="J1951" t="s">
        <v>139</v>
      </c>
      <c r="K1951">
        <v>83</v>
      </c>
      <c r="L1951">
        <v>70</v>
      </c>
      <c r="M1951">
        <v>72</v>
      </c>
      <c r="N1951">
        <v>65</v>
      </c>
      <c r="O1951">
        <v>63</v>
      </c>
      <c r="P1951">
        <v>88</v>
      </c>
      <c r="Q1951">
        <v>94</v>
      </c>
      <c r="R1951">
        <f t="shared" si="180"/>
        <v>535</v>
      </c>
      <c r="S1951" t="str">
        <f t="shared" si="181"/>
        <v>geography_score</v>
      </c>
      <c r="T1951" t="str">
        <f t="shared" si="182"/>
        <v>Pamela Smith</v>
      </c>
      <c r="U1951" t="str">
        <f t="shared" si="183"/>
        <v>Good</v>
      </c>
      <c r="V1951" t="str">
        <f t="shared" si="184"/>
        <v>1</v>
      </c>
      <c r="W1951" t="str">
        <f t="shared" si="185"/>
        <v>Grade C</v>
      </c>
    </row>
    <row r="1952" spans="1:23" x14ac:dyDescent="0.25">
      <c r="A1952">
        <v>1951</v>
      </c>
      <c r="B1952" t="s">
        <v>107</v>
      </c>
      <c r="C1952" t="s">
        <v>100</v>
      </c>
      <c r="D1952" t="s">
        <v>3126</v>
      </c>
      <c r="E1952" t="s">
        <v>59</v>
      </c>
      <c r="F1952" t="b">
        <v>0</v>
      </c>
      <c r="G1952">
        <v>2</v>
      </c>
      <c r="H1952" t="b">
        <v>1</v>
      </c>
      <c r="I1952">
        <v>33</v>
      </c>
      <c r="J1952" t="s">
        <v>55</v>
      </c>
      <c r="K1952">
        <v>89</v>
      </c>
      <c r="L1952">
        <v>89</v>
      </c>
      <c r="M1952">
        <v>69</v>
      </c>
      <c r="N1952">
        <v>87</v>
      </c>
      <c r="O1952">
        <v>69</v>
      </c>
      <c r="P1952">
        <v>97</v>
      </c>
      <c r="Q1952">
        <v>79</v>
      </c>
      <c r="R1952">
        <f t="shared" si="180"/>
        <v>579</v>
      </c>
      <c r="S1952" t="str">
        <f t="shared" si="181"/>
        <v>english_score</v>
      </c>
      <c r="T1952" t="str">
        <f t="shared" si="182"/>
        <v>Vicki Jackson</v>
      </c>
      <c r="U1952" t="str">
        <f t="shared" si="183"/>
        <v>Good</v>
      </c>
      <c r="V1952" t="str">
        <f t="shared" si="184"/>
        <v>1</v>
      </c>
      <c r="W1952" t="str">
        <f t="shared" si="185"/>
        <v>Grade B</v>
      </c>
    </row>
    <row r="1953" spans="1:23" x14ac:dyDescent="0.25">
      <c r="A1953">
        <v>1952</v>
      </c>
      <c r="B1953" t="s">
        <v>1953</v>
      </c>
      <c r="C1953" t="s">
        <v>1805</v>
      </c>
      <c r="D1953" t="s">
        <v>3127</v>
      </c>
      <c r="E1953" t="s">
        <v>59</v>
      </c>
      <c r="F1953" t="b">
        <v>1</v>
      </c>
      <c r="G1953">
        <v>2</v>
      </c>
      <c r="H1953" t="b">
        <v>1</v>
      </c>
      <c r="I1953">
        <v>1</v>
      </c>
      <c r="J1953" t="s">
        <v>193</v>
      </c>
      <c r="K1953">
        <v>81</v>
      </c>
      <c r="L1953">
        <v>73</v>
      </c>
      <c r="M1953">
        <v>99</v>
      </c>
      <c r="N1953">
        <v>72</v>
      </c>
      <c r="O1953">
        <v>100</v>
      </c>
      <c r="P1953">
        <v>90</v>
      </c>
      <c r="Q1953">
        <v>64</v>
      </c>
      <c r="R1953">
        <f t="shared" si="180"/>
        <v>579</v>
      </c>
      <c r="S1953" t="str">
        <f t="shared" si="181"/>
        <v>biology_score</v>
      </c>
      <c r="T1953" t="str">
        <f t="shared" si="182"/>
        <v>Anne Malone</v>
      </c>
      <c r="U1953" t="str">
        <f t="shared" si="183"/>
        <v>Good</v>
      </c>
      <c r="V1953" t="str">
        <f t="shared" si="184"/>
        <v>1</v>
      </c>
      <c r="W1953" t="str">
        <f t="shared" si="185"/>
        <v>Grade B</v>
      </c>
    </row>
    <row r="1954" spans="1:23" x14ac:dyDescent="0.25">
      <c r="A1954">
        <v>1953</v>
      </c>
      <c r="B1954" t="s">
        <v>56</v>
      </c>
      <c r="C1954" t="s">
        <v>549</v>
      </c>
      <c r="D1954" t="s">
        <v>3128</v>
      </c>
      <c r="E1954" t="s">
        <v>59</v>
      </c>
      <c r="F1954" t="b">
        <v>0</v>
      </c>
      <c r="G1954">
        <v>2</v>
      </c>
      <c r="H1954" t="b">
        <v>0</v>
      </c>
      <c r="I1954">
        <v>35</v>
      </c>
      <c r="J1954" t="s">
        <v>143</v>
      </c>
      <c r="K1954">
        <v>97</v>
      </c>
      <c r="L1954">
        <v>85</v>
      </c>
      <c r="M1954">
        <v>86</v>
      </c>
      <c r="N1954">
        <v>99</v>
      </c>
      <c r="O1954">
        <v>96</v>
      </c>
      <c r="P1954">
        <v>90</v>
      </c>
      <c r="Q1954">
        <v>88</v>
      </c>
      <c r="R1954">
        <f t="shared" si="180"/>
        <v>641</v>
      </c>
      <c r="S1954" t="str">
        <f t="shared" si="181"/>
        <v>chemistry_score</v>
      </c>
      <c r="T1954" t="str">
        <f t="shared" si="182"/>
        <v>Danielle Johnson</v>
      </c>
      <c r="U1954" t="str">
        <f t="shared" si="183"/>
        <v>Very Good</v>
      </c>
      <c r="V1954" t="str">
        <f t="shared" si="184"/>
        <v>1</v>
      </c>
      <c r="W1954" t="str">
        <f t="shared" si="185"/>
        <v>Grade B</v>
      </c>
    </row>
    <row r="1955" spans="1:23" x14ac:dyDescent="0.25">
      <c r="A1955">
        <v>1954</v>
      </c>
      <c r="B1955" t="s">
        <v>656</v>
      </c>
      <c r="C1955" t="s">
        <v>152</v>
      </c>
      <c r="D1955" t="s">
        <v>3129</v>
      </c>
      <c r="E1955" t="s">
        <v>54</v>
      </c>
      <c r="F1955" t="b">
        <v>0</v>
      </c>
      <c r="G1955">
        <v>1</v>
      </c>
      <c r="H1955" t="b">
        <v>0</v>
      </c>
      <c r="I1955">
        <v>3</v>
      </c>
      <c r="J1955" t="s">
        <v>258</v>
      </c>
      <c r="K1955">
        <v>93</v>
      </c>
      <c r="L1955">
        <v>91</v>
      </c>
      <c r="M1955">
        <v>61</v>
      </c>
      <c r="N1955">
        <v>68</v>
      </c>
      <c r="O1955">
        <v>83</v>
      </c>
      <c r="P1955">
        <v>82</v>
      </c>
      <c r="Q1955">
        <v>63</v>
      </c>
      <c r="R1955">
        <f t="shared" si="180"/>
        <v>541</v>
      </c>
      <c r="S1955" t="str">
        <f t="shared" si="181"/>
        <v>math_score</v>
      </c>
      <c r="T1955" t="str">
        <f t="shared" si="182"/>
        <v>Willie Miller</v>
      </c>
      <c r="U1955" t="str">
        <f t="shared" si="183"/>
        <v>Good</v>
      </c>
      <c r="V1955" t="str">
        <f t="shared" si="184"/>
        <v>1</v>
      </c>
      <c r="W1955" t="str">
        <f t="shared" si="185"/>
        <v>Grade C</v>
      </c>
    </row>
    <row r="1956" spans="1:23" x14ac:dyDescent="0.25">
      <c r="A1956">
        <v>1955</v>
      </c>
      <c r="B1956" t="s">
        <v>277</v>
      </c>
      <c r="C1956" t="s">
        <v>1544</v>
      </c>
      <c r="D1956" t="s">
        <v>3130</v>
      </c>
      <c r="E1956" t="s">
        <v>59</v>
      </c>
      <c r="F1956" t="b">
        <v>0</v>
      </c>
      <c r="G1956">
        <v>2</v>
      </c>
      <c r="H1956" t="b">
        <v>0</v>
      </c>
      <c r="I1956">
        <v>2</v>
      </c>
      <c r="J1956" t="s">
        <v>193</v>
      </c>
      <c r="K1956">
        <v>99</v>
      </c>
      <c r="L1956">
        <v>86</v>
      </c>
      <c r="M1956">
        <v>83</v>
      </c>
      <c r="N1956">
        <v>80</v>
      </c>
      <c r="O1956">
        <v>69</v>
      </c>
      <c r="P1956">
        <v>96</v>
      </c>
      <c r="Q1956">
        <v>88</v>
      </c>
      <c r="R1956">
        <f t="shared" si="180"/>
        <v>601</v>
      </c>
      <c r="S1956" t="str">
        <f t="shared" si="181"/>
        <v>math_score</v>
      </c>
      <c r="T1956" t="str">
        <f t="shared" si="182"/>
        <v>Andrea Delgado</v>
      </c>
      <c r="U1956" t="str">
        <f t="shared" si="183"/>
        <v>Good</v>
      </c>
      <c r="V1956" t="str">
        <f t="shared" si="184"/>
        <v>1</v>
      </c>
      <c r="W1956" t="str">
        <f t="shared" si="185"/>
        <v>Grade B</v>
      </c>
    </row>
    <row r="1957" spans="1:23" x14ac:dyDescent="0.25">
      <c r="A1957">
        <v>1956</v>
      </c>
      <c r="B1957" t="s">
        <v>1263</v>
      </c>
      <c r="C1957" t="s">
        <v>66</v>
      </c>
      <c r="D1957" t="s">
        <v>3131</v>
      </c>
      <c r="E1957" t="s">
        <v>59</v>
      </c>
      <c r="F1957" t="b">
        <v>0</v>
      </c>
      <c r="G1957">
        <v>5</v>
      </c>
      <c r="H1957" t="b">
        <v>1</v>
      </c>
      <c r="I1957">
        <v>16</v>
      </c>
      <c r="J1957" t="s">
        <v>78</v>
      </c>
      <c r="K1957">
        <v>95</v>
      </c>
      <c r="L1957">
        <v>97</v>
      </c>
      <c r="M1957">
        <v>68</v>
      </c>
      <c r="N1957">
        <v>79</v>
      </c>
      <c r="O1957">
        <v>63</v>
      </c>
      <c r="P1957">
        <v>88</v>
      </c>
      <c r="Q1957">
        <v>63</v>
      </c>
      <c r="R1957">
        <f t="shared" si="180"/>
        <v>553</v>
      </c>
      <c r="S1957" t="str">
        <f t="shared" si="181"/>
        <v>history_score</v>
      </c>
      <c r="T1957" t="str">
        <f t="shared" si="182"/>
        <v>Melanie Clark</v>
      </c>
      <c r="U1957" t="str">
        <f t="shared" si="183"/>
        <v>Good</v>
      </c>
      <c r="V1957" t="str">
        <f t="shared" si="184"/>
        <v>1</v>
      </c>
      <c r="W1957" t="str">
        <f t="shared" si="185"/>
        <v>Grade B</v>
      </c>
    </row>
    <row r="1958" spans="1:23" x14ac:dyDescent="0.25">
      <c r="A1958">
        <v>1957</v>
      </c>
      <c r="B1958" t="s">
        <v>422</v>
      </c>
      <c r="C1958" t="s">
        <v>3099</v>
      </c>
      <c r="D1958" t="s">
        <v>3132</v>
      </c>
      <c r="E1958" t="s">
        <v>59</v>
      </c>
      <c r="F1958" t="b">
        <v>0</v>
      </c>
      <c r="G1958">
        <v>3</v>
      </c>
      <c r="H1958" t="b">
        <v>0</v>
      </c>
      <c r="I1958">
        <v>38</v>
      </c>
      <c r="J1958" t="s">
        <v>60</v>
      </c>
      <c r="K1958">
        <v>100</v>
      </c>
      <c r="L1958">
        <v>92</v>
      </c>
      <c r="M1958">
        <v>87</v>
      </c>
      <c r="N1958">
        <v>94</v>
      </c>
      <c r="O1958">
        <v>85</v>
      </c>
      <c r="P1958">
        <v>97</v>
      </c>
      <c r="Q1958">
        <v>100</v>
      </c>
      <c r="R1958">
        <f t="shared" si="180"/>
        <v>655</v>
      </c>
      <c r="S1958" t="str">
        <f t="shared" si="181"/>
        <v>math_score</v>
      </c>
      <c r="T1958" t="str">
        <f t="shared" si="182"/>
        <v>Jessica Beasley</v>
      </c>
      <c r="U1958" t="str">
        <f t="shared" si="183"/>
        <v>Very Good</v>
      </c>
      <c r="V1958" t="str">
        <f t="shared" si="184"/>
        <v>1</v>
      </c>
      <c r="W1958" t="str">
        <f t="shared" si="185"/>
        <v>Grade A</v>
      </c>
    </row>
    <row r="1959" spans="1:23" x14ac:dyDescent="0.25">
      <c r="A1959">
        <v>1958</v>
      </c>
      <c r="B1959" t="s">
        <v>1977</v>
      </c>
      <c r="C1959" t="s">
        <v>973</v>
      </c>
      <c r="D1959" t="s">
        <v>3133</v>
      </c>
      <c r="E1959" t="s">
        <v>59</v>
      </c>
      <c r="F1959" t="b">
        <v>0</v>
      </c>
      <c r="G1959">
        <v>2</v>
      </c>
      <c r="H1959" t="b">
        <v>0</v>
      </c>
      <c r="I1959">
        <v>3</v>
      </c>
      <c r="J1959" t="s">
        <v>68</v>
      </c>
      <c r="K1959">
        <v>62</v>
      </c>
      <c r="L1959">
        <v>67</v>
      </c>
      <c r="M1959">
        <v>85</v>
      </c>
      <c r="N1959">
        <v>97</v>
      </c>
      <c r="O1959">
        <v>98</v>
      </c>
      <c r="P1959">
        <v>62</v>
      </c>
      <c r="Q1959">
        <v>73</v>
      </c>
      <c r="R1959">
        <f t="shared" si="180"/>
        <v>544</v>
      </c>
      <c r="S1959" t="str">
        <f t="shared" si="181"/>
        <v>biology_score</v>
      </c>
      <c r="T1959" t="str">
        <f t="shared" si="182"/>
        <v>Cindy Bradley</v>
      </c>
      <c r="U1959" t="str">
        <f t="shared" si="183"/>
        <v>Good</v>
      </c>
      <c r="V1959" t="str">
        <f t="shared" si="184"/>
        <v>1</v>
      </c>
      <c r="W1959" t="str">
        <f t="shared" si="185"/>
        <v>Grade C</v>
      </c>
    </row>
    <row r="1960" spans="1:23" x14ac:dyDescent="0.25">
      <c r="A1960">
        <v>1959</v>
      </c>
      <c r="B1960" t="s">
        <v>303</v>
      </c>
      <c r="C1960" t="s">
        <v>1745</v>
      </c>
      <c r="D1960" t="s">
        <v>3134</v>
      </c>
      <c r="E1960" t="s">
        <v>54</v>
      </c>
      <c r="F1960" t="b">
        <v>1</v>
      </c>
      <c r="G1960">
        <v>10</v>
      </c>
      <c r="H1960" t="b">
        <v>1</v>
      </c>
      <c r="I1960">
        <v>3</v>
      </c>
      <c r="J1960" t="s">
        <v>193</v>
      </c>
      <c r="K1960">
        <v>88</v>
      </c>
      <c r="L1960">
        <v>71</v>
      </c>
      <c r="M1960">
        <v>99</v>
      </c>
      <c r="N1960">
        <v>74</v>
      </c>
      <c r="O1960">
        <v>76</v>
      </c>
      <c r="P1960">
        <v>97</v>
      </c>
      <c r="Q1960">
        <v>87</v>
      </c>
      <c r="R1960">
        <f t="shared" si="180"/>
        <v>592</v>
      </c>
      <c r="S1960" t="str">
        <f t="shared" si="181"/>
        <v>physics_score</v>
      </c>
      <c r="T1960" t="str">
        <f t="shared" si="182"/>
        <v>Dennis Richardson</v>
      </c>
      <c r="U1960" t="str">
        <f t="shared" si="183"/>
        <v>Good</v>
      </c>
      <c r="V1960" t="str">
        <f t="shared" si="184"/>
        <v>1</v>
      </c>
      <c r="W1960" t="str">
        <f t="shared" si="185"/>
        <v>Grade B</v>
      </c>
    </row>
    <row r="1961" spans="1:23" x14ac:dyDescent="0.25">
      <c r="A1961">
        <v>1960</v>
      </c>
      <c r="B1961" t="s">
        <v>3135</v>
      </c>
      <c r="C1961" t="s">
        <v>3136</v>
      </c>
      <c r="D1961" t="s">
        <v>3137</v>
      </c>
      <c r="E1961" t="s">
        <v>59</v>
      </c>
      <c r="F1961" t="b">
        <v>1</v>
      </c>
      <c r="G1961">
        <v>5</v>
      </c>
      <c r="H1961" t="b">
        <v>0</v>
      </c>
      <c r="I1961">
        <v>11</v>
      </c>
      <c r="J1961" t="s">
        <v>88</v>
      </c>
      <c r="K1961">
        <v>75</v>
      </c>
      <c r="L1961">
        <v>100</v>
      </c>
      <c r="M1961">
        <v>100</v>
      </c>
      <c r="N1961">
        <v>82</v>
      </c>
      <c r="O1961">
        <v>63</v>
      </c>
      <c r="P1961">
        <v>84</v>
      </c>
      <c r="Q1961">
        <v>82</v>
      </c>
      <c r="R1961">
        <f t="shared" si="180"/>
        <v>586</v>
      </c>
      <c r="S1961" t="str">
        <f t="shared" si="181"/>
        <v>history_score</v>
      </c>
      <c r="T1961" t="str">
        <f t="shared" si="182"/>
        <v>Peggy Hoover</v>
      </c>
      <c r="U1961" t="str">
        <f t="shared" si="183"/>
        <v>Good</v>
      </c>
      <c r="V1961" t="str">
        <f t="shared" si="184"/>
        <v>1</v>
      </c>
      <c r="W1961" t="str">
        <f t="shared" si="185"/>
        <v>Grade B</v>
      </c>
    </row>
    <row r="1962" spans="1:23" x14ac:dyDescent="0.25">
      <c r="A1962">
        <v>1961</v>
      </c>
      <c r="B1962" t="s">
        <v>140</v>
      </c>
      <c r="C1962" t="s">
        <v>848</v>
      </c>
      <c r="D1962" t="s">
        <v>3138</v>
      </c>
      <c r="E1962" t="s">
        <v>54</v>
      </c>
      <c r="F1962" t="b">
        <v>0</v>
      </c>
      <c r="G1962">
        <v>1</v>
      </c>
      <c r="H1962" t="b">
        <v>0</v>
      </c>
      <c r="I1962">
        <v>1</v>
      </c>
      <c r="J1962" t="s">
        <v>193</v>
      </c>
      <c r="K1962">
        <v>87</v>
      </c>
      <c r="L1962">
        <v>91</v>
      </c>
      <c r="M1962">
        <v>97</v>
      </c>
      <c r="N1962">
        <v>82</v>
      </c>
      <c r="O1962">
        <v>79</v>
      </c>
      <c r="P1962">
        <v>69</v>
      </c>
      <c r="Q1962">
        <v>62</v>
      </c>
      <c r="R1962">
        <f t="shared" si="180"/>
        <v>567</v>
      </c>
      <c r="S1962" t="str">
        <f t="shared" si="181"/>
        <v>physics_score</v>
      </c>
      <c r="T1962" t="str">
        <f t="shared" si="182"/>
        <v>Peter Rice</v>
      </c>
      <c r="U1962" t="str">
        <f t="shared" si="183"/>
        <v>Good</v>
      </c>
      <c r="V1962" t="str">
        <f t="shared" si="184"/>
        <v>1</v>
      </c>
      <c r="W1962" t="str">
        <f t="shared" si="185"/>
        <v>Grade B</v>
      </c>
    </row>
    <row r="1963" spans="1:23" x14ac:dyDescent="0.25">
      <c r="A1963">
        <v>1962</v>
      </c>
      <c r="B1963" t="s">
        <v>775</v>
      </c>
      <c r="C1963" t="s">
        <v>265</v>
      </c>
      <c r="D1963" t="s">
        <v>3139</v>
      </c>
      <c r="E1963" t="s">
        <v>59</v>
      </c>
      <c r="F1963" t="b">
        <v>0</v>
      </c>
      <c r="G1963">
        <v>4</v>
      </c>
      <c r="H1963" t="b">
        <v>0</v>
      </c>
      <c r="I1963">
        <v>4</v>
      </c>
      <c r="J1963" t="s">
        <v>72</v>
      </c>
      <c r="K1963">
        <v>85</v>
      </c>
      <c r="L1963">
        <v>60</v>
      </c>
      <c r="M1963">
        <v>61</v>
      </c>
      <c r="N1963">
        <v>75</v>
      </c>
      <c r="O1963">
        <v>83</v>
      </c>
      <c r="P1963">
        <v>87</v>
      </c>
      <c r="Q1963">
        <v>65</v>
      </c>
      <c r="R1963">
        <f t="shared" si="180"/>
        <v>516</v>
      </c>
      <c r="S1963" t="str">
        <f t="shared" si="181"/>
        <v>english_score</v>
      </c>
      <c r="T1963" t="str">
        <f t="shared" si="182"/>
        <v>Sabrina Perez</v>
      </c>
      <c r="U1963" t="str">
        <f t="shared" si="183"/>
        <v>Good</v>
      </c>
      <c r="V1963" t="str">
        <f t="shared" si="184"/>
        <v>1</v>
      </c>
      <c r="W1963" t="str">
        <f t="shared" si="185"/>
        <v>Grade C</v>
      </c>
    </row>
    <row r="1964" spans="1:23" x14ac:dyDescent="0.25">
      <c r="A1964">
        <v>1963</v>
      </c>
      <c r="B1964" t="s">
        <v>173</v>
      </c>
      <c r="C1964" t="s">
        <v>318</v>
      </c>
      <c r="D1964" t="s">
        <v>3140</v>
      </c>
      <c r="E1964" t="s">
        <v>54</v>
      </c>
      <c r="F1964" t="b">
        <v>0</v>
      </c>
      <c r="G1964">
        <v>3</v>
      </c>
      <c r="H1964" t="b">
        <v>0</v>
      </c>
      <c r="I1964">
        <v>43</v>
      </c>
      <c r="J1964" t="s">
        <v>60</v>
      </c>
      <c r="K1964">
        <v>88</v>
      </c>
      <c r="L1964">
        <v>98</v>
      </c>
      <c r="M1964">
        <v>94</v>
      </c>
      <c r="N1964">
        <v>96</v>
      </c>
      <c r="O1964">
        <v>96</v>
      </c>
      <c r="P1964">
        <v>89</v>
      </c>
      <c r="Q1964">
        <v>92</v>
      </c>
      <c r="R1964">
        <f t="shared" si="180"/>
        <v>653</v>
      </c>
      <c r="S1964" t="str">
        <f t="shared" si="181"/>
        <v>history_score</v>
      </c>
      <c r="T1964" t="str">
        <f t="shared" si="182"/>
        <v>Michael Parker</v>
      </c>
      <c r="U1964" t="str">
        <f t="shared" si="183"/>
        <v>Very Good</v>
      </c>
      <c r="V1964" t="str">
        <f t="shared" si="184"/>
        <v>1</v>
      </c>
      <c r="W1964" t="str">
        <f t="shared" si="185"/>
        <v>Grade A</v>
      </c>
    </row>
    <row r="1965" spans="1:23" x14ac:dyDescent="0.25">
      <c r="A1965">
        <v>1964</v>
      </c>
      <c r="B1965" t="s">
        <v>194</v>
      </c>
      <c r="C1965" t="s">
        <v>1581</v>
      </c>
      <c r="D1965" t="s">
        <v>3141</v>
      </c>
      <c r="E1965" t="s">
        <v>54</v>
      </c>
      <c r="F1965" t="b">
        <v>0</v>
      </c>
      <c r="G1965">
        <v>1</v>
      </c>
      <c r="H1965" t="b">
        <v>0</v>
      </c>
      <c r="I1965">
        <v>47</v>
      </c>
      <c r="J1965" t="s">
        <v>60</v>
      </c>
      <c r="K1965">
        <v>86</v>
      </c>
      <c r="L1965">
        <v>93</v>
      </c>
      <c r="M1965">
        <v>91</v>
      </c>
      <c r="N1965">
        <v>94</v>
      </c>
      <c r="O1965">
        <v>93</v>
      </c>
      <c r="P1965">
        <v>88</v>
      </c>
      <c r="Q1965">
        <v>86</v>
      </c>
      <c r="R1965">
        <f t="shared" si="180"/>
        <v>631</v>
      </c>
      <c r="S1965" t="str">
        <f t="shared" si="181"/>
        <v>chemistry_score</v>
      </c>
      <c r="T1965" t="str">
        <f t="shared" si="182"/>
        <v>David Calderon</v>
      </c>
      <c r="U1965" t="str">
        <f t="shared" si="183"/>
        <v>Very Good</v>
      </c>
      <c r="V1965" t="str">
        <f t="shared" si="184"/>
        <v>1</v>
      </c>
      <c r="W1965" t="str">
        <f t="shared" si="185"/>
        <v>Grade B</v>
      </c>
    </row>
    <row r="1966" spans="1:23" x14ac:dyDescent="0.25">
      <c r="A1966">
        <v>1965</v>
      </c>
      <c r="B1966" t="s">
        <v>300</v>
      </c>
      <c r="C1966" t="s">
        <v>2980</v>
      </c>
      <c r="D1966" t="s">
        <v>3142</v>
      </c>
      <c r="E1966" t="s">
        <v>54</v>
      </c>
      <c r="F1966" t="b">
        <v>0</v>
      </c>
      <c r="G1966">
        <v>1</v>
      </c>
      <c r="H1966" t="b">
        <v>0</v>
      </c>
      <c r="I1966">
        <v>9</v>
      </c>
      <c r="J1966" t="s">
        <v>64</v>
      </c>
      <c r="K1966">
        <v>68</v>
      </c>
      <c r="L1966">
        <v>65</v>
      </c>
      <c r="M1966">
        <v>95</v>
      </c>
      <c r="N1966">
        <v>88</v>
      </c>
      <c r="O1966">
        <v>62</v>
      </c>
      <c r="P1966">
        <v>87</v>
      </c>
      <c r="Q1966">
        <v>62</v>
      </c>
      <c r="R1966">
        <f t="shared" si="180"/>
        <v>527</v>
      </c>
      <c r="S1966" t="str">
        <f t="shared" si="181"/>
        <v>physics_score</v>
      </c>
      <c r="T1966" t="str">
        <f t="shared" si="182"/>
        <v>James Gordon</v>
      </c>
      <c r="U1966" t="str">
        <f t="shared" si="183"/>
        <v>Good</v>
      </c>
      <c r="V1966" t="str">
        <f t="shared" si="184"/>
        <v>1</v>
      </c>
      <c r="W1966" t="str">
        <f t="shared" si="185"/>
        <v>Grade C</v>
      </c>
    </row>
    <row r="1967" spans="1:23" x14ac:dyDescent="0.25">
      <c r="A1967">
        <v>1966</v>
      </c>
      <c r="B1967" t="s">
        <v>224</v>
      </c>
      <c r="C1967" t="s">
        <v>3143</v>
      </c>
      <c r="D1967" t="s">
        <v>3144</v>
      </c>
      <c r="E1967" t="s">
        <v>59</v>
      </c>
      <c r="F1967" t="b">
        <v>0</v>
      </c>
      <c r="G1967">
        <v>6</v>
      </c>
      <c r="H1967" t="b">
        <v>0</v>
      </c>
      <c r="I1967">
        <v>2</v>
      </c>
      <c r="J1967" t="s">
        <v>98</v>
      </c>
      <c r="K1967">
        <v>67</v>
      </c>
      <c r="L1967">
        <v>54</v>
      </c>
      <c r="M1967">
        <v>71</v>
      </c>
      <c r="N1967">
        <v>50</v>
      </c>
      <c r="O1967">
        <v>55</v>
      </c>
      <c r="P1967">
        <v>51</v>
      </c>
      <c r="Q1967">
        <v>66</v>
      </c>
      <c r="R1967">
        <f t="shared" si="180"/>
        <v>414</v>
      </c>
      <c r="S1967" t="str">
        <f t="shared" si="181"/>
        <v>physics_score</v>
      </c>
      <c r="T1967" t="str">
        <f t="shared" si="182"/>
        <v>Jennifer Leblanc</v>
      </c>
      <c r="U1967" t="str">
        <f t="shared" si="183"/>
        <v>Good</v>
      </c>
      <c r="V1967" t="str">
        <f t="shared" si="184"/>
        <v>1</v>
      </c>
      <c r="W1967" t="str">
        <f t="shared" si="185"/>
        <v>Grade D</v>
      </c>
    </row>
    <row r="1968" spans="1:23" x14ac:dyDescent="0.25">
      <c r="A1968">
        <v>1967</v>
      </c>
      <c r="B1968" t="s">
        <v>51</v>
      </c>
      <c r="C1968" t="s">
        <v>2136</v>
      </c>
      <c r="D1968" t="s">
        <v>3145</v>
      </c>
      <c r="E1968" t="s">
        <v>54</v>
      </c>
      <c r="F1968" t="b">
        <v>1</v>
      </c>
      <c r="G1968">
        <v>4</v>
      </c>
      <c r="H1968" t="b">
        <v>0</v>
      </c>
      <c r="I1968">
        <v>5</v>
      </c>
      <c r="J1968" t="s">
        <v>98</v>
      </c>
      <c r="K1968">
        <v>82</v>
      </c>
      <c r="L1968">
        <v>69</v>
      </c>
      <c r="M1968">
        <v>92</v>
      </c>
      <c r="N1968">
        <v>85</v>
      </c>
      <c r="O1968">
        <v>59</v>
      </c>
      <c r="P1968">
        <v>87</v>
      </c>
      <c r="Q1968">
        <v>83</v>
      </c>
      <c r="R1968">
        <f t="shared" si="180"/>
        <v>557</v>
      </c>
      <c r="S1968" t="str">
        <f t="shared" si="181"/>
        <v>physics_score</v>
      </c>
      <c r="T1968" t="str">
        <f t="shared" si="182"/>
        <v>Paul Bailey</v>
      </c>
      <c r="U1968" t="str">
        <f t="shared" si="183"/>
        <v>Good</v>
      </c>
      <c r="V1968" t="str">
        <f t="shared" si="184"/>
        <v>1</v>
      </c>
      <c r="W1968" t="str">
        <f t="shared" si="185"/>
        <v>Grade B</v>
      </c>
    </row>
    <row r="1969" spans="1:23" x14ac:dyDescent="0.25">
      <c r="A1969">
        <v>1968</v>
      </c>
      <c r="B1969" t="s">
        <v>551</v>
      </c>
      <c r="C1969" t="s">
        <v>76</v>
      </c>
      <c r="D1969" t="s">
        <v>3146</v>
      </c>
      <c r="E1969" t="s">
        <v>59</v>
      </c>
      <c r="F1969" t="b">
        <v>0</v>
      </c>
      <c r="G1969">
        <v>2</v>
      </c>
      <c r="H1969" t="b">
        <v>0</v>
      </c>
      <c r="I1969">
        <v>26</v>
      </c>
      <c r="J1969" t="s">
        <v>72</v>
      </c>
      <c r="K1969">
        <v>86</v>
      </c>
      <c r="L1969">
        <v>88</v>
      </c>
      <c r="M1969">
        <v>71</v>
      </c>
      <c r="N1969">
        <v>65</v>
      </c>
      <c r="O1969">
        <v>86</v>
      </c>
      <c r="P1969">
        <v>69</v>
      </c>
      <c r="Q1969">
        <v>84</v>
      </c>
      <c r="R1969">
        <f t="shared" si="180"/>
        <v>549</v>
      </c>
      <c r="S1969" t="str">
        <f t="shared" si="181"/>
        <v>history_score</v>
      </c>
      <c r="T1969" t="str">
        <f t="shared" si="182"/>
        <v>Tiffany Smith</v>
      </c>
      <c r="U1969" t="str">
        <f t="shared" si="183"/>
        <v>Good</v>
      </c>
      <c r="V1969" t="str">
        <f t="shared" si="184"/>
        <v>1</v>
      </c>
      <c r="W1969" t="str">
        <f t="shared" si="185"/>
        <v>Grade C</v>
      </c>
    </row>
    <row r="1970" spans="1:23" x14ac:dyDescent="0.25">
      <c r="A1970">
        <v>1969</v>
      </c>
      <c r="B1970" t="s">
        <v>328</v>
      </c>
      <c r="C1970" t="s">
        <v>606</v>
      </c>
      <c r="D1970" t="s">
        <v>3147</v>
      </c>
      <c r="E1970" t="s">
        <v>59</v>
      </c>
      <c r="F1970" t="b">
        <v>1</v>
      </c>
      <c r="G1970">
        <v>3</v>
      </c>
      <c r="H1970" t="b">
        <v>0</v>
      </c>
      <c r="I1970">
        <v>25</v>
      </c>
      <c r="J1970" t="s">
        <v>78</v>
      </c>
      <c r="K1970">
        <v>95</v>
      </c>
      <c r="L1970">
        <v>91</v>
      </c>
      <c r="M1970">
        <v>64</v>
      </c>
      <c r="N1970">
        <v>65</v>
      </c>
      <c r="O1970">
        <v>60</v>
      </c>
      <c r="P1970">
        <v>84</v>
      </c>
      <c r="Q1970">
        <v>99</v>
      </c>
      <c r="R1970">
        <f t="shared" si="180"/>
        <v>558</v>
      </c>
      <c r="S1970" t="str">
        <f t="shared" si="181"/>
        <v>geography_score</v>
      </c>
      <c r="T1970" t="str">
        <f t="shared" si="182"/>
        <v>Victoria Alvarez</v>
      </c>
      <c r="U1970" t="str">
        <f t="shared" si="183"/>
        <v>Good</v>
      </c>
      <c r="V1970" t="str">
        <f t="shared" si="184"/>
        <v>1</v>
      </c>
      <c r="W1970" t="str">
        <f t="shared" si="185"/>
        <v>Grade B</v>
      </c>
    </row>
    <row r="1971" spans="1:23" x14ac:dyDescent="0.25">
      <c r="A1971">
        <v>1970</v>
      </c>
      <c r="B1971" t="s">
        <v>656</v>
      </c>
      <c r="C1971" t="s">
        <v>2474</v>
      </c>
      <c r="D1971" t="s">
        <v>3148</v>
      </c>
      <c r="E1971" t="s">
        <v>54</v>
      </c>
      <c r="F1971" t="b">
        <v>0</v>
      </c>
      <c r="G1971">
        <v>5</v>
      </c>
      <c r="H1971" t="b">
        <v>0</v>
      </c>
      <c r="I1971">
        <v>9</v>
      </c>
      <c r="J1971" t="s">
        <v>258</v>
      </c>
      <c r="K1971">
        <v>72</v>
      </c>
      <c r="L1971">
        <v>82</v>
      </c>
      <c r="M1971">
        <v>76</v>
      </c>
      <c r="N1971">
        <v>69</v>
      </c>
      <c r="O1971">
        <v>67</v>
      </c>
      <c r="P1971">
        <v>92</v>
      </c>
      <c r="Q1971">
        <v>87</v>
      </c>
      <c r="R1971">
        <f t="shared" si="180"/>
        <v>545</v>
      </c>
      <c r="S1971" t="str">
        <f t="shared" si="181"/>
        <v>english_score</v>
      </c>
      <c r="T1971" t="str">
        <f t="shared" si="182"/>
        <v>Willie Elliott</v>
      </c>
      <c r="U1971" t="str">
        <f t="shared" si="183"/>
        <v>Good</v>
      </c>
      <c r="V1971" t="str">
        <f t="shared" si="184"/>
        <v>1</v>
      </c>
      <c r="W1971" t="str">
        <f t="shared" si="185"/>
        <v>Grade C</v>
      </c>
    </row>
    <row r="1972" spans="1:23" x14ac:dyDescent="0.25">
      <c r="A1972">
        <v>1971</v>
      </c>
      <c r="B1972" t="s">
        <v>300</v>
      </c>
      <c r="C1972" t="s">
        <v>159</v>
      </c>
      <c r="D1972" t="s">
        <v>3149</v>
      </c>
      <c r="E1972" t="s">
        <v>54</v>
      </c>
      <c r="F1972" t="b">
        <v>0</v>
      </c>
      <c r="G1972">
        <v>1</v>
      </c>
      <c r="H1972" t="b">
        <v>0</v>
      </c>
      <c r="I1972">
        <v>27</v>
      </c>
      <c r="J1972" t="s">
        <v>147</v>
      </c>
      <c r="K1972">
        <v>99</v>
      </c>
      <c r="L1972">
        <v>87</v>
      </c>
      <c r="M1972">
        <v>67</v>
      </c>
      <c r="N1972">
        <v>91</v>
      </c>
      <c r="O1972">
        <v>36</v>
      </c>
      <c r="P1972">
        <v>76</v>
      </c>
      <c r="Q1972">
        <v>64</v>
      </c>
      <c r="R1972">
        <f t="shared" si="180"/>
        <v>520</v>
      </c>
      <c r="S1972" t="str">
        <f t="shared" si="181"/>
        <v>math_score</v>
      </c>
      <c r="T1972" t="str">
        <f t="shared" si="182"/>
        <v>James Bryant</v>
      </c>
      <c r="U1972" t="str">
        <f t="shared" si="183"/>
        <v>Bad</v>
      </c>
      <c r="V1972" t="str">
        <f t="shared" si="184"/>
        <v>0</v>
      </c>
      <c r="W1972" t="str">
        <f t="shared" si="185"/>
        <v>Grade C</v>
      </c>
    </row>
    <row r="1973" spans="1:23" x14ac:dyDescent="0.25">
      <c r="A1973">
        <v>1972</v>
      </c>
      <c r="B1973" t="s">
        <v>207</v>
      </c>
      <c r="C1973" t="s">
        <v>663</v>
      </c>
      <c r="D1973" t="s">
        <v>3150</v>
      </c>
      <c r="E1973" t="s">
        <v>59</v>
      </c>
      <c r="F1973" t="b">
        <v>0</v>
      </c>
      <c r="G1973">
        <v>2</v>
      </c>
      <c r="H1973" t="b">
        <v>1</v>
      </c>
      <c r="I1973">
        <v>19</v>
      </c>
      <c r="J1973" t="s">
        <v>139</v>
      </c>
      <c r="K1973">
        <v>75</v>
      </c>
      <c r="L1973">
        <v>88</v>
      </c>
      <c r="M1973">
        <v>71</v>
      </c>
      <c r="N1973">
        <v>80</v>
      </c>
      <c r="O1973">
        <v>65</v>
      </c>
      <c r="P1973">
        <v>85</v>
      </c>
      <c r="Q1973">
        <v>60</v>
      </c>
      <c r="R1973">
        <f t="shared" si="180"/>
        <v>524</v>
      </c>
      <c r="S1973" t="str">
        <f t="shared" si="181"/>
        <v>history_score</v>
      </c>
      <c r="T1973" t="str">
        <f t="shared" si="182"/>
        <v>Kimberly Swanson</v>
      </c>
      <c r="U1973" t="str">
        <f t="shared" si="183"/>
        <v>Good</v>
      </c>
      <c r="V1973" t="str">
        <f t="shared" si="184"/>
        <v>1</v>
      </c>
      <c r="W1973" t="str">
        <f t="shared" si="185"/>
        <v>Grade C</v>
      </c>
    </row>
    <row r="1974" spans="1:23" x14ac:dyDescent="0.25">
      <c r="A1974">
        <v>1973</v>
      </c>
      <c r="B1974" t="s">
        <v>2756</v>
      </c>
      <c r="C1974" t="s">
        <v>301</v>
      </c>
      <c r="D1974" t="s">
        <v>3151</v>
      </c>
      <c r="E1974" t="s">
        <v>59</v>
      </c>
      <c r="F1974" t="b">
        <v>1</v>
      </c>
      <c r="G1974">
        <v>1</v>
      </c>
      <c r="H1974" t="b">
        <v>0</v>
      </c>
      <c r="I1974">
        <v>31</v>
      </c>
      <c r="J1974" t="s">
        <v>110</v>
      </c>
      <c r="K1974">
        <v>77</v>
      </c>
      <c r="L1974">
        <v>80</v>
      </c>
      <c r="M1974">
        <v>86</v>
      </c>
      <c r="N1974">
        <v>87</v>
      </c>
      <c r="O1974">
        <v>98</v>
      </c>
      <c r="P1974">
        <v>98</v>
      </c>
      <c r="Q1974">
        <v>88</v>
      </c>
      <c r="R1974">
        <f t="shared" si="180"/>
        <v>614</v>
      </c>
      <c r="S1974" t="str">
        <f t="shared" si="181"/>
        <v>biology_score</v>
      </c>
      <c r="T1974" t="str">
        <f t="shared" si="182"/>
        <v>Beverly Dawson</v>
      </c>
      <c r="U1974" t="str">
        <f t="shared" si="183"/>
        <v>Good</v>
      </c>
      <c r="V1974" t="str">
        <f t="shared" si="184"/>
        <v>1</v>
      </c>
      <c r="W1974" t="str">
        <f t="shared" si="185"/>
        <v>Grade B</v>
      </c>
    </row>
    <row r="1975" spans="1:23" x14ac:dyDescent="0.25">
      <c r="A1975">
        <v>1974</v>
      </c>
      <c r="B1975" t="s">
        <v>164</v>
      </c>
      <c r="C1975" t="s">
        <v>212</v>
      </c>
      <c r="D1975" t="s">
        <v>3152</v>
      </c>
      <c r="E1975" t="s">
        <v>59</v>
      </c>
      <c r="F1975" t="b">
        <v>0</v>
      </c>
      <c r="G1975">
        <v>4</v>
      </c>
      <c r="H1975" t="b">
        <v>1</v>
      </c>
      <c r="I1975">
        <v>26</v>
      </c>
      <c r="J1975" t="s">
        <v>78</v>
      </c>
      <c r="K1975">
        <v>95</v>
      </c>
      <c r="L1975">
        <v>97</v>
      </c>
      <c r="M1975">
        <v>84</v>
      </c>
      <c r="N1975">
        <v>97</v>
      </c>
      <c r="O1975">
        <v>75</v>
      </c>
      <c r="P1975">
        <v>92</v>
      </c>
      <c r="Q1975">
        <v>92</v>
      </c>
      <c r="R1975">
        <f t="shared" si="180"/>
        <v>632</v>
      </c>
      <c r="S1975" t="str">
        <f t="shared" si="181"/>
        <v>history_score</v>
      </c>
      <c r="T1975" t="str">
        <f t="shared" si="182"/>
        <v>Lisa Stewart</v>
      </c>
      <c r="U1975" t="str">
        <f t="shared" si="183"/>
        <v>Good</v>
      </c>
      <c r="V1975" t="str">
        <f t="shared" si="184"/>
        <v>1</v>
      </c>
      <c r="W1975" t="str">
        <f t="shared" si="185"/>
        <v>Grade B</v>
      </c>
    </row>
    <row r="1976" spans="1:23" x14ac:dyDescent="0.25">
      <c r="A1976">
        <v>1975</v>
      </c>
      <c r="B1976" t="s">
        <v>3153</v>
      </c>
      <c r="C1976" t="s">
        <v>1989</v>
      </c>
      <c r="D1976" t="s">
        <v>3154</v>
      </c>
      <c r="E1976" t="s">
        <v>54</v>
      </c>
      <c r="F1976" t="b">
        <v>0</v>
      </c>
      <c r="G1976">
        <v>6</v>
      </c>
      <c r="H1976" t="b">
        <v>1</v>
      </c>
      <c r="I1976">
        <v>11</v>
      </c>
      <c r="J1976" t="s">
        <v>139</v>
      </c>
      <c r="K1976">
        <v>77</v>
      </c>
      <c r="L1976">
        <v>97</v>
      </c>
      <c r="M1976">
        <v>88</v>
      </c>
      <c r="N1976">
        <v>89</v>
      </c>
      <c r="O1976">
        <v>74</v>
      </c>
      <c r="P1976">
        <v>95</v>
      </c>
      <c r="Q1976">
        <v>64</v>
      </c>
      <c r="R1976">
        <f t="shared" si="180"/>
        <v>584</v>
      </c>
      <c r="S1976" t="str">
        <f t="shared" si="181"/>
        <v>history_score</v>
      </c>
      <c r="T1976" t="str">
        <f t="shared" si="182"/>
        <v>Dwayne Sims</v>
      </c>
      <c r="U1976" t="str">
        <f t="shared" si="183"/>
        <v>Good</v>
      </c>
      <c r="V1976" t="str">
        <f t="shared" si="184"/>
        <v>1</v>
      </c>
      <c r="W1976" t="str">
        <f t="shared" si="185"/>
        <v>Grade B</v>
      </c>
    </row>
    <row r="1977" spans="1:23" x14ac:dyDescent="0.25">
      <c r="A1977">
        <v>1976</v>
      </c>
      <c r="B1977" t="s">
        <v>780</v>
      </c>
      <c r="C1977" t="s">
        <v>2004</v>
      </c>
      <c r="D1977" t="s">
        <v>3155</v>
      </c>
      <c r="E1977" t="s">
        <v>59</v>
      </c>
      <c r="F1977" t="b">
        <v>1</v>
      </c>
      <c r="G1977">
        <v>6</v>
      </c>
      <c r="H1977" t="b">
        <v>0</v>
      </c>
      <c r="I1977">
        <v>6</v>
      </c>
      <c r="J1977" t="s">
        <v>157</v>
      </c>
      <c r="K1977">
        <v>90</v>
      </c>
      <c r="L1977">
        <v>74</v>
      </c>
      <c r="M1977">
        <v>92</v>
      </c>
      <c r="N1977">
        <v>67</v>
      </c>
      <c r="O1977">
        <v>83</v>
      </c>
      <c r="P1977">
        <v>73</v>
      </c>
      <c r="Q1977">
        <v>89</v>
      </c>
      <c r="R1977">
        <f t="shared" si="180"/>
        <v>568</v>
      </c>
      <c r="S1977" t="str">
        <f t="shared" si="181"/>
        <v>physics_score</v>
      </c>
      <c r="T1977" t="str">
        <f t="shared" si="182"/>
        <v>Ashley Fleming</v>
      </c>
      <c r="U1977" t="str">
        <f t="shared" si="183"/>
        <v>Good</v>
      </c>
      <c r="V1977" t="str">
        <f t="shared" si="184"/>
        <v>1</v>
      </c>
      <c r="W1977" t="str">
        <f t="shared" si="185"/>
        <v>Grade B</v>
      </c>
    </row>
    <row r="1978" spans="1:23" x14ac:dyDescent="0.25">
      <c r="A1978">
        <v>1977</v>
      </c>
      <c r="B1978" t="s">
        <v>164</v>
      </c>
      <c r="C1978" t="s">
        <v>948</v>
      </c>
      <c r="D1978" t="s">
        <v>3156</v>
      </c>
      <c r="E1978" t="s">
        <v>59</v>
      </c>
      <c r="F1978" t="b">
        <v>0</v>
      </c>
      <c r="G1978">
        <v>8</v>
      </c>
      <c r="H1978" t="b">
        <v>0</v>
      </c>
      <c r="I1978">
        <v>2</v>
      </c>
      <c r="J1978" t="s">
        <v>98</v>
      </c>
      <c r="K1978">
        <v>74</v>
      </c>
      <c r="L1978">
        <v>59</v>
      </c>
      <c r="M1978">
        <v>82</v>
      </c>
      <c r="N1978">
        <v>51</v>
      </c>
      <c r="O1978">
        <v>91</v>
      </c>
      <c r="P1978">
        <v>96</v>
      </c>
      <c r="Q1978">
        <v>94</v>
      </c>
      <c r="R1978">
        <f t="shared" si="180"/>
        <v>547</v>
      </c>
      <c r="S1978" t="str">
        <f t="shared" si="181"/>
        <v>english_score</v>
      </c>
      <c r="T1978" t="str">
        <f t="shared" si="182"/>
        <v>Lisa Stafford</v>
      </c>
      <c r="U1978" t="str">
        <f t="shared" si="183"/>
        <v>Average</v>
      </c>
      <c r="V1978" t="str">
        <f t="shared" si="184"/>
        <v>1</v>
      </c>
      <c r="W1978" t="str">
        <f t="shared" si="185"/>
        <v>Grade C</v>
      </c>
    </row>
    <row r="1979" spans="1:23" x14ac:dyDescent="0.25">
      <c r="A1979">
        <v>1978</v>
      </c>
      <c r="B1979" t="s">
        <v>882</v>
      </c>
      <c r="C1979" t="s">
        <v>280</v>
      </c>
      <c r="D1979" t="s">
        <v>3157</v>
      </c>
      <c r="E1979" t="s">
        <v>59</v>
      </c>
      <c r="F1979" t="b">
        <v>0</v>
      </c>
      <c r="G1979">
        <v>10</v>
      </c>
      <c r="H1979" t="b">
        <v>1</v>
      </c>
      <c r="I1979">
        <v>5</v>
      </c>
      <c r="J1979" t="s">
        <v>98</v>
      </c>
      <c r="K1979">
        <v>56</v>
      </c>
      <c r="L1979">
        <v>66</v>
      </c>
      <c r="M1979">
        <v>87</v>
      </c>
      <c r="N1979">
        <v>64</v>
      </c>
      <c r="O1979">
        <v>95</v>
      </c>
      <c r="P1979">
        <v>89</v>
      </c>
      <c r="Q1979">
        <v>76</v>
      </c>
      <c r="R1979">
        <f t="shared" si="180"/>
        <v>533</v>
      </c>
      <c r="S1979" t="str">
        <f t="shared" si="181"/>
        <v>biology_score</v>
      </c>
      <c r="T1979" t="str">
        <f t="shared" si="182"/>
        <v>Kristin Garcia</v>
      </c>
      <c r="U1979" t="str">
        <f t="shared" si="183"/>
        <v>Good</v>
      </c>
      <c r="V1979" t="str">
        <f t="shared" si="184"/>
        <v>1</v>
      </c>
      <c r="W1979" t="str">
        <f t="shared" si="185"/>
        <v>Grade C</v>
      </c>
    </row>
    <row r="1980" spans="1:23" x14ac:dyDescent="0.25">
      <c r="A1980">
        <v>1979</v>
      </c>
      <c r="B1980" t="s">
        <v>248</v>
      </c>
      <c r="C1980" t="s">
        <v>2675</v>
      </c>
      <c r="D1980" t="s">
        <v>3158</v>
      </c>
      <c r="E1980" t="s">
        <v>54</v>
      </c>
      <c r="F1980" t="b">
        <v>0</v>
      </c>
      <c r="G1980">
        <v>7</v>
      </c>
      <c r="H1980" t="b">
        <v>0</v>
      </c>
      <c r="I1980">
        <v>5</v>
      </c>
      <c r="J1980" t="s">
        <v>98</v>
      </c>
      <c r="K1980">
        <v>72</v>
      </c>
      <c r="L1980">
        <v>69</v>
      </c>
      <c r="M1980">
        <v>91</v>
      </c>
      <c r="N1980">
        <v>69</v>
      </c>
      <c r="O1980">
        <v>53</v>
      </c>
      <c r="P1980">
        <v>73</v>
      </c>
      <c r="Q1980">
        <v>95</v>
      </c>
      <c r="R1980">
        <f t="shared" si="180"/>
        <v>522</v>
      </c>
      <c r="S1980" t="str">
        <f t="shared" si="181"/>
        <v>geography_score</v>
      </c>
      <c r="T1980" t="str">
        <f t="shared" si="182"/>
        <v>Eric Adkins</v>
      </c>
      <c r="U1980" t="str">
        <f t="shared" si="183"/>
        <v>Average</v>
      </c>
      <c r="V1980" t="str">
        <f t="shared" si="184"/>
        <v>1</v>
      </c>
      <c r="W1980" t="str">
        <f t="shared" si="185"/>
        <v>Grade C</v>
      </c>
    </row>
    <row r="1981" spans="1:23" x14ac:dyDescent="0.25">
      <c r="A1981">
        <v>1980</v>
      </c>
      <c r="B1981" t="s">
        <v>1417</v>
      </c>
      <c r="C1981" t="s">
        <v>666</v>
      </c>
      <c r="D1981" t="s">
        <v>3159</v>
      </c>
      <c r="E1981" t="s">
        <v>59</v>
      </c>
      <c r="F1981" t="b">
        <v>0</v>
      </c>
      <c r="G1981">
        <v>3</v>
      </c>
      <c r="H1981" t="b">
        <v>0</v>
      </c>
      <c r="I1981">
        <v>27</v>
      </c>
      <c r="J1981" t="s">
        <v>55</v>
      </c>
      <c r="K1981">
        <v>87</v>
      </c>
      <c r="L1981">
        <v>86</v>
      </c>
      <c r="M1981">
        <v>83</v>
      </c>
      <c r="N1981">
        <v>80</v>
      </c>
      <c r="O1981">
        <v>90</v>
      </c>
      <c r="P1981">
        <v>90</v>
      </c>
      <c r="Q1981">
        <v>61</v>
      </c>
      <c r="R1981">
        <f t="shared" si="180"/>
        <v>577</v>
      </c>
      <c r="S1981" t="str">
        <f t="shared" si="181"/>
        <v>biology_score</v>
      </c>
      <c r="T1981" t="str">
        <f t="shared" si="182"/>
        <v>Allison Henderson</v>
      </c>
      <c r="U1981" t="str">
        <f t="shared" si="183"/>
        <v>Good</v>
      </c>
      <c r="V1981" t="str">
        <f t="shared" si="184"/>
        <v>1</v>
      </c>
      <c r="W1981" t="str">
        <f t="shared" si="185"/>
        <v>Grade B</v>
      </c>
    </row>
    <row r="1982" spans="1:23" x14ac:dyDescent="0.25">
      <c r="A1982">
        <v>1981</v>
      </c>
      <c r="B1982" t="s">
        <v>1721</v>
      </c>
      <c r="C1982" t="s">
        <v>2810</v>
      </c>
      <c r="D1982" t="s">
        <v>3160</v>
      </c>
      <c r="E1982" t="s">
        <v>59</v>
      </c>
      <c r="F1982" t="b">
        <v>0</v>
      </c>
      <c r="G1982">
        <v>2</v>
      </c>
      <c r="H1982" t="b">
        <v>0</v>
      </c>
      <c r="I1982">
        <v>30</v>
      </c>
      <c r="J1982" t="s">
        <v>55</v>
      </c>
      <c r="K1982">
        <v>80</v>
      </c>
      <c r="L1982">
        <v>81</v>
      </c>
      <c r="M1982">
        <v>96</v>
      </c>
      <c r="N1982">
        <v>92</v>
      </c>
      <c r="O1982">
        <v>100</v>
      </c>
      <c r="P1982">
        <v>91</v>
      </c>
      <c r="Q1982">
        <v>87</v>
      </c>
      <c r="R1982">
        <f t="shared" si="180"/>
        <v>627</v>
      </c>
      <c r="S1982" t="str">
        <f t="shared" si="181"/>
        <v>biology_score</v>
      </c>
      <c r="T1982" t="str">
        <f t="shared" si="182"/>
        <v>Alison Palmer</v>
      </c>
      <c r="U1982" t="str">
        <f t="shared" si="183"/>
        <v>Good</v>
      </c>
      <c r="V1982" t="str">
        <f t="shared" si="184"/>
        <v>1</v>
      </c>
      <c r="W1982" t="str">
        <f t="shared" si="185"/>
        <v>Grade B</v>
      </c>
    </row>
    <row r="1983" spans="1:23" x14ac:dyDescent="0.25">
      <c r="A1983">
        <v>1982</v>
      </c>
      <c r="B1983" t="s">
        <v>2640</v>
      </c>
      <c r="C1983" t="s">
        <v>318</v>
      </c>
      <c r="D1983" t="s">
        <v>3161</v>
      </c>
      <c r="E1983" t="s">
        <v>54</v>
      </c>
      <c r="F1983" t="b">
        <v>0</v>
      </c>
      <c r="G1983">
        <v>5</v>
      </c>
      <c r="H1983" t="b">
        <v>0</v>
      </c>
      <c r="I1983">
        <v>21</v>
      </c>
      <c r="J1983" t="s">
        <v>78</v>
      </c>
      <c r="K1983">
        <v>98</v>
      </c>
      <c r="L1983">
        <v>72</v>
      </c>
      <c r="M1983">
        <v>64</v>
      </c>
      <c r="N1983">
        <v>68</v>
      </c>
      <c r="O1983">
        <v>76</v>
      </c>
      <c r="P1983">
        <v>84</v>
      </c>
      <c r="Q1983">
        <v>72</v>
      </c>
      <c r="R1983">
        <f t="shared" si="180"/>
        <v>534</v>
      </c>
      <c r="S1983" t="str">
        <f t="shared" si="181"/>
        <v>math_score</v>
      </c>
      <c r="T1983" t="str">
        <f t="shared" si="182"/>
        <v>Shane Parker</v>
      </c>
      <c r="U1983" t="str">
        <f t="shared" si="183"/>
        <v>Good</v>
      </c>
      <c r="V1983" t="str">
        <f t="shared" si="184"/>
        <v>1</v>
      </c>
      <c r="W1983" t="str">
        <f t="shared" si="185"/>
        <v>Grade C</v>
      </c>
    </row>
    <row r="1984" spans="1:23" x14ac:dyDescent="0.25">
      <c r="A1984">
        <v>1983</v>
      </c>
      <c r="B1984" t="s">
        <v>668</v>
      </c>
      <c r="C1984" t="s">
        <v>2009</v>
      </c>
      <c r="D1984" t="s">
        <v>3162</v>
      </c>
      <c r="E1984" t="s">
        <v>59</v>
      </c>
      <c r="F1984" t="b">
        <v>0</v>
      </c>
      <c r="G1984">
        <v>0</v>
      </c>
      <c r="H1984" t="b">
        <v>0</v>
      </c>
      <c r="I1984">
        <v>8</v>
      </c>
      <c r="J1984" t="s">
        <v>88</v>
      </c>
      <c r="K1984">
        <v>83</v>
      </c>
      <c r="L1984">
        <v>91</v>
      </c>
      <c r="M1984">
        <v>69</v>
      </c>
      <c r="N1984">
        <v>74</v>
      </c>
      <c r="O1984">
        <v>98</v>
      </c>
      <c r="P1984">
        <v>86</v>
      </c>
      <c r="Q1984">
        <v>76</v>
      </c>
      <c r="R1984">
        <f t="shared" si="180"/>
        <v>577</v>
      </c>
      <c r="S1984" t="str">
        <f t="shared" si="181"/>
        <v>biology_score</v>
      </c>
      <c r="T1984" t="str">
        <f t="shared" si="182"/>
        <v>Debra Gilbert</v>
      </c>
      <c r="U1984" t="str">
        <f t="shared" si="183"/>
        <v>Good</v>
      </c>
      <c r="V1984" t="str">
        <f t="shared" si="184"/>
        <v>1</v>
      </c>
      <c r="W1984" t="str">
        <f t="shared" si="185"/>
        <v>Grade B</v>
      </c>
    </row>
    <row r="1985" spans="1:23" x14ac:dyDescent="0.25">
      <c r="A1985">
        <v>1984</v>
      </c>
      <c r="B1985" t="s">
        <v>1301</v>
      </c>
      <c r="C1985" t="s">
        <v>100</v>
      </c>
      <c r="D1985" t="s">
        <v>3163</v>
      </c>
      <c r="E1985" t="s">
        <v>59</v>
      </c>
      <c r="F1985" t="b">
        <v>0</v>
      </c>
      <c r="G1985">
        <v>2</v>
      </c>
      <c r="H1985" t="b">
        <v>0</v>
      </c>
      <c r="I1985">
        <v>21</v>
      </c>
      <c r="J1985" t="s">
        <v>139</v>
      </c>
      <c r="K1985">
        <v>92</v>
      </c>
      <c r="L1985">
        <v>77</v>
      </c>
      <c r="M1985">
        <v>91</v>
      </c>
      <c r="N1985">
        <v>79</v>
      </c>
      <c r="O1985">
        <v>98</v>
      </c>
      <c r="P1985">
        <v>77</v>
      </c>
      <c r="Q1985">
        <v>87</v>
      </c>
      <c r="R1985">
        <f t="shared" si="180"/>
        <v>601</v>
      </c>
      <c r="S1985" t="str">
        <f t="shared" si="181"/>
        <v>biology_score</v>
      </c>
      <c r="T1985" t="str">
        <f t="shared" si="182"/>
        <v>Mary Jackson</v>
      </c>
      <c r="U1985" t="str">
        <f t="shared" si="183"/>
        <v>Good</v>
      </c>
      <c r="V1985" t="str">
        <f t="shared" si="184"/>
        <v>1</v>
      </c>
      <c r="W1985" t="str">
        <f t="shared" si="185"/>
        <v>Grade B</v>
      </c>
    </row>
    <row r="1986" spans="1:23" x14ac:dyDescent="0.25">
      <c r="A1986">
        <v>1985</v>
      </c>
      <c r="B1986" t="s">
        <v>365</v>
      </c>
      <c r="C1986" t="s">
        <v>2909</v>
      </c>
      <c r="D1986" t="s">
        <v>3164</v>
      </c>
      <c r="E1986" t="s">
        <v>54</v>
      </c>
      <c r="F1986" t="b">
        <v>1</v>
      </c>
      <c r="G1986">
        <v>3</v>
      </c>
      <c r="H1986" t="b">
        <v>0</v>
      </c>
      <c r="I1986">
        <v>18</v>
      </c>
      <c r="J1986" t="s">
        <v>139</v>
      </c>
      <c r="K1986">
        <v>79</v>
      </c>
      <c r="L1986">
        <v>68</v>
      </c>
      <c r="M1986">
        <v>64</v>
      </c>
      <c r="N1986">
        <v>68</v>
      </c>
      <c r="O1986">
        <v>97</v>
      </c>
      <c r="P1986">
        <v>78</v>
      </c>
      <c r="Q1986">
        <v>84</v>
      </c>
      <c r="R1986">
        <f t="shared" ref="R1986:R2049" si="186">SUM((K1986:Q1986))</f>
        <v>538</v>
      </c>
      <c r="S1986" t="str">
        <f t="shared" si="181"/>
        <v>biology_score</v>
      </c>
      <c r="T1986" t="str">
        <f t="shared" si="182"/>
        <v>Joshua Stuart</v>
      </c>
      <c r="U1986" t="str">
        <f t="shared" si="183"/>
        <v>Good</v>
      </c>
      <c r="V1986" t="str">
        <f t="shared" si="184"/>
        <v>1</v>
      </c>
      <c r="W1986" t="str">
        <f t="shared" si="185"/>
        <v>Grade C</v>
      </c>
    </row>
    <row r="1987" spans="1:23" x14ac:dyDescent="0.25">
      <c r="A1987">
        <v>1986</v>
      </c>
      <c r="B1987" t="s">
        <v>356</v>
      </c>
      <c r="C1987" t="s">
        <v>137</v>
      </c>
      <c r="D1987" t="s">
        <v>3165</v>
      </c>
      <c r="E1987" t="s">
        <v>54</v>
      </c>
      <c r="F1987" t="b">
        <v>0</v>
      </c>
      <c r="G1987">
        <v>4</v>
      </c>
      <c r="H1987" t="b">
        <v>0</v>
      </c>
      <c r="I1987">
        <v>3</v>
      </c>
      <c r="J1987" t="s">
        <v>64</v>
      </c>
      <c r="K1987">
        <v>72</v>
      </c>
      <c r="L1987">
        <v>81</v>
      </c>
      <c r="M1987">
        <v>89</v>
      </c>
      <c r="N1987">
        <v>92</v>
      </c>
      <c r="O1987">
        <v>88</v>
      </c>
      <c r="P1987">
        <v>87</v>
      </c>
      <c r="Q1987">
        <v>82</v>
      </c>
      <c r="R1987">
        <f t="shared" si="186"/>
        <v>591</v>
      </c>
      <c r="S1987" t="str">
        <f t="shared" ref="S1987:S2001" si="187">INDEX($K$1:$Q$1,MATCH(MAX(K1987:Q1987),K1987:Q1987,0))</f>
        <v>chemistry_score</v>
      </c>
      <c r="T1987" t="str">
        <f t="shared" ref="T1987:T2001" si="188">_xlfn.CONCAT(B1987," ",C1987)</f>
        <v>Benjamin Williams</v>
      </c>
      <c r="U1987" t="str">
        <f t="shared" ref="U1987:U2001" si="189">IF((MAX(K1987:Q1987)-MIN(K1987:Q1987))&lt;20,"Very Good",IF(AND((MAX(K1987:Q1987)-MIN(K1987:Q1987))&gt;=20,(MAX(K1987:Q1987)-MIN(K1987:Q1987))&lt;40),"Good",IF(AND((MAX(K1987:Q1987)-MIN(K1987:Q1987))&gt;=40,(MAX(K1987:Q1987)-MIN(K1987:Q1987))&lt;50),"Average","Bad")))</f>
        <v>Good</v>
      </c>
      <c r="V1987" t="str">
        <f t="shared" ref="V1987:V2001" si="190">IF(AND(MAX(K1987:Q1987)&gt;85,MIN(K1987:Q1987)&lt;45),"0","1")</f>
        <v>1</v>
      </c>
      <c r="W1987" t="str">
        <f t="shared" ref="W1987:W2001" si="191">IF(R1987&gt;=650,"Grade A",IF(AND(R1987&gt;=550,R1987&lt;650),"Grade B",IF(AND(R1987&gt;=450,R1987&lt;550),"Grade C",IF(AND(R1987&gt;=350,R1987&lt;450),"Grade D","Fail"))))</f>
        <v>Grade B</v>
      </c>
    </row>
    <row r="1988" spans="1:23" x14ac:dyDescent="0.25">
      <c r="A1988">
        <v>1987</v>
      </c>
      <c r="B1988" t="s">
        <v>194</v>
      </c>
      <c r="C1988" t="s">
        <v>1789</v>
      </c>
      <c r="D1988" t="s">
        <v>3166</v>
      </c>
      <c r="E1988" t="s">
        <v>54</v>
      </c>
      <c r="F1988" t="b">
        <v>0</v>
      </c>
      <c r="G1988">
        <v>1</v>
      </c>
      <c r="H1988" t="b">
        <v>0</v>
      </c>
      <c r="I1988">
        <v>32</v>
      </c>
      <c r="J1988" t="s">
        <v>60</v>
      </c>
      <c r="K1988">
        <v>89</v>
      </c>
      <c r="L1988">
        <v>74</v>
      </c>
      <c r="M1988">
        <v>94</v>
      </c>
      <c r="N1988">
        <v>87</v>
      </c>
      <c r="O1988">
        <v>92</v>
      </c>
      <c r="P1988">
        <v>82</v>
      </c>
      <c r="Q1988">
        <v>79</v>
      </c>
      <c r="R1988">
        <f t="shared" si="186"/>
        <v>597</v>
      </c>
      <c r="S1988" t="str">
        <f t="shared" si="187"/>
        <v>physics_score</v>
      </c>
      <c r="T1988" t="str">
        <f t="shared" si="188"/>
        <v>David Frank</v>
      </c>
      <c r="U1988" t="str">
        <f t="shared" si="189"/>
        <v>Good</v>
      </c>
      <c r="V1988" t="str">
        <f t="shared" si="190"/>
        <v>1</v>
      </c>
      <c r="W1988" t="str">
        <f t="shared" si="191"/>
        <v>Grade B</v>
      </c>
    </row>
    <row r="1989" spans="1:23" x14ac:dyDescent="0.25">
      <c r="A1989">
        <v>1988</v>
      </c>
      <c r="B1989" t="s">
        <v>665</v>
      </c>
      <c r="C1989" t="s">
        <v>2170</v>
      </c>
      <c r="D1989" t="s">
        <v>3167</v>
      </c>
      <c r="E1989" t="s">
        <v>59</v>
      </c>
      <c r="F1989" t="b">
        <v>0</v>
      </c>
      <c r="G1989">
        <v>6</v>
      </c>
      <c r="H1989" t="b">
        <v>0</v>
      </c>
      <c r="I1989">
        <v>8</v>
      </c>
      <c r="J1989" t="s">
        <v>157</v>
      </c>
      <c r="K1989">
        <v>97</v>
      </c>
      <c r="L1989">
        <v>91</v>
      </c>
      <c r="M1989">
        <v>61</v>
      </c>
      <c r="N1989">
        <v>75</v>
      </c>
      <c r="O1989">
        <v>95</v>
      </c>
      <c r="P1989">
        <v>61</v>
      </c>
      <c r="Q1989">
        <v>89</v>
      </c>
      <c r="R1989">
        <f t="shared" si="186"/>
        <v>569</v>
      </c>
      <c r="S1989" t="str">
        <f t="shared" si="187"/>
        <v>math_score</v>
      </c>
      <c r="T1989" t="str">
        <f t="shared" si="188"/>
        <v>Holly Erickson</v>
      </c>
      <c r="U1989" t="str">
        <f t="shared" si="189"/>
        <v>Good</v>
      </c>
      <c r="V1989" t="str">
        <f t="shared" si="190"/>
        <v>1</v>
      </c>
      <c r="W1989" t="str">
        <f t="shared" si="191"/>
        <v>Grade B</v>
      </c>
    </row>
    <row r="1990" spans="1:23" x14ac:dyDescent="0.25">
      <c r="A1990">
        <v>1989</v>
      </c>
      <c r="B1990" t="s">
        <v>297</v>
      </c>
      <c r="C1990" t="s">
        <v>152</v>
      </c>
      <c r="D1990" t="s">
        <v>3168</v>
      </c>
      <c r="E1990" t="s">
        <v>54</v>
      </c>
      <c r="F1990" t="b">
        <v>0</v>
      </c>
      <c r="G1990">
        <v>2</v>
      </c>
      <c r="H1990" t="b">
        <v>0</v>
      </c>
      <c r="I1990">
        <v>3</v>
      </c>
      <c r="J1990" t="s">
        <v>72</v>
      </c>
      <c r="K1990">
        <v>66</v>
      </c>
      <c r="L1990">
        <v>63</v>
      </c>
      <c r="M1990">
        <v>95</v>
      </c>
      <c r="N1990">
        <v>76</v>
      </c>
      <c r="O1990">
        <v>71</v>
      </c>
      <c r="P1990">
        <v>99</v>
      </c>
      <c r="Q1990">
        <v>73</v>
      </c>
      <c r="R1990">
        <f t="shared" si="186"/>
        <v>543</v>
      </c>
      <c r="S1990" t="str">
        <f t="shared" si="187"/>
        <v>english_score</v>
      </c>
      <c r="T1990" t="str">
        <f t="shared" si="188"/>
        <v>Charles Miller</v>
      </c>
      <c r="U1990" t="str">
        <f t="shared" si="189"/>
        <v>Good</v>
      </c>
      <c r="V1990" t="str">
        <f t="shared" si="190"/>
        <v>1</v>
      </c>
      <c r="W1990" t="str">
        <f t="shared" si="191"/>
        <v>Grade C</v>
      </c>
    </row>
    <row r="1991" spans="1:23" x14ac:dyDescent="0.25">
      <c r="A1991">
        <v>1990</v>
      </c>
      <c r="B1991" t="s">
        <v>864</v>
      </c>
      <c r="C1991" t="s">
        <v>961</v>
      </c>
      <c r="D1991" t="s">
        <v>3169</v>
      </c>
      <c r="E1991" t="s">
        <v>54</v>
      </c>
      <c r="F1991" t="b">
        <v>0</v>
      </c>
      <c r="G1991">
        <v>2</v>
      </c>
      <c r="H1991" t="b">
        <v>0</v>
      </c>
      <c r="I1991">
        <v>17</v>
      </c>
      <c r="J1991" t="s">
        <v>206</v>
      </c>
      <c r="K1991">
        <v>77</v>
      </c>
      <c r="L1991">
        <v>86</v>
      </c>
      <c r="M1991">
        <v>97</v>
      </c>
      <c r="N1991">
        <v>85</v>
      </c>
      <c r="O1991">
        <v>77</v>
      </c>
      <c r="P1991">
        <v>88</v>
      </c>
      <c r="Q1991">
        <v>93</v>
      </c>
      <c r="R1991">
        <f t="shared" si="186"/>
        <v>603</v>
      </c>
      <c r="S1991" t="str">
        <f t="shared" si="187"/>
        <v>physics_score</v>
      </c>
      <c r="T1991" t="str">
        <f t="shared" si="188"/>
        <v>Samuel Baker</v>
      </c>
      <c r="U1991" t="str">
        <f t="shared" si="189"/>
        <v>Good</v>
      </c>
      <c r="V1991" t="str">
        <f t="shared" si="190"/>
        <v>1</v>
      </c>
      <c r="W1991" t="str">
        <f t="shared" si="191"/>
        <v>Grade B</v>
      </c>
    </row>
    <row r="1992" spans="1:23" x14ac:dyDescent="0.25">
      <c r="A1992">
        <v>1991</v>
      </c>
      <c r="B1992" t="s">
        <v>69</v>
      </c>
      <c r="C1992" t="s">
        <v>463</v>
      </c>
      <c r="D1992" t="s">
        <v>3170</v>
      </c>
      <c r="E1992" t="s">
        <v>54</v>
      </c>
      <c r="F1992" t="b">
        <v>0</v>
      </c>
      <c r="G1992">
        <v>0</v>
      </c>
      <c r="H1992" t="b">
        <v>0</v>
      </c>
      <c r="I1992">
        <v>17</v>
      </c>
      <c r="J1992" t="s">
        <v>78</v>
      </c>
      <c r="K1992">
        <v>98</v>
      </c>
      <c r="L1992">
        <v>63</v>
      </c>
      <c r="M1992">
        <v>64</v>
      </c>
      <c r="N1992">
        <v>82</v>
      </c>
      <c r="O1992">
        <v>64</v>
      </c>
      <c r="P1992">
        <v>96</v>
      </c>
      <c r="Q1992">
        <v>79</v>
      </c>
      <c r="R1992">
        <f t="shared" si="186"/>
        <v>546</v>
      </c>
      <c r="S1992" t="str">
        <f t="shared" si="187"/>
        <v>math_score</v>
      </c>
      <c r="T1992" t="str">
        <f t="shared" si="188"/>
        <v>Anthony Moore</v>
      </c>
      <c r="U1992" t="str">
        <f t="shared" si="189"/>
        <v>Good</v>
      </c>
      <c r="V1992" t="str">
        <f t="shared" si="190"/>
        <v>1</v>
      </c>
      <c r="W1992" t="str">
        <f t="shared" si="191"/>
        <v>Grade C</v>
      </c>
    </row>
    <row r="1993" spans="1:23" x14ac:dyDescent="0.25">
      <c r="A1993">
        <v>1992</v>
      </c>
      <c r="B1993" t="s">
        <v>2780</v>
      </c>
      <c r="C1993" t="s">
        <v>3171</v>
      </c>
      <c r="D1993" t="s">
        <v>3172</v>
      </c>
      <c r="E1993" t="s">
        <v>59</v>
      </c>
      <c r="F1993" t="b">
        <v>0</v>
      </c>
      <c r="G1993">
        <v>4</v>
      </c>
      <c r="H1993" t="b">
        <v>0</v>
      </c>
      <c r="I1993">
        <v>27</v>
      </c>
      <c r="J1993" t="s">
        <v>55</v>
      </c>
      <c r="K1993">
        <v>88</v>
      </c>
      <c r="L1993">
        <v>96</v>
      </c>
      <c r="M1993">
        <v>79</v>
      </c>
      <c r="N1993">
        <v>70</v>
      </c>
      <c r="O1993">
        <v>95</v>
      </c>
      <c r="P1993">
        <v>90</v>
      </c>
      <c r="Q1993">
        <v>99</v>
      </c>
      <c r="R1993">
        <f t="shared" si="186"/>
        <v>617</v>
      </c>
      <c r="S1993" t="str">
        <f t="shared" si="187"/>
        <v>geography_score</v>
      </c>
      <c r="T1993" t="str">
        <f t="shared" si="188"/>
        <v>Charlotte Rowe</v>
      </c>
      <c r="U1993" t="str">
        <f t="shared" si="189"/>
        <v>Good</v>
      </c>
      <c r="V1993" t="str">
        <f t="shared" si="190"/>
        <v>1</v>
      </c>
      <c r="W1993" t="str">
        <f t="shared" si="191"/>
        <v>Grade B</v>
      </c>
    </row>
    <row r="1994" spans="1:23" x14ac:dyDescent="0.25">
      <c r="A1994">
        <v>1993</v>
      </c>
      <c r="B1994" t="s">
        <v>507</v>
      </c>
      <c r="C1994" t="s">
        <v>491</v>
      </c>
      <c r="D1994" t="s">
        <v>3173</v>
      </c>
      <c r="E1994" t="s">
        <v>54</v>
      </c>
      <c r="F1994" t="b">
        <v>0</v>
      </c>
      <c r="G1994">
        <v>2</v>
      </c>
      <c r="H1994" t="b">
        <v>1</v>
      </c>
      <c r="I1994">
        <v>12</v>
      </c>
      <c r="J1994" t="s">
        <v>139</v>
      </c>
      <c r="K1994">
        <v>79</v>
      </c>
      <c r="L1994">
        <v>83</v>
      </c>
      <c r="M1994">
        <v>76</v>
      </c>
      <c r="N1994">
        <v>99</v>
      </c>
      <c r="O1994">
        <v>100</v>
      </c>
      <c r="P1994">
        <v>84</v>
      </c>
      <c r="Q1994">
        <v>71</v>
      </c>
      <c r="R1994">
        <f t="shared" si="186"/>
        <v>592</v>
      </c>
      <c r="S1994" t="str">
        <f t="shared" si="187"/>
        <v>biology_score</v>
      </c>
      <c r="T1994" t="str">
        <f t="shared" si="188"/>
        <v>John Peterson</v>
      </c>
      <c r="U1994" t="str">
        <f t="shared" si="189"/>
        <v>Good</v>
      </c>
      <c r="V1994" t="str">
        <f t="shared" si="190"/>
        <v>1</v>
      </c>
      <c r="W1994" t="str">
        <f t="shared" si="191"/>
        <v>Grade B</v>
      </c>
    </row>
    <row r="1995" spans="1:23" x14ac:dyDescent="0.25">
      <c r="A1995">
        <v>1994</v>
      </c>
      <c r="B1995" t="s">
        <v>288</v>
      </c>
      <c r="C1995" t="s">
        <v>2877</v>
      </c>
      <c r="D1995" t="s">
        <v>3174</v>
      </c>
      <c r="E1995" t="s">
        <v>54</v>
      </c>
      <c r="F1995" t="b">
        <v>0</v>
      </c>
      <c r="G1995">
        <v>3</v>
      </c>
      <c r="H1995" t="b">
        <v>0</v>
      </c>
      <c r="I1995">
        <v>46</v>
      </c>
      <c r="J1995" t="s">
        <v>60</v>
      </c>
      <c r="K1995">
        <v>92</v>
      </c>
      <c r="L1995">
        <v>92</v>
      </c>
      <c r="M1995">
        <v>91</v>
      </c>
      <c r="N1995">
        <v>95</v>
      </c>
      <c r="O1995">
        <v>88</v>
      </c>
      <c r="P1995">
        <v>94</v>
      </c>
      <c r="Q1995">
        <v>93</v>
      </c>
      <c r="R1995">
        <f t="shared" si="186"/>
        <v>645</v>
      </c>
      <c r="S1995" t="str">
        <f t="shared" si="187"/>
        <v>chemistry_score</v>
      </c>
      <c r="T1995" t="str">
        <f t="shared" si="188"/>
        <v>Shawn Ochoa</v>
      </c>
      <c r="U1995" t="str">
        <f t="shared" si="189"/>
        <v>Very Good</v>
      </c>
      <c r="V1995" t="str">
        <f t="shared" si="190"/>
        <v>1</v>
      </c>
      <c r="W1995" t="str">
        <f t="shared" si="191"/>
        <v>Grade B</v>
      </c>
    </row>
    <row r="1996" spans="1:23" x14ac:dyDescent="0.25">
      <c r="A1996">
        <v>1995</v>
      </c>
      <c r="B1996" t="s">
        <v>255</v>
      </c>
      <c r="C1996" t="s">
        <v>243</v>
      </c>
      <c r="D1996" t="s">
        <v>3175</v>
      </c>
      <c r="E1996" t="s">
        <v>54</v>
      </c>
      <c r="F1996" t="b">
        <v>0</v>
      </c>
      <c r="G1996">
        <v>1</v>
      </c>
      <c r="H1996" t="b">
        <v>0</v>
      </c>
      <c r="I1996">
        <v>19</v>
      </c>
      <c r="J1996" t="s">
        <v>147</v>
      </c>
      <c r="K1996">
        <v>76</v>
      </c>
      <c r="L1996">
        <v>62</v>
      </c>
      <c r="M1996">
        <v>90</v>
      </c>
      <c r="N1996">
        <v>82</v>
      </c>
      <c r="O1996">
        <v>93</v>
      </c>
      <c r="P1996">
        <v>71</v>
      </c>
      <c r="Q1996">
        <v>61</v>
      </c>
      <c r="R1996">
        <f t="shared" si="186"/>
        <v>535</v>
      </c>
      <c r="S1996" t="str">
        <f t="shared" si="187"/>
        <v>biology_score</v>
      </c>
      <c r="T1996" t="str">
        <f t="shared" si="188"/>
        <v>Steven Lewis</v>
      </c>
      <c r="U1996" t="str">
        <f t="shared" si="189"/>
        <v>Good</v>
      </c>
      <c r="V1996" t="str">
        <f t="shared" si="190"/>
        <v>1</v>
      </c>
      <c r="W1996" t="str">
        <f t="shared" si="191"/>
        <v>Grade C</v>
      </c>
    </row>
    <row r="1997" spans="1:23" x14ac:dyDescent="0.25">
      <c r="A1997">
        <v>1996</v>
      </c>
      <c r="B1997" t="s">
        <v>2156</v>
      </c>
      <c r="C1997" t="s">
        <v>1635</v>
      </c>
      <c r="D1997" t="s">
        <v>3176</v>
      </c>
      <c r="E1997" t="s">
        <v>54</v>
      </c>
      <c r="F1997" t="b">
        <v>0</v>
      </c>
      <c r="G1997">
        <v>2</v>
      </c>
      <c r="H1997" t="b">
        <v>0</v>
      </c>
      <c r="I1997">
        <v>30</v>
      </c>
      <c r="J1997" t="s">
        <v>172</v>
      </c>
      <c r="K1997">
        <v>83</v>
      </c>
      <c r="L1997">
        <v>77</v>
      </c>
      <c r="M1997">
        <v>84</v>
      </c>
      <c r="N1997">
        <v>73</v>
      </c>
      <c r="O1997">
        <v>75</v>
      </c>
      <c r="P1997">
        <v>84</v>
      </c>
      <c r="Q1997">
        <v>82</v>
      </c>
      <c r="R1997">
        <f t="shared" si="186"/>
        <v>558</v>
      </c>
      <c r="S1997" t="str">
        <f t="shared" si="187"/>
        <v>physics_score</v>
      </c>
      <c r="T1997" t="str">
        <f t="shared" si="188"/>
        <v>Alan Reynolds</v>
      </c>
      <c r="U1997" t="str">
        <f t="shared" si="189"/>
        <v>Very Good</v>
      </c>
      <c r="V1997" t="str">
        <f t="shared" si="190"/>
        <v>1</v>
      </c>
      <c r="W1997" t="str">
        <f t="shared" si="191"/>
        <v>Grade B</v>
      </c>
    </row>
    <row r="1998" spans="1:23" x14ac:dyDescent="0.25">
      <c r="A1998">
        <v>1997</v>
      </c>
      <c r="B1998" t="s">
        <v>334</v>
      </c>
      <c r="C1998" t="s">
        <v>2009</v>
      </c>
      <c r="D1998" t="s">
        <v>3177</v>
      </c>
      <c r="E1998" t="s">
        <v>54</v>
      </c>
      <c r="F1998" t="b">
        <v>0</v>
      </c>
      <c r="G1998">
        <v>2</v>
      </c>
      <c r="H1998" t="b">
        <v>0</v>
      </c>
      <c r="I1998">
        <v>20</v>
      </c>
      <c r="J1998" t="s">
        <v>78</v>
      </c>
      <c r="K1998">
        <v>89</v>
      </c>
      <c r="L1998">
        <v>65</v>
      </c>
      <c r="M1998">
        <v>73</v>
      </c>
      <c r="N1998">
        <v>80</v>
      </c>
      <c r="O1998">
        <v>87</v>
      </c>
      <c r="P1998">
        <v>67</v>
      </c>
      <c r="Q1998">
        <v>73</v>
      </c>
      <c r="R1998">
        <f t="shared" si="186"/>
        <v>534</v>
      </c>
      <c r="S1998" t="str">
        <f t="shared" si="187"/>
        <v>math_score</v>
      </c>
      <c r="T1998" t="str">
        <f t="shared" si="188"/>
        <v>Thomas Gilbert</v>
      </c>
      <c r="U1998" t="str">
        <f t="shared" si="189"/>
        <v>Good</v>
      </c>
      <c r="V1998" t="str">
        <f t="shared" si="190"/>
        <v>1</v>
      </c>
      <c r="W1998" t="str">
        <f t="shared" si="191"/>
        <v>Grade C</v>
      </c>
    </row>
    <row r="1999" spans="1:23" x14ac:dyDescent="0.25">
      <c r="A1999">
        <v>1998</v>
      </c>
      <c r="B1999" t="s">
        <v>1080</v>
      </c>
      <c r="C1999" t="s">
        <v>3178</v>
      </c>
      <c r="D1999" t="s">
        <v>3179</v>
      </c>
      <c r="E1999" t="s">
        <v>59</v>
      </c>
      <c r="F1999" t="b">
        <v>0</v>
      </c>
      <c r="G1999">
        <v>5</v>
      </c>
      <c r="H1999" t="b">
        <v>0</v>
      </c>
      <c r="I1999">
        <v>14</v>
      </c>
      <c r="J1999" t="s">
        <v>78</v>
      </c>
      <c r="K1999">
        <v>97</v>
      </c>
      <c r="L1999">
        <v>85</v>
      </c>
      <c r="M1999">
        <v>63</v>
      </c>
      <c r="N1999">
        <v>93</v>
      </c>
      <c r="O1999">
        <v>68</v>
      </c>
      <c r="P1999">
        <v>94</v>
      </c>
      <c r="Q1999">
        <v>78</v>
      </c>
      <c r="R1999">
        <f t="shared" si="186"/>
        <v>578</v>
      </c>
      <c r="S1999" t="str">
        <f t="shared" si="187"/>
        <v>math_score</v>
      </c>
      <c r="T1999" t="str">
        <f t="shared" si="188"/>
        <v>Madison Cross</v>
      </c>
      <c r="U1999" t="str">
        <f t="shared" si="189"/>
        <v>Good</v>
      </c>
      <c r="V1999" t="str">
        <f t="shared" si="190"/>
        <v>1</v>
      </c>
      <c r="W1999" t="str">
        <f t="shared" si="191"/>
        <v>Grade B</v>
      </c>
    </row>
    <row r="2000" spans="1:23" x14ac:dyDescent="0.25">
      <c r="A2000">
        <v>1999</v>
      </c>
      <c r="B2000" t="s">
        <v>239</v>
      </c>
      <c r="C2000" t="s">
        <v>2738</v>
      </c>
      <c r="D2000" t="s">
        <v>3180</v>
      </c>
      <c r="E2000" t="s">
        <v>59</v>
      </c>
      <c r="F2000" t="b">
        <v>1</v>
      </c>
      <c r="G2000">
        <v>10</v>
      </c>
      <c r="H2000" t="b">
        <v>1</v>
      </c>
      <c r="I2000">
        <v>5</v>
      </c>
      <c r="J2000" t="s">
        <v>98</v>
      </c>
      <c r="K2000">
        <v>51</v>
      </c>
      <c r="L2000">
        <v>96</v>
      </c>
      <c r="M2000">
        <v>72</v>
      </c>
      <c r="N2000">
        <v>89</v>
      </c>
      <c r="O2000">
        <v>95</v>
      </c>
      <c r="P2000">
        <v>88</v>
      </c>
      <c r="Q2000">
        <v>75</v>
      </c>
      <c r="R2000">
        <f t="shared" si="186"/>
        <v>566</v>
      </c>
      <c r="S2000" t="str">
        <f t="shared" si="187"/>
        <v>history_score</v>
      </c>
      <c r="T2000" t="str">
        <f t="shared" si="188"/>
        <v>Brittany Compton</v>
      </c>
      <c r="U2000" t="str">
        <f t="shared" si="189"/>
        <v>Average</v>
      </c>
      <c r="V2000" t="str">
        <f t="shared" si="190"/>
        <v>1</v>
      </c>
      <c r="W2000" t="str">
        <f t="shared" si="191"/>
        <v>Grade B</v>
      </c>
    </row>
    <row r="2001" spans="1:23" x14ac:dyDescent="0.25">
      <c r="A2001">
        <v>2000</v>
      </c>
      <c r="B2001" t="s">
        <v>325</v>
      </c>
      <c r="C2001" t="s">
        <v>76</v>
      </c>
      <c r="D2001" t="s">
        <v>3181</v>
      </c>
      <c r="E2001" t="s">
        <v>59</v>
      </c>
      <c r="F2001" t="b">
        <v>0</v>
      </c>
      <c r="G2001">
        <v>5</v>
      </c>
      <c r="H2001" t="b">
        <v>0</v>
      </c>
      <c r="I2001">
        <v>27</v>
      </c>
      <c r="J2001" t="s">
        <v>147</v>
      </c>
      <c r="K2001">
        <v>82</v>
      </c>
      <c r="L2001">
        <v>99</v>
      </c>
      <c r="M2001">
        <v>91</v>
      </c>
      <c r="N2001">
        <v>69</v>
      </c>
      <c r="O2001">
        <v>83</v>
      </c>
      <c r="P2001">
        <v>93</v>
      </c>
      <c r="Q2001">
        <v>100</v>
      </c>
      <c r="R2001">
        <f t="shared" si="186"/>
        <v>617</v>
      </c>
      <c r="S2001" t="str">
        <f t="shared" si="187"/>
        <v>geography_score</v>
      </c>
      <c r="T2001" t="str">
        <f t="shared" si="188"/>
        <v>Natalie Smith</v>
      </c>
      <c r="U2001" t="str">
        <f t="shared" si="189"/>
        <v>Good</v>
      </c>
      <c r="V2001" t="str">
        <f t="shared" si="190"/>
        <v>1</v>
      </c>
      <c r="W2001" t="str">
        <f t="shared" si="191"/>
        <v>Grade B</v>
      </c>
    </row>
  </sheetData>
  <conditionalFormatting sqref="R2:R2001">
    <cfRule type="cellIs" dxfId="3" priority="3" operator="between">
      <formula>600</formula>
      <formula>700</formula>
    </cfRule>
    <cfRule type="cellIs" dxfId="2" priority="4" operator="between">
      <formula>0</formula>
      <formula>350</formula>
    </cfRule>
  </conditionalFormatting>
  <conditionalFormatting sqref="K2:Q2001">
    <cfRule type="cellIs" dxfId="1" priority="1" operator="between">
      <formula>80</formula>
      <formula>100</formula>
    </cfRule>
    <cfRule type="cellIs" dxfId="0" priority="2" operator="between">
      <formula>0</formula>
      <formula>45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Data-Set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Tausif Ansari</dc:creator>
  <cp:lastModifiedBy>ragtausif@gmail.com</cp:lastModifiedBy>
  <dcterms:created xsi:type="dcterms:W3CDTF">2025-10-06T04:40:42Z</dcterms:created>
  <dcterms:modified xsi:type="dcterms:W3CDTF">2025-10-06T16:32:10Z</dcterms:modified>
</cp:coreProperties>
</file>