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DAD908CB-82CB-45EA-A47D-86E93E753EDE}" xr6:coauthVersionLast="47" xr6:coauthVersionMax="47" xr10:uidLastSave="{00000000-0000-0000-0000-000000000000}"/>
  <bookViews>
    <workbookView xWindow="28680" yWindow="-3270" windowWidth="15600" windowHeight="18840" activeTab="2" xr2:uid="{00000000-000D-0000-FFFF-FFFF00000000}"/>
  </bookViews>
  <sheets>
    <sheet name="Sheet1" sheetId="1" r:id="rId1"/>
    <sheet name="Sheet2" sheetId="2" r:id="rId2"/>
    <sheet name="Test_Fin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3" l="1"/>
  <c r="E75" i="3"/>
  <c r="E76" i="3"/>
  <c r="E77" i="3"/>
  <c r="E78" i="3"/>
  <c r="E79" i="3"/>
  <c r="E73" i="3"/>
  <c r="E61" i="3"/>
  <c r="C61" i="3"/>
  <c r="E56" i="3"/>
  <c r="E57" i="3"/>
  <c r="E58" i="3"/>
  <c r="E59" i="3"/>
  <c r="E60" i="3"/>
  <c r="C56" i="3"/>
  <c r="C57" i="3"/>
  <c r="C58" i="3"/>
  <c r="C59" i="3"/>
  <c r="C60" i="3"/>
  <c r="C55" i="3"/>
  <c r="E55" i="3"/>
  <c r="C54" i="3"/>
  <c r="D33" i="3"/>
  <c r="D34" i="3" s="1"/>
  <c r="D35" i="3" s="1"/>
  <c r="D36" i="3" s="1"/>
  <c r="D37" i="3" s="1"/>
  <c r="D38" i="3" s="1"/>
  <c r="D39" i="3" s="1"/>
  <c r="D40" i="3" s="1"/>
  <c r="D41" i="3" s="1"/>
  <c r="C33" i="3"/>
  <c r="C34" i="3" s="1"/>
  <c r="C35" i="3" s="1"/>
  <c r="C36" i="3" s="1"/>
  <c r="C37" i="3" s="1"/>
  <c r="C38" i="3" s="1"/>
  <c r="C39" i="3" s="1"/>
  <c r="C40" i="3" s="1"/>
  <c r="C41" i="3" s="1"/>
  <c r="D17" i="3"/>
  <c r="D18" i="3" s="1"/>
  <c r="D19" i="3" s="1"/>
  <c r="D20" i="3" s="1"/>
  <c r="D21" i="3" s="1"/>
  <c r="D22" i="3" s="1"/>
  <c r="D23" i="3" s="1"/>
  <c r="D24" i="3" s="1"/>
  <c r="D25" i="3" s="1"/>
  <c r="C17" i="3"/>
  <c r="E17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F33" i="3"/>
  <c r="E33" i="3"/>
  <c r="F32" i="3"/>
  <c r="E32" i="3"/>
  <c r="F16" i="3"/>
  <c r="E16" i="3"/>
  <c r="D4" i="3"/>
  <c r="D5" i="3" s="1"/>
  <c r="D6" i="3" s="1"/>
  <c r="D7" i="3" s="1"/>
  <c r="D8" i="3" s="1"/>
  <c r="D9" i="3" s="1"/>
  <c r="D10" i="3" s="1"/>
  <c r="D11" i="3" s="1"/>
  <c r="D12" i="3" s="1"/>
  <c r="D13" i="3" s="1"/>
  <c r="E31" i="2"/>
  <c r="D32" i="2"/>
  <c r="F32" i="2" s="1"/>
  <c r="C32" i="2"/>
  <c r="C33" i="2" s="1"/>
  <c r="C34" i="2" s="1"/>
  <c r="C35" i="2" s="1"/>
  <c r="C36" i="2" s="1"/>
  <c r="C37" i="2" s="1"/>
  <c r="C38" i="2" s="1"/>
  <c r="C39" i="2" s="1"/>
  <c r="C40" i="2" s="1"/>
  <c r="D16" i="2"/>
  <c r="D17" i="2" s="1"/>
  <c r="D18" i="2" s="1"/>
  <c r="D19" i="2" s="1"/>
  <c r="D20" i="2" s="1"/>
  <c r="D21" i="2" s="1"/>
  <c r="D22" i="2" s="1"/>
  <c r="D23" i="2" s="1"/>
  <c r="D24" i="2" s="1"/>
  <c r="C16" i="2"/>
  <c r="C17" i="2" s="1"/>
  <c r="C18" i="2" s="1"/>
  <c r="C19" i="2" s="1"/>
  <c r="C20" i="2" s="1"/>
  <c r="C21" i="2" s="1"/>
  <c r="C22" i="2" s="1"/>
  <c r="C23" i="2" s="1"/>
  <c r="C24" i="2" s="1"/>
  <c r="F31" i="2"/>
  <c r="F15" i="2"/>
  <c r="E15" i="2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0" i="1"/>
  <c r="F61" i="1"/>
  <c r="F62" i="1" s="1"/>
  <c r="E61" i="1"/>
  <c r="H54" i="1"/>
  <c r="G54" i="1"/>
  <c r="C18" i="3" l="1"/>
  <c r="C19" i="3" s="1"/>
  <c r="C20" i="3" s="1"/>
  <c r="C21" i="3" s="1"/>
  <c r="C22" i="3" s="1"/>
  <c r="C23" i="3" s="1"/>
  <c r="C24" i="3" s="1"/>
  <c r="C25" i="3" s="1"/>
  <c r="F18" i="3"/>
  <c r="E35" i="3"/>
  <c r="F35" i="3"/>
  <c r="E34" i="3"/>
  <c r="F34" i="3"/>
  <c r="F17" i="3"/>
  <c r="D33" i="2"/>
  <c r="D34" i="2" s="1"/>
  <c r="D35" i="2" s="1"/>
  <c r="D36" i="2" s="1"/>
  <c r="D37" i="2" s="1"/>
  <c r="D38" i="2" s="1"/>
  <c r="D39" i="2" s="1"/>
  <c r="D40" i="2" s="1"/>
  <c r="F16" i="2"/>
  <c r="E16" i="2"/>
  <c r="E33" i="2"/>
  <c r="E32" i="2"/>
  <c r="F63" i="1"/>
  <c r="E6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36" i="3" l="1"/>
  <c r="F36" i="3"/>
  <c r="E18" i="3"/>
  <c r="F19" i="3"/>
  <c r="F33" i="2"/>
  <c r="E34" i="2"/>
  <c r="E17" i="2"/>
  <c r="F17" i="2"/>
  <c r="F64" i="1"/>
  <c r="E63" i="1"/>
  <c r="F20" i="3" l="1"/>
  <c r="E19" i="3"/>
  <c r="E37" i="3"/>
  <c r="F37" i="3"/>
  <c r="E18" i="2"/>
  <c r="F18" i="2"/>
  <c r="E35" i="2"/>
  <c r="F34" i="2"/>
  <c r="E64" i="1"/>
  <c r="F65" i="1"/>
  <c r="F38" i="3" l="1"/>
  <c r="E38" i="3"/>
  <c r="E20" i="3"/>
  <c r="F21" i="3"/>
  <c r="F35" i="2"/>
  <c r="E36" i="2"/>
  <c r="E19" i="2"/>
  <c r="F19" i="2"/>
  <c r="F66" i="1"/>
  <c r="E65" i="1"/>
  <c r="F22" i="3" l="1"/>
  <c r="E21" i="3"/>
  <c r="E39" i="3"/>
  <c r="F39" i="3"/>
  <c r="F20" i="2"/>
  <c r="E37" i="2"/>
  <c r="E20" i="2"/>
  <c r="F36" i="2"/>
  <c r="E66" i="1"/>
  <c r="F67" i="1"/>
  <c r="F41" i="3" l="1"/>
  <c r="F40" i="3"/>
  <c r="E41" i="3"/>
  <c r="E40" i="3"/>
  <c r="E22" i="3"/>
  <c r="F23" i="3"/>
  <c r="E21" i="2"/>
  <c r="E38" i="2"/>
  <c r="F37" i="2"/>
  <c r="F21" i="2"/>
  <c r="F68" i="1"/>
  <c r="E67" i="1"/>
  <c r="F42" i="3" l="1"/>
  <c r="F43" i="3" s="1"/>
  <c r="E42" i="3"/>
  <c r="E43" i="3" s="1"/>
  <c r="F25" i="3"/>
  <c r="F24" i="3"/>
  <c r="E23" i="3"/>
  <c r="E22" i="2"/>
  <c r="F22" i="2"/>
  <c r="F38" i="2"/>
  <c r="E39" i="2"/>
  <c r="E68" i="1"/>
  <c r="F69" i="1"/>
  <c r="E25" i="3" l="1"/>
  <c r="E24" i="3"/>
  <c r="F26" i="3"/>
  <c r="F27" i="3" s="1"/>
  <c r="E40" i="2"/>
  <c r="E41" i="2" s="1"/>
  <c r="E42" i="2" s="1"/>
  <c r="F39" i="2"/>
  <c r="F23" i="2"/>
  <c r="E23" i="2"/>
  <c r="F70" i="1"/>
  <c r="E69" i="1"/>
  <c r="E26" i="3" l="1"/>
  <c r="E27" i="3" s="1"/>
  <c r="F24" i="2"/>
  <c r="F25" i="2" s="1"/>
  <c r="F26" i="2" s="1"/>
  <c r="E24" i="2"/>
  <c r="E25" i="2" s="1"/>
  <c r="E26" i="2" s="1"/>
  <c r="F40" i="2"/>
  <c r="F41" i="2" s="1"/>
  <c r="F42" i="2" s="1"/>
  <c r="E70" i="1"/>
  <c r="F71" i="1"/>
  <c r="F72" i="1" l="1"/>
  <c r="E71" i="1"/>
  <c r="E72" i="1" l="1"/>
  <c r="F73" i="1"/>
  <c r="F74" i="1" l="1"/>
  <c r="E73" i="1"/>
  <c r="E74" i="1" l="1"/>
  <c r="F75" i="1"/>
  <c r="F76" i="1" l="1"/>
  <c r="E75" i="1"/>
  <c r="E76" i="1" l="1"/>
  <c r="F77" i="1"/>
  <c r="F78" i="1" l="1"/>
  <c r="E77" i="1"/>
  <c r="E78" i="1" l="1"/>
  <c r="F79" i="1"/>
  <c r="F80" i="1" l="1"/>
  <c r="E79" i="1"/>
  <c r="E80" i="1" l="1"/>
  <c r="F81" i="1"/>
  <c r="F82" i="1" l="1"/>
  <c r="E81" i="1"/>
  <c r="E82" i="1" l="1"/>
  <c r="F83" i="1"/>
  <c r="H84" i="1" s="1"/>
  <c r="E83" i="1" l="1"/>
  <c r="G84" i="1" l="1"/>
</calcChain>
</file>

<file path=xl/sharedStrings.xml><?xml version="1.0" encoding="utf-8"?>
<sst xmlns="http://schemas.openxmlformats.org/spreadsheetml/2006/main" count="62" uniqueCount="17">
  <si>
    <t>Year</t>
  </si>
  <si>
    <t>Month</t>
  </si>
  <si>
    <t>exchange rate</t>
  </si>
  <si>
    <t>a = .1</t>
  </si>
  <si>
    <t>a = .5</t>
  </si>
  <si>
    <t>MAD .1</t>
  </si>
  <si>
    <t>MAD .5</t>
  </si>
  <si>
    <t>sum/n</t>
  </si>
  <si>
    <t>MSE .1</t>
  </si>
  <si>
    <t>MSE .5</t>
  </si>
  <si>
    <t>sum</t>
  </si>
  <si>
    <t>Exponential Smoothing</t>
  </si>
  <si>
    <t>Actual</t>
  </si>
  <si>
    <t>3-Month Average</t>
  </si>
  <si>
    <t>4-Month Average</t>
  </si>
  <si>
    <t>Moving Average</t>
  </si>
  <si>
    <t>Weighted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</si>
</sst>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2" fillId="4" borderId="1" xfId="1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3" fontId="3" fillId="0" borderId="0" xfId="0" applyNumberFormat="1" applyFont="1"/>
    <xf numFmtId="3" fontId="0" fillId="0" borderId="0" xfId="0" applyNumberFormat="1"/>
    <xf numFmtId="3" fontId="3" fillId="4" borderId="1" xfId="0" applyNumberFormat="1" applyFont="1" applyFill="1" applyBorder="1"/>
    <xf numFmtId="3" fontId="0" fillId="4" borderId="1" xfId="0" applyNumberFormat="1" applyFill="1" applyBorder="1"/>
    <xf numFmtId="0" fontId="0" fillId="3" borderId="0" xfId="0" applyFill="1"/>
    <xf numFmtId="3" fontId="0" fillId="4" borderId="0" xfId="0" applyNumberFormat="1" applyFill="1"/>
    <xf numFmtId="0" fontId="0" fillId="5" borderId="1" xfId="0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กราฟเปรียบเทียบข้อมูล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0.00</c:formatCode>
                <c:ptCount val="24"/>
                <c:pt idx="0">
                  <c:v>33.392699999999998</c:v>
                </c:pt>
                <c:pt idx="1">
                  <c:v>34.166800000000002</c:v>
                </c:pt>
                <c:pt idx="2">
                  <c:v>34.6633</c:v>
                </c:pt>
                <c:pt idx="3">
                  <c:v>34.444099999999999</c:v>
                </c:pt>
                <c:pt idx="4">
                  <c:v>34.404699999999998</c:v>
                </c:pt>
                <c:pt idx="5">
                  <c:v>35.076000000000001</c:v>
                </c:pt>
                <c:pt idx="6">
                  <c:v>34.792200000000001</c:v>
                </c:pt>
                <c:pt idx="7">
                  <c:v>35.200899999999997</c:v>
                </c:pt>
                <c:pt idx="8">
                  <c:v>35.997799999999998</c:v>
                </c:pt>
                <c:pt idx="9">
                  <c:v>36.678800000000003</c:v>
                </c:pt>
                <c:pt idx="10">
                  <c:v>35.626800000000003</c:v>
                </c:pt>
                <c:pt idx="11">
                  <c:v>35.134900000000002</c:v>
                </c:pt>
                <c:pt idx="12">
                  <c:v>35.337400000000002</c:v>
                </c:pt>
                <c:pt idx="13">
                  <c:v>36.018000000000001</c:v>
                </c:pt>
                <c:pt idx="14">
                  <c:v>36.113</c:v>
                </c:pt>
                <c:pt idx="15">
                  <c:v>36.950600000000001</c:v>
                </c:pt>
                <c:pt idx="16">
                  <c:v>36.796599999999998</c:v>
                </c:pt>
                <c:pt idx="17">
                  <c:v>36.870899999999999</c:v>
                </c:pt>
                <c:pt idx="18">
                  <c:v>36.464700000000001</c:v>
                </c:pt>
                <c:pt idx="19">
                  <c:v>34.920099999999998</c:v>
                </c:pt>
                <c:pt idx="20">
                  <c:v>33.527299999999997</c:v>
                </c:pt>
                <c:pt idx="21">
                  <c:v>33.526600000000002</c:v>
                </c:pt>
                <c:pt idx="22">
                  <c:v>34.609699999999997</c:v>
                </c:pt>
                <c:pt idx="23">
                  <c:v>34.3523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A-4F7A-A346-A7AC86A532A3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a = 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34.794270000000004</c:v>
                </c:pt>
                <c:pt idx="2">
                  <c:v>34.731523000000003</c:v>
                </c:pt>
                <c:pt idx="3">
                  <c:v>34.7247007</c:v>
                </c:pt>
                <c:pt idx="4">
                  <c:v>34.696640629999997</c:v>
                </c:pt>
                <c:pt idx="5">
                  <c:v>34.667446566999999</c:v>
                </c:pt>
                <c:pt idx="6">
                  <c:v>34.708301910300001</c:v>
                </c:pt>
                <c:pt idx="7">
                  <c:v>34.716691719270003</c:v>
                </c:pt>
                <c:pt idx="8">
                  <c:v>34.765112547343001</c:v>
                </c:pt>
                <c:pt idx="9">
                  <c:v>34.888381292608699</c:v>
                </c:pt>
                <c:pt idx="10">
                  <c:v>35.067423163347826</c:v>
                </c:pt>
                <c:pt idx="11">
                  <c:v>35.123360847013046</c:v>
                </c:pt>
                <c:pt idx="12">
                  <c:v>35.12451476231174</c:v>
                </c:pt>
                <c:pt idx="13">
                  <c:v>35.145803286080564</c:v>
                </c:pt>
                <c:pt idx="14">
                  <c:v>35.233022957472507</c:v>
                </c:pt>
                <c:pt idx="15">
                  <c:v>35.321020661725257</c:v>
                </c:pt>
                <c:pt idx="16">
                  <c:v>35.483978595552728</c:v>
                </c:pt>
                <c:pt idx="17">
                  <c:v>35.615240735997453</c:v>
                </c:pt>
                <c:pt idx="18">
                  <c:v>35.740806662397709</c:v>
                </c:pt>
                <c:pt idx="19">
                  <c:v>35.813195996157937</c:v>
                </c:pt>
                <c:pt idx="20">
                  <c:v>35.723886396542142</c:v>
                </c:pt>
                <c:pt idx="21">
                  <c:v>35.504227756887929</c:v>
                </c:pt>
                <c:pt idx="22">
                  <c:v>35.306464981199134</c:v>
                </c:pt>
                <c:pt idx="23">
                  <c:v>35.236788483079224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A-4F7A-A346-A7AC86A532A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a = 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34.171350000000004</c:v>
                </c:pt>
                <c:pt idx="2">
                  <c:v>34.169075000000007</c:v>
                </c:pt>
                <c:pt idx="3">
                  <c:v>34.416187500000007</c:v>
                </c:pt>
                <c:pt idx="4">
                  <c:v>34.430143749999999</c:v>
                </c:pt>
                <c:pt idx="5">
                  <c:v>34.417421875000002</c:v>
                </c:pt>
                <c:pt idx="6">
                  <c:v>34.746710937499998</c:v>
                </c:pt>
                <c:pt idx="7">
                  <c:v>34.769455468749996</c:v>
                </c:pt>
                <c:pt idx="8">
                  <c:v>34.985177734375</c:v>
                </c:pt>
                <c:pt idx="9">
                  <c:v>35.491488867187499</c:v>
                </c:pt>
                <c:pt idx="10">
                  <c:v>36.085144433593754</c:v>
                </c:pt>
                <c:pt idx="11">
                  <c:v>35.855972216796879</c:v>
                </c:pt>
                <c:pt idx="12">
                  <c:v>35.495436108398437</c:v>
                </c:pt>
                <c:pt idx="13">
                  <c:v>35.41641805419922</c:v>
                </c:pt>
                <c:pt idx="14">
                  <c:v>35.717209027099614</c:v>
                </c:pt>
                <c:pt idx="15">
                  <c:v>35.915104513549807</c:v>
                </c:pt>
                <c:pt idx="16">
                  <c:v>36.432852256774908</c:v>
                </c:pt>
                <c:pt idx="17">
                  <c:v>36.614726128387453</c:v>
                </c:pt>
                <c:pt idx="18">
                  <c:v>36.742813064193726</c:v>
                </c:pt>
                <c:pt idx="19">
                  <c:v>36.603756532096867</c:v>
                </c:pt>
                <c:pt idx="20">
                  <c:v>35.761928266048429</c:v>
                </c:pt>
                <c:pt idx="21">
                  <c:v>34.644614133024213</c:v>
                </c:pt>
                <c:pt idx="22">
                  <c:v>34.085607066512111</c:v>
                </c:pt>
                <c:pt idx="23">
                  <c:v>34.34765353325605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2A-4F7A-A346-A7AC86A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07968"/>
        <c:axId val="1647040256"/>
      </c:scatterChart>
      <c:valAx>
        <c:axId val="16453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40256"/>
        <c:crosses val="autoZero"/>
        <c:crossBetween val="midCat"/>
      </c:valAx>
      <c:valAx>
        <c:axId val="16470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18</xdr:col>
      <xdr:colOff>200024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F4CFA-A500-8336-3271-A104A93C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opLeftCell="A50" workbookViewId="0">
      <selection sqref="A1:H84"/>
    </sheetView>
  </sheetViews>
  <sheetFormatPr defaultRowHeight="15" x14ac:dyDescent="0.25"/>
  <cols>
    <col min="4" max="4" width="15.5703125" customWidth="1"/>
    <col min="7" max="8" width="9.140625" customWidth="1"/>
  </cols>
  <sheetData>
    <row r="1" spans="1:6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6" ht="15.75" x14ac:dyDescent="0.25">
      <c r="A2" s="4">
        <v>1</v>
      </c>
      <c r="B2" s="5">
        <v>2023</v>
      </c>
      <c r="C2" s="6">
        <v>1</v>
      </c>
      <c r="D2" s="7">
        <v>33.392699999999998</v>
      </c>
      <c r="E2" s="5">
        <v>34.950000000000003</v>
      </c>
      <c r="F2" s="5">
        <v>34.950000000000003</v>
      </c>
    </row>
    <row r="3" spans="1:6" ht="15.75" x14ac:dyDescent="0.25">
      <c r="A3" s="4">
        <v>2</v>
      </c>
      <c r="B3" s="5"/>
      <c r="C3" s="6">
        <v>33</v>
      </c>
      <c r="D3" s="7">
        <v>34.166800000000002</v>
      </c>
      <c r="E3" s="8">
        <f>E2+0.1*($D2-E2)</f>
        <v>34.794270000000004</v>
      </c>
      <c r="F3" s="8">
        <f>F2+0.5*($D2-F2)</f>
        <v>34.171350000000004</v>
      </c>
    </row>
    <row r="4" spans="1:6" ht="15.75" x14ac:dyDescent="0.25">
      <c r="A4" s="4">
        <v>3</v>
      </c>
      <c r="B4" s="5"/>
      <c r="C4" s="6">
        <v>65</v>
      </c>
      <c r="D4" s="7">
        <v>34.6633</v>
      </c>
      <c r="E4" s="8">
        <f t="shared" ref="E4:E24" si="0">E3+0.1*($D3-E3)</f>
        <v>34.731523000000003</v>
      </c>
      <c r="F4" s="8">
        <f t="shared" ref="F4:F25" si="1">F3+0.5*($D3-F3)</f>
        <v>34.169075000000007</v>
      </c>
    </row>
    <row r="5" spans="1:6" ht="15.75" x14ac:dyDescent="0.25">
      <c r="A5" s="4">
        <v>4</v>
      </c>
      <c r="B5" s="5"/>
      <c r="C5" s="6">
        <v>97</v>
      </c>
      <c r="D5" s="7">
        <v>34.444099999999999</v>
      </c>
      <c r="E5" s="8">
        <f t="shared" si="0"/>
        <v>34.7247007</v>
      </c>
      <c r="F5" s="8">
        <f t="shared" si="1"/>
        <v>34.416187500000007</v>
      </c>
    </row>
    <row r="6" spans="1:6" ht="15.75" x14ac:dyDescent="0.25">
      <c r="A6" s="4">
        <v>5</v>
      </c>
      <c r="B6" s="5"/>
      <c r="C6" s="6">
        <v>129</v>
      </c>
      <c r="D6" s="7">
        <v>34.404699999999998</v>
      </c>
      <c r="E6" s="8">
        <f t="shared" si="0"/>
        <v>34.696640629999997</v>
      </c>
      <c r="F6" s="8">
        <f t="shared" si="1"/>
        <v>34.430143749999999</v>
      </c>
    </row>
    <row r="7" spans="1:6" ht="15.75" x14ac:dyDescent="0.25">
      <c r="A7" s="4">
        <v>6</v>
      </c>
      <c r="B7" s="5"/>
      <c r="C7" s="6">
        <v>161</v>
      </c>
      <c r="D7" s="7">
        <v>35.076000000000001</v>
      </c>
      <c r="E7" s="8">
        <f t="shared" si="0"/>
        <v>34.667446566999999</v>
      </c>
      <c r="F7" s="8">
        <f t="shared" si="1"/>
        <v>34.417421875000002</v>
      </c>
    </row>
    <row r="8" spans="1:6" ht="15.75" x14ac:dyDescent="0.25">
      <c r="A8" s="4">
        <v>7</v>
      </c>
      <c r="B8" s="5"/>
      <c r="C8" s="6">
        <v>193</v>
      </c>
      <c r="D8" s="7">
        <v>34.792200000000001</v>
      </c>
      <c r="E8" s="8">
        <f t="shared" si="0"/>
        <v>34.708301910300001</v>
      </c>
      <c r="F8" s="8">
        <f t="shared" si="1"/>
        <v>34.746710937499998</v>
      </c>
    </row>
    <row r="9" spans="1:6" ht="15.75" x14ac:dyDescent="0.25">
      <c r="A9" s="4">
        <v>8</v>
      </c>
      <c r="B9" s="5"/>
      <c r="C9" s="6">
        <v>225</v>
      </c>
      <c r="D9" s="7">
        <v>35.200899999999997</v>
      </c>
      <c r="E9" s="8">
        <f t="shared" si="0"/>
        <v>34.716691719270003</v>
      </c>
      <c r="F9" s="8">
        <f t="shared" si="1"/>
        <v>34.769455468749996</v>
      </c>
    </row>
    <row r="10" spans="1:6" ht="15.75" x14ac:dyDescent="0.25">
      <c r="A10" s="4">
        <v>9</v>
      </c>
      <c r="B10" s="5"/>
      <c r="C10" s="6">
        <v>257</v>
      </c>
      <c r="D10" s="7">
        <v>35.997799999999998</v>
      </c>
      <c r="E10" s="8">
        <f t="shared" si="0"/>
        <v>34.765112547343001</v>
      </c>
      <c r="F10" s="8">
        <f t="shared" si="1"/>
        <v>34.985177734375</v>
      </c>
    </row>
    <row r="11" spans="1:6" ht="15.75" x14ac:dyDescent="0.25">
      <c r="A11" s="4">
        <v>10</v>
      </c>
      <c r="B11" s="5"/>
      <c r="C11" s="6">
        <v>289</v>
      </c>
      <c r="D11" s="7">
        <v>36.678800000000003</v>
      </c>
      <c r="E11" s="8">
        <f t="shared" si="0"/>
        <v>34.888381292608699</v>
      </c>
      <c r="F11" s="8">
        <f t="shared" si="1"/>
        <v>35.491488867187499</v>
      </c>
    </row>
    <row r="12" spans="1:6" ht="15.75" x14ac:dyDescent="0.25">
      <c r="A12" s="4">
        <v>11</v>
      </c>
      <c r="B12" s="5"/>
      <c r="C12" s="6">
        <v>321</v>
      </c>
      <c r="D12" s="7">
        <v>35.626800000000003</v>
      </c>
      <c r="E12" s="8">
        <f t="shared" si="0"/>
        <v>35.067423163347826</v>
      </c>
      <c r="F12" s="8">
        <f t="shared" si="1"/>
        <v>36.085144433593754</v>
      </c>
    </row>
    <row r="13" spans="1:6" ht="15.75" x14ac:dyDescent="0.25">
      <c r="A13" s="4">
        <v>12</v>
      </c>
      <c r="B13" s="5"/>
      <c r="C13" s="6">
        <v>353</v>
      </c>
      <c r="D13" s="7">
        <v>35.134900000000002</v>
      </c>
      <c r="E13" s="8">
        <f t="shared" si="0"/>
        <v>35.123360847013046</v>
      </c>
      <c r="F13" s="8">
        <f t="shared" si="1"/>
        <v>35.855972216796879</v>
      </c>
    </row>
    <row r="14" spans="1:6" ht="15.75" x14ac:dyDescent="0.25">
      <c r="A14" s="4">
        <v>13</v>
      </c>
      <c r="B14" s="5">
        <v>2024</v>
      </c>
      <c r="C14" s="6">
        <v>385</v>
      </c>
      <c r="D14" s="7">
        <v>35.337400000000002</v>
      </c>
      <c r="E14" s="8">
        <f t="shared" si="0"/>
        <v>35.12451476231174</v>
      </c>
      <c r="F14" s="8">
        <f t="shared" si="1"/>
        <v>35.495436108398437</v>
      </c>
    </row>
    <row r="15" spans="1:6" ht="15.75" x14ac:dyDescent="0.25">
      <c r="A15" s="4">
        <v>14</v>
      </c>
      <c r="B15" s="5"/>
      <c r="C15" s="6">
        <v>417</v>
      </c>
      <c r="D15" s="7">
        <v>36.018000000000001</v>
      </c>
      <c r="E15" s="8">
        <f t="shared" si="0"/>
        <v>35.145803286080564</v>
      </c>
      <c r="F15" s="8">
        <f t="shared" si="1"/>
        <v>35.41641805419922</v>
      </c>
    </row>
    <row r="16" spans="1:6" ht="15.75" x14ac:dyDescent="0.25">
      <c r="A16" s="4">
        <v>15</v>
      </c>
      <c r="B16" s="5"/>
      <c r="C16" s="6">
        <v>449</v>
      </c>
      <c r="D16" s="7">
        <v>36.113</v>
      </c>
      <c r="E16" s="8">
        <f t="shared" si="0"/>
        <v>35.233022957472507</v>
      </c>
      <c r="F16" s="8">
        <f t="shared" si="1"/>
        <v>35.717209027099614</v>
      </c>
    </row>
    <row r="17" spans="1:8" ht="15.75" x14ac:dyDescent="0.25">
      <c r="A17" s="4">
        <v>16</v>
      </c>
      <c r="B17" s="5"/>
      <c r="C17" s="6">
        <v>481</v>
      </c>
      <c r="D17" s="7">
        <v>36.950600000000001</v>
      </c>
      <c r="E17" s="8">
        <f t="shared" si="0"/>
        <v>35.321020661725257</v>
      </c>
      <c r="F17" s="8">
        <f t="shared" si="1"/>
        <v>35.915104513549807</v>
      </c>
    </row>
    <row r="18" spans="1:8" ht="15.75" x14ac:dyDescent="0.25">
      <c r="A18" s="4">
        <v>17</v>
      </c>
      <c r="B18" s="5"/>
      <c r="C18" s="6">
        <v>513</v>
      </c>
      <c r="D18" s="7">
        <v>36.796599999999998</v>
      </c>
      <c r="E18" s="8">
        <f t="shared" si="0"/>
        <v>35.483978595552728</v>
      </c>
      <c r="F18" s="8">
        <f t="shared" si="1"/>
        <v>36.432852256774908</v>
      </c>
    </row>
    <row r="19" spans="1:8" ht="15.75" x14ac:dyDescent="0.25">
      <c r="A19" s="4">
        <v>18</v>
      </c>
      <c r="B19" s="5"/>
      <c r="C19" s="6">
        <v>545</v>
      </c>
      <c r="D19" s="7">
        <v>36.870899999999999</v>
      </c>
      <c r="E19" s="8">
        <f t="shared" si="0"/>
        <v>35.615240735997453</v>
      </c>
      <c r="F19" s="8">
        <f t="shared" si="1"/>
        <v>36.614726128387453</v>
      </c>
    </row>
    <row r="20" spans="1:8" ht="15.75" x14ac:dyDescent="0.25">
      <c r="A20" s="4">
        <v>19</v>
      </c>
      <c r="B20" s="5"/>
      <c r="C20" s="6">
        <v>577</v>
      </c>
      <c r="D20" s="7">
        <v>36.464700000000001</v>
      </c>
      <c r="E20" s="8">
        <f t="shared" si="0"/>
        <v>35.740806662397709</v>
      </c>
      <c r="F20" s="8">
        <f t="shared" si="1"/>
        <v>36.742813064193726</v>
      </c>
    </row>
    <row r="21" spans="1:8" ht="15.75" x14ac:dyDescent="0.25">
      <c r="A21" s="4">
        <v>20</v>
      </c>
      <c r="B21" s="5"/>
      <c r="C21" s="6">
        <v>579</v>
      </c>
      <c r="D21" s="7">
        <v>34.920099999999998</v>
      </c>
      <c r="E21" s="8">
        <f t="shared" si="0"/>
        <v>35.813195996157937</v>
      </c>
      <c r="F21" s="8">
        <f t="shared" si="1"/>
        <v>36.603756532096867</v>
      </c>
    </row>
    <row r="22" spans="1:8" ht="15.75" x14ac:dyDescent="0.25">
      <c r="A22" s="4">
        <v>21</v>
      </c>
      <c r="B22" s="5"/>
      <c r="C22" s="6">
        <v>611</v>
      </c>
      <c r="D22" s="7">
        <v>33.527299999999997</v>
      </c>
      <c r="E22" s="8">
        <f t="shared" si="0"/>
        <v>35.723886396542142</v>
      </c>
      <c r="F22" s="8">
        <f t="shared" si="1"/>
        <v>35.761928266048429</v>
      </c>
    </row>
    <row r="23" spans="1:8" ht="15.75" x14ac:dyDescent="0.25">
      <c r="A23" s="4">
        <v>22</v>
      </c>
      <c r="B23" s="5"/>
      <c r="C23" s="6">
        <v>643</v>
      </c>
      <c r="D23" s="7">
        <v>33.526600000000002</v>
      </c>
      <c r="E23" s="8">
        <f t="shared" si="0"/>
        <v>35.504227756887929</v>
      </c>
      <c r="F23" s="8">
        <f t="shared" si="1"/>
        <v>34.644614133024213</v>
      </c>
    </row>
    <row r="24" spans="1:8" ht="15.75" x14ac:dyDescent="0.25">
      <c r="A24" s="4">
        <v>23</v>
      </c>
      <c r="B24" s="5"/>
      <c r="C24" s="6">
        <v>675</v>
      </c>
      <c r="D24" s="7">
        <v>34.609699999999997</v>
      </c>
      <c r="E24" s="8">
        <f t="shared" si="0"/>
        <v>35.306464981199134</v>
      </c>
      <c r="F24" s="8">
        <f t="shared" si="1"/>
        <v>34.085607066512111</v>
      </c>
    </row>
    <row r="25" spans="1:8" ht="15.75" x14ac:dyDescent="0.25">
      <c r="A25" s="4">
        <v>24</v>
      </c>
      <c r="B25" s="5"/>
      <c r="C25" s="6">
        <v>707</v>
      </c>
      <c r="D25" s="7">
        <v>34.3523</v>
      </c>
      <c r="E25" s="8">
        <f>E24+0.1*($D24-E24)</f>
        <v>35.236788483079224</v>
      </c>
      <c r="F25" s="8">
        <f t="shared" si="1"/>
        <v>34.34765353325605</v>
      </c>
    </row>
    <row r="26" spans="1:8" ht="15.75" x14ac:dyDescent="0.25">
      <c r="D26" s="1"/>
    </row>
    <row r="29" spans="1:8" x14ac:dyDescent="0.25">
      <c r="A29" s="2"/>
      <c r="B29" s="2" t="s">
        <v>0</v>
      </c>
      <c r="C29" s="2" t="s">
        <v>1</v>
      </c>
      <c r="D29" s="3" t="s">
        <v>2</v>
      </c>
      <c r="E29" s="2" t="s">
        <v>3</v>
      </c>
      <c r="F29" s="2" t="s">
        <v>4</v>
      </c>
      <c r="G29" s="2" t="s">
        <v>5</v>
      </c>
      <c r="H29" s="2" t="s">
        <v>6</v>
      </c>
    </row>
    <row r="30" spans="1:8" ht="15.75" x14ac:dyDescent="0.25">
      <c r="A30" s="5">
        <v>1</v>
      </c>
      <c r="B30" s="5">
        <v>2023</v>
      </c>
      <c r="C30" s="6">
        <v>1</v>
      </c>
      <c r="D30" s="7">
        <v>33.392699999999998</v>
      </c>
      <c r="E30" s="5">
        <v>34.950000000000003</v>
      </c>
      <c r="F30" s="5">
        <v>34.950000000000003</v>
      </c>
      <c r="G30" s="9">
        <f>ABS($D30-E30)</f>
        <v>1.557300000000005</v>
      </c>
      <c r="H30" s="9">
        <f>ABS($D30-F30)</f>
        <v>1.557300000000005</v>
      </c>
    </row>
    <row r="31" spans="1:8" ht="15.75" x14ac:dyDescent="0.25">
      <c r="A31" s="5">
        <v>2</v>
      </c>
      <c r="B31" s="5"/>
      <c r="C31" s="6">
        <v>33</v>
      </c>
      <c r="D31" s="7">
        <v>34.166800000000002</v>
      </c>
      <c r="E31" s="8">
        <f>E30+0.1*($D30-E30)</f>
        <v>34.794270000000004</v>
      </c>
      <c r="F31" s="8">
        <f>F30+0.5*($D30-F30)</f>
        <v>34.171350000000004</v>
      </c>
      <c r="G31" s="9">
        <f t="shared" ref="G31:G53" si="2">ABS(D31-E31)</f>
        <v>0.62747000000000241</v>
      </c>
      <c r="H31" s="9">
        <f t="shared" ref="H31:H53" si="3">ABS($D31-F31)</f>
        <v>4.5500000000018304E-3</v>
      </c>
    </row>
    <row r="32" spans="1:8" ht="15.75" x14ac:dyDescent="0.25">
      <c r="A32" s="5">
        <v>3</v>
      </c>
      <c r="B32" s="5"/>
      <c r="C32" s="6">
        <v>65</v>
      </c>
      <c r="D32" s="7">
        <v>34.6633</v>
      </c>
      <c r="E32" s="8">
        <f t="shared" ref="E32:E52" si="4">E31+0.1*($D31-E31)</f>
        <v>34.731523000000003</v>
      </c>
      <c r="F32" s="8">
        <f t="shared" ref="F32:F53" si="5">F31+0.5*($D31-F31)</f>
        <v>34.169075000000007</v>
      </c>
      <c r="G32" s="9">
        <f t="shared" si="2"/>
        <v>6.8223000000003253E-2</v>
      </c>
      <c r="H32" s="9">
        <f t="shared" si="3"/>
        <v>0.49422499999999303</v>
      </c>
    </row>
    <row r="33" spans="1:8" ht="15.75" x14ac:dyDescent="0.25">
      <c r="A33" s="5">
        <v>4</v>
      </c>
      <c r="B33" s="5"/>
      <c r="C33" s="6">
        <v>97</v>
      </c>
      <c r="D33" s="7">
        <v>34.444099999999999</v>
      </c>
      <c r="E33" s="8">
        <f t="shared" si="4"/>
        <v>34.7247007</v>
      </c>
      <c r="F33" s="8">
        <f t="shared" si="5"/>
        <v>34.416187500000007</v>
      </c>
      <c r="G33" s="9">
        <f t="shared" si="2"/>
        <v>0.28060070000000081</v>
      </c>
      <c r="H33" s="9">
        <f t="shared" si="3"/>
        <v>2.7912499999992235E-2</v>
      </c>
    </row>
    <row r="34" spans="1:8" ht="15.75" x14ac:dyDescent="0.25">
      <c r="A34" s="5">
        <v>5</v>
      </c>
      <c r="B34" s="5"/>
      <c r="C34" s="6">
        <v>129</v>
      </c>
      <c r="D34" s="7">
        <v>34.404699999999998</v>
      </c>
      <c r="E34" s="8">
        <f t="shared" si="4"/>
        <v>34.696640629999997</v>
      </c>
      <c r="F34" s="8">
        <f t="shared" si="5"/>
        <v>34.430143749999999</v>
      </c>
      <c r="G34" s="9">
        <f t="shared" si="2"/>
        <v>0.29194062999999915</v>
      </c>
      <c r="H34" s="9">
        <f t="shared" si="3"/>
        <v>2.5443750000000875E-2</v>
      </c>
    </row>
    <row r="35" spans="1:8" ht="15.75" x14ac:dyDescent="0.25">
      <c r="A35" s="5">
        <v>6</v>
      </c>
      <c r="B35" s="5"/>
      <c r="C35" s="6">
        <v>161</v>
      </c>
      <c r="D35" s="7">
        <v>35.076000000000001</v>
      </c>
      <c r="E35" s="8">
        <f t="shared" si="4"/>
        <v>34.667446566999999</v>
      </c>
      <c r="F35" s="8">
        <f t="shared" si="5"/>
        <v>34.417421875000002</v>
      </c>
      <c r="G35" s="9">
        <f t="shared" si="2"/>
        <v>0.40855343300000158</v>
      </c>
      <c r="H35" s="9">
        <f t="shared" si="3"/>
        <v>0.65857812499999824</v>
      </c>
    </row>
    <row r="36" spans="1:8" ht="15.75" x14ac:dyDescent="0.25">
      <c r="A36" s="5">
        <v>7</v>
      </c>
      <c r="B36" s="5"/>
      <c r="C36" s="6">
        <v>193</v>
      </c>
      <c r="D36" s="7">
        <v>34.792200000000001</v>
      </c>
      <c r="E36" s="8">
        <f t="shared" si="4"/>
        <v>34.708301910300001</v>
      </c>
      <c r="F36" s="8">
        <f t="shared" si="5"/>
        <v>34.746710937499998</v>
      </c>
      <c r="G36" s="9">
        <f t="shared" si="2"/>
        <v>8.38980896999999E-2</v>
      </c>
      <c r="H36" s="9">
        <f t="shared" si="3"/>
        <v>4.5489062500003286E-2</v>
      </c>
    </row>
    <row r="37" spans="1:8" ht="15.75" x14ac:dyDescent="0.25">
      <c r="A37" s="5">
        <v>8</v>
      </c>
      <c r="B37" s="5"/>
      <c r="C37" s="6">
        <v>225</v>
      </c>
      <c r="D37" s="7">
        <v>35.200899999999997</v>
      </c>
      <c r="E37" s="8">
        <f t="shared" si="4"/>
        <v>34.716691719270003</v>
      </c>
      <c r="F37" s="8">
        <f t="shared" si="5"/>
        <v>34.769455468749996</v>
      </c>
      <c r="G37" s="9">
        <f t="shared" si="2"/>
        <v>0.48420828072999456</v>
      </c>
      <c r="H37" s="9">
        <f t="shared" si="3"/>
        <v>0.43144453125000126</v>
      </c>
    </row>
    <row r="38" spans="1:8" ht="15.75" x14ac:dyDescent="0.25">
      <c r="A38" s="5">
        <v>9</v>
      </c>
      <c r="B38" s="5"/>
      <c r="C38" s="6">
        <v>257</v>
      </c>
      <c r="D38" s="7">
        <v>35.997799999999998</v>
      </c>
      <c r="E38" s="8">
        <f t="shared" si="4"/>
        <v>34.765112547343001</v>
      </c>
      <c r="F38" s="8">
        <f t="shared" si="5"/>
        <v>34.985177734375</v>
      </c>
      <c r="G38" s="9">
        <f t="shared" si="2"/>
        <v>1.2326874526569966</v>
      </c>
      <c r="H38" s="9">
        <f t="shared" si="3"/>
        <v>1.0126222656249979</v>
      </c>
    </row>
    <row r="39" spans="1:8" ht="15.75" x14ac:dyDescent="0.25">
      <c r="A39" s="5">
        <v>10</v>
      </c>
      <c r="B39" s="5"/>
      <c r="C39" s="6">
        <v>289</v>
      </c>
      <c r="D39" s="7">
        <v>36.678800000000003</v>
      </c>
      <c r="E39" s="8">
        <f t="shared" si="4"/>
        <v>34.888381292608699</v>
      </c>
      <c r="F39" s="8">
        <f t="shared" si="5"/>
        <v>35.491488867187499</v>
      </c>
      <c r="G39" s="9">
        <f t="shared" si="2"/>
        <v>1.7904187073913036</v>
      </c>
      <c r="H39" s="9">
        <f t="shared" si="3"/>
        <v>1.1873111328125034</v>
      </c>
    </row>
    <row r="40" spans="1:8" ht="15.75" x14ac:dyDescent="0.25">
      <c r="A40" s="5">
        <v>11</v>
      </c>
      <c r="B40" s="5"/>
      <c r="C40" s="6">
        <v>321</v>
      </c>
      <c r="D40" s="7">
        <v>35.626800000000003</v>
      </c>
      <c r="E40" s="8">
        <f t="shared" si="4"/>
        <v>35.067423163347826</v>
      </c>
      <c r="F40" s="8">
        <f t="shared" si="5"/>
        <v>36.085144433593754</v>
      </c>
      <c r="G40" s="9">
        <f t="shared" si="2"/>
        <v>0.55937683665217719</v>
      </c>
      <c r="H40" s="9">
        <f t="shared" si="3"/>
        <v>0.45834443359375143</v>
      </c>
    </row>
    <row r="41" spans="1:8" ht="15.75" x14ac:dyDescent="0.25">
      <c r="A41" s="5">
        <v>12</v>
      </c>
      <c r="B41" s="5"/>
      <c r="C41" s="6">
        <v>353</v>
      </c>
      <c r="D41" s="7">
        <v>35.134900000000002</v>
      </c>
      <c r="E41" s="8">
        <f t="shared" si="4"/>
        <v>35.123360847013046</v>
      </c>
      <c r="F41" s="8">
        <f t="shared" si="5"/>
        <v>35.855972216796879</v>
      </c>
      <c r="G41" s="9">
        <f t="shared" si="2"/>
        <v>1.1539152986955514E-2</v>
      </c>
      <c r="H41" s="9">
        <f t="shared" si="3"/>
        <v>0.72107221679687683</v>
      </c>
    </row>
    <row r="42" spans="1:8" ht="15.75" x14ac:dyDescent="0.25">
      <c r="A42" s="5">
        <v>13</v>
      </c>
      <c r="B42" s="5">
        <v>2024</v>
      </c>
      <c r="C42" s="6">
        <v>385</v>
      </c>
      <c r="D42" s="7">
        <v>35.337400000000002</v>
      </c>
      <c r="E42" s="8">
        <f t="shared" si="4"/>
        <v>35.12451476231174</v>
      </c>
      <c r="F42" s="8">
        <f t="shared" si="5"/>
        <v>35.495436108398437</v>
      </c>
      <c r="G42" s="9">
        <f t="shared" si="2"/>
        <v>0.21288523768826195</v>
      </c>
      <c r="H42" s="9">
        <f t="shared" si="3"/>
        <v>0.15803610839843429</v>
      </c>
    </row>
    <row r="43" spans="1:8" ht="15.75" x14ac:dyDescent="0.25">
      <c r="A43" s="5">
        <v>14</v>
      </c>
      <c r="B43" s="5"/>
      <c r="C43" s="6">
        <v>417</v>
      </c>
      <c r="D43" s="7">
        <v>36.018000000000001</v>
      </c>
      <c r="E43" s="8">
        <f t="shared" si="4"/>
        <v>35.145803286080564</v>
      </c>
      <c r="F43" s="8">
        <f t="shared" si="5"/>
        <v>35.41641805419922</v>
      </c>
      <c r="G43" s="9">
        <f t="shared" si="2"/>
        <v>0.87219671391943621</v>
      </c>
      <c r="H43" s="9">
        <f t="shared" si="3"/>
        <v>0.60158194580078117</v>
      </c>
    </row>
    <row r="44" spans="1:8" ht="15.75" x14ac:dyDescent="0.25">
      <c r="A44" s="5">
        <v>15</v>
      </c>
      <c r="B44" s="5"/>
      <c r="C44" s="6">
        <v>449</v>
      </c>
      <c r="D44" s="7">
        <v>36.113</v>
      </c>
      <c r="E44" s="8">
        <f t="shared" si="4"/>
        <v>35.233022957472507</v>
      </c>
      <c r="F44" s="8">
        <f t="shared" si="5"/>
        <v>35.717209027099614</v>
      </c>
      <c r="G44" s="9">
        <f t="shared" si="2"/>
        <v>0.87997704252749287</v>
      </c>
      <c r="H44" s="9">
        <f t="shared" si="3"/>
        <v>0.3957909729003859</v>
      </c>
    </row>
    <row r="45" spans="1:8" ht="15.75" x14ac:dyDescent="0.25">
      <c r="A45" s="5">
        <v>16</v>
      </c>
      <c r="B45" s="5"/>
      <c r="C45" s="6">
        <v>481</v>
      </c>
      <c r="D45" s="7">
        <v>36.950600000000001</v>
      </c>
      <c r="E45" s="8">
        <f t="shared" si="4"/>
        <v>35.321020661725257</v>
      </c>
      <c r="F45" s="8">
        <f t="shared" si="5"/>
        <v>35.915104513549807</v>
      </c>
      <c r="G45" s="9">
        <f t="shared" si="2"/>
        <v>1.6295793382747448</v>
      </c>
      <c r="H45" s="9">
        <f t="shared" si="3"/>
        <v>1.0354954864501948</v>
      </c>
    </row>
    <row r="46" spans="1:8" ht="15.75" x14ac:dyDescent="0.25">
      <c r="A46" s="5">
        <v>17</v>
      </c>
      <c r="B46" s="5"/>
      <c r="C46" s="6">
        <v>513</v>
      </c>
      <c r="D46" s="7">
        <v>36.796599999999998</v>
      </c>
      <c r="E46" s="8">
        <f t="shared" si="4"/>
        <v>35.483978595552728</v>
      </c>
      <c r="F46" s="8">
        <f t="shared" si="5"/>
        <v>36.432852256774908</v>
      </c>
      <c r="G46" s="9">
        <f t="shared" si="2"/>
        <v>1.3126214044472704</v>
      </c>
      <c r="H46" s="9">
        <f t="shared" si="3"/>
        <v>0.3637477432250904</v>
      </c>
    </row>
    <row r="47" spans="1:8" ht="15.75" x14ac:dyDescent="0.25">
      <c r="A47" s="5">
        <v>18</v>
      </c>
      <c r="B47" s="5"/>
      <c r="C47" s="6">
        <v>545</v>
      </c>
      <c r="D47" s="7">
        <v>36.870899999999999</v>
      </c>
      <c r="E47" s="8">
        <f t="shared" si="4"/>
        <v>35.615240735997453</v>
      </c>
      <c r="F47" s="8">
        <f t="shared" si="5"/>
        <v>36.614726128387453</v>
      </c>
      <c r="G47" s="9">
        <f t="shared" si="2"/>
        <v>1.2556592640025457</v>
      </c>
      <c r="H47" s="9">
        <f t="shared" si="3"/>
        <v>0.25617387161254612</v>
      </c>
    </row>
    <row r="48" spans="1:8" ht="15.75" x14ac:dyDescent="0.25">
      <c r="A48" s="5">
        <v>19</v>
      </c>
      <c r="B48" s="5"/>
      <c r="C48" s="6">
        <v>577</v>
      </c>
      <c r="D48" s="7">
        <v>36.464700000000001</v>
      </c>
      <c r="E48" s="8">
        <f t="shared" si="4"/>
        <v>35.740806662397709</v>
      </c>
      <c r="F48" s="8">
        <f t="shared" si="5"/>
        <v>36.742813064193726</v>
      </c>
      <c r="G48" s="9">
        <f t="shared" si="2"/>
        <v>0.72389333760229135</v>
      </c>
      <c r="H48" s="9">
        <f t="shared" si="3"/>
        <v>0.27811306419372528</v>
      </c>
    </row>
    <row r="49" spans="1:8" ht="15.75" x14ac:dyDescent="0.25">
      <c r="A49" s="5">
        <v>20</v>
      </c>
      <c r="B49" s="5"/>
      <c r="C49" s="6">
        <v>579</v>
      </c>
      <c r="D49" s="7">
        <v>34.920099999999998</v>
      </c>
      <c r="E49" s="8">
        <f t="shared" si="4"/>
        <v>35.813195996157937</v>
      </c>
      <c r="F49" s="8">
        <f t="shared" si="5"/>
        <v>36.603756532096867</v>
      </c>
      <c r="G49" s="9">
        <f t="shared" si="2"/>
        <v>0.893095996157939</v>
      </c>
      <c r="H49" s="9">
        <f t="shared" si="3"/>
        <v>1.6836565320968688</v>
      </c>
    </row>
    <row r="50" spans="1:8" ht="15.75" x14ac:dyDescent="0.25">
      <c r="A50" s="5">
        <v>21</v>
      </c>
      <c r="B50" s="5"/>
      <c r="C50" s="6">
        <v>611</v>
      </c>
      <c r="D50" s="7">
        <v>33.527299999999997</v>
      </c>
      <c r="E50" s="8">
        <f t="shared" si="4"/>
        <v>35.723886396542142</v>
      </c>
      <c r="F50" s="8">
        <f t="shared" si="5"/>
        <v>35.761928266048429</v>
      </c>
      <c r="G50" s="9">
        <f t="shared" si="2"/>
        <v>2.1965863965421448</v>
      </c>
      <c r="H50" s="9">
        <f t="shared" si="3"/>
        <v>2.234628266048432</v>
      </c>
    </row>
    <row r="51" spans="1:8" ht="15.75" x14ac:dyDescent="0.25">
      <c r="A51" s="5">
        <v>22</v>
      </c>
      <c r="B51" s="5"/>
      <c r="C51" s="6">
        <v>643</v>
      </c>
      <c r="D51" s="7">
        <v>33.526600000000002</v>
      </c>
      <c r="E51" s="8">
        <f t="shared" si="4"/>
        <v>35.504227756887929</v>
      </c>
      <c r="F51" s="8">
        <f t="shared" si="5"/>
        <v>34.644614133024213</v>
      </c>
      <c r="G51" s="9">
        <f t="shared" si="2"/>
        <v>1.9776277568879266</v>
      </c>
      <c r="H51" s="9">
        <f t="shared" si="3"/>
        <v>1.1180141330242108</v>
      </c>
    </row>
    <row r="52" spans="1:8" ht="15.75" x14ac:dyDescent="0.25">
      <c r="A52" s="5">
        <v>23</v>
      </c>
      <c r="B52" s="5"/>
      <c r="C52" s="6">
        <v>675</v>
      </c>
      <c r="D52" s="7">
        <v>34.609699999999997</v>
      </c>
      <c r="E52" s="8">
        <f t="shared" si="4"/>
        <v>35.306464981199134</v>
      </c>
      <c r="F52" s="8">
        <f t="shared" si="5"/>
        <v>34.085607066512111</v>
      </c>
      <c r="G52" s="9">
        <f t="shared" si="2"/>
        <v>0.69676498119913788</v>
      </c>
      <c r="H52" s="9">
        <f t="shared" si="3"/>
        <v>0.52409293348788566</v>
      </c>
    </row>
    <row r="53" spans="1:8" ht="15.75" x14ac:dyDescent="0.25">
      <c r="A53" s="5">
        <v>24</v>
      </c>
      <c r="B53" s="5"/>
      <c r="C53" s="6">
        <v>707</v>
      </c>
      <c r="D53" s="7">
        <v>34.3523</v>
      </c>
      <c r="E53" s="8">
        <f>E52+0.1*($D52-E52)</f>
        <v>35.236788483079224</v>
      </c>
      <c r="F53" s="8">
        <f t="shared" si="5"/>
        <v>34.34765353325605</v>
      </c>
      <c r="G53" s="9">
        <f t="shared" si="2"/>
        <v>0.8844884830792239</v>
      </c>
      <c r="H53" s="9">
        <f t="shared" si="3"/>
        <v>4.6464667439494178E-3</v>
      </c>
    </row>
    <row r="54" spans="1:8" x14ac:dyDescent="0.25">
      <c r="A54" s="5"/>
      <c r="B54" s="5"/>
      <c r="C54" s="5"/>
      <c r="D54" s="5"/>
      <c r="E54" s="5"/>
      <c r="F54" s="2" t="s">
        <v>7</v>
      </c>
      <c r="G54" s="10">
        <f>SUM(G30:G53)/24</f>
        <v>0.87214967647691066</v>
      </c>
      <c r="H54" s="10">
        <f>SUM(H30:H53)/24</f>
        <v>0.63659460589835959</v>
      </c>
    </row>
    <row r="59" spans="1:8" x14ac:dyDescent="0.25">
      <c r="A59" s="2"/>
      <c r="B59" s="2" t="s">
        <v>0</v>
      </c>
      <c r="C59" s="2" t="s">
        <v>1</v>
      </c>
      <c r="D59" s="3" t="s">
        <v>2</v>
      </c>
      <c r="E59" s="2" t="s">
        <v>3</v>
      </c>
      <c r="F59" s="2" t="s">
        <v>4</v>
      </c>
      <c r="G59" s="2" t="s">
        <v>8</v>
      </c>
      <c r="H59" s="2" t="s">
        <v>9</v>
      </c>
    </row>
    <row r="60" spans="1:8" ht="15.75" x14ac:dyDescent="0.25">
      <c r="A60" s="5">
        <v>1</v>
      </c>
      <c r="B60" s="5">
        <v>2023</v>
      </c>
      <c r="C60" s="6">
        <v>1</v>
      </c>
      <c r="D60" s="7">
        <v>33.392699999999998</v>
      </c>
      <c r="E60" s="5">
        <v>34.950000000000003</v>
      </c>
      <c r="F60" s="5">
        <v>34.950000000000003</v>
      </c>
      <c r="G60" s="9">
        <f>ABS($D60-E60)^2</f>
        <v>2.4251832900000156</v>
      </c>
      <c r="H60" s="9">
        <f>ABS($D60-F60)^2</f>
        <v>2.4251832900000156</v>
      </c>
    </row>
    <row r="61" spans="1:8" ht="15.75" x14ac:dyDescent="0.25">
      <c r="A61" s="5">
        <v>2</v>
      </c>
      <c r="B61" s="5"/>
      <c r="C61" s="6">
        <v>33</v>
      </c>
      <c r="D61" s="7">
        <v>34.166800000000002</v>
      </c>
      <c r="E61" s="8">
        <f>E60+0.1*($D60-E60)</f>
        <v>34.794270000000004</v>
      </c>
      <c r="F61" s="8">
        <f>F60+0.5*($D60-F60)</f>
        <v>34.171350000000004</v>
      </c>
      <c r="G61" s="9">
        <f t="shared" ref="G61:G83" si="6">ABS($D61-E61)^2</f>
        <v>0.39371860090000305</v>
      </c>
      <c r="H61" s="9">
        <f t="shared" ref="H61:H83" si="7">ABS($D61-F61)^2</f>
        <v>2.0702500000016656E-5</v>
      </c>
    </row>
    <row r="62" spans="1:8" ht="15.75" x14ac:dyDescent="0.25">
      <c r="A62" s="5">
        <v>3</v>
      </c>
      <c r="B62" s="5"/>
      <c r="C62" s="6">
        <v>65</v>
      </c>
      <c r="D62" s="7">
        <v>34.6633</v>
      </c>
      <c r="E62" s="8">
        <f t="shared" ref="E62:E82" si="8">E61+0.1*($D61-E61)</f>
        <v>34.731523000000003</v>
      </c>
      <c r="F62" s="8">
        <f t="shared" ref="F62:F83" si="9">F61+0.5*($D61-F61)</f>
        <v>34.169075000000007</v>
      </c>
      <c r="G62" s="9">
        <f t="shared" si="6"/>
        <v>4.6543777290004437E-3</v>
      </c>
      <c r="H62" s="9">
        <f t="shared" si="7"/>
        <v>0.2442583506249931</v>
      </c>
    </row>
    <row r="63" spans="1:8" ht="15.75" x14ac:dyDescent="0.25">
      <c r="A63" s="5">
        <v>4</v>
      </c>
      <c r="B63" s="5"/>
      <c r="C63" s="6">
        <v>97</v>
      </c>
      <c r="D63" s="7">
        <v>34.444099999999999</v>
      </c>
      <c r="E63" s="8">
        <f t="shared" si="8"/>
        <v>34.7247007</v>
      </c>
      <c r="F63" s="8">
        <f t="shared" si="9"/>
        <v>34.416187500000007</v>
      </c>
      <c r="G63" s="9">
        <f t="shared" si="6"/>
        <v>7.8736752840490462E-2</v>
      </c>
      <c r="H63" s="9">
        <f t="shared" si="7"/>
        <v>7.7910765624956654E-4</v>
      </c>
    </row>
    <row r="64" spans="1:8" ht="15.75" x14ac:dyDescent="0.25">
      <c r="A64" s="5">
        <v>5</v>
      </c>
      <c r="B64" s="5"/>
      <c r="C64" s="6">
        <v>129</v>
      </c>
      <c r="D64" s="7">
        <v>34.404699999999998</v>
      </c>
      <c r="E64" s="8">
        <f t="shared" si="8"/>
        <v>34.696640629999997</v>
      </c>
      <c r="F64" s="8">
        <f t="shared" si="9"/>
        <v>34.430143749999999</v>
      </c>
      <c r="G64" s="9">
        <f t="shared" si="6"/>
        <v>8.52293314447964E-2</v>
      </c>
      <c r="H64" s="9">
        <f t="shared" si="7"/>
        <v>6.4738441406254454E-4</v>
      </c>
    </row>
    <row r="65" spans="1:8" ht="15.75" x14ac:dyDescent="0.25">
      <c r="A65" s="5">
        <v>6</v>
      </c>
      <c r="B65" s="5"/>
      <c r="C65" s="6">
        <v>161</v>
      </c>
      <c r="D65" s="7">
        <v>35.076000000000001</v>
      </c>
      <c r="E65" s="8">
        <f t="shared" si="8"/>
        <v>34.667446566999999</v>
      </c>
      <c r="F65" s="8">
        <f t="shared" si="9"/>
        <v>34.417421875000002</v>
      </c>
      <c r="G65" s="9">
        <f t="shared" si="6"/>
        <v>0.16691590761608677</v>
      </c>
      <c r="H65" s="9">
        <f t="shared" si="7"/>
        <v>0.43372514672851331</v>
      </c>
    </row>
    <row r="66" spans="1:8" ht="15.75" x14ac:dyDescent="0.25">
      <c r="A66" s="5">
        <v>7</v>
      </c>
      <c r="B66" s="5"/>
      <c r="C66" s="6">
        <v>193</v>
      </c>
      <c r="D66" s="7">
        <v>34.792200000000001</v>
      </c>
      <c r="E66" s="8">
        <f t="shared" si="8"/>
        <v>34.708301910300001</v>
      </c>
      <c r="F66" s="8">
        <f t="shared" si="9"/>
        <v>34.746710937499998</v>
      </c>
      <c r="G66" s="9">
        <f t="shared" si="6"/>
        <v>7.0388894553092291E-3</v>
      </c>
      <c r="H66" s="9">
        <f t="shared" si="7"/>
        <v>2.069254807129205E-3</v>
      </c>
    </row>
    <row r="67" spans="1:8" ht="15.75" x14ac:dyDescent="0.25">
      <c r="A67" s="5">
        <v>8</v>
      </c>
      <c r="B67" s="5"/>
      <c r="C67" s="6">
        <v>225</v>
      </c>
      <c r="D67" s="7">
        <v>35.200899999999997</v>
      </c>
      <c r="E67" s="8">
        <f t="shared" si="8"/>
        <v>34.716691719270003</v>
      </c>
      <c r="F67" s="8">
        <f t="shared" si="9"/>
        <v>34.769455468749996</v>
      </c>
      <c r="G67" s="9">
        <f t="shared" si="6"/>
        <v>0.23445765912749722</v>
      </c>
      <c r="H67" s="9">
        <f t="shared" si="7"/>
        <v>0.18614438354553331</v>
      </c>
    </row>
    <row r="68" spans="1:8" ht="15.75" x14ac:dyDescent="0.25">
      <c r="A68" s="5">
        <v>9</v>
      </c>
      <c r="B68" s="5"/>
      <c r="C68" s="6">
        <v>257</v>
      </c>
      <c r="D68" s="7">
        <v>35.997799999999998</v>
      </c>
      <c r="E68" s="8">
        <f t="shared" si="8"/>
        <v>34.765112547343001</v>
      </c>
      <c r="F68" s="8">
        <f t="shared" si="9"/>
        <v>34.985177734375</v>
      </c>
      <c r="G68" s="9">
        <f t="shared" si="6"/>
        <v>1.5195183559379952</v>
      </c>
      <c r="H68" s="9">
        <f t="shared" si="7"/>
        <v>1.0254038528395037</v>
      </c>
    </row>
    <row r="69" spans="1:8" ht="15.75" x14ac:dyDescent="0.25">
      <c r="A69" s="5">
        <v>10</v>
      </c>
      <c r="B69" s="5"/>
      <c r="C69" s="6">
        <v>289</v>
      </c>
      <c r="D69" s="7">
        <v>36.678800000000003</v>
      </c>
      <c r="E69" s="8">
        <f t="shared" si="8"/>
        <v>34.888381292608699</v>
      </c>
      <c r="F69" s="8">
        <f t="shared" si="9"/>
        <v>35.491488867187499</v>
      </c>
      <c r="G69" s="9">
        <f t="shared" si="6"/>
        <v>3.2055991477767463</v>
      </c>
      <c r="H69" s="9">
        <f t="shared" si="7"/>
        <v>1.4097077261005102</v>
      </c>
    </row>
    <row r="70" spans="1:8" ht="15.75" x14ac:dyDescent="0.25">
      <c r="A70" s="5">
        <v>11</v>
      </c>
      <c r="B70" s="5"/>
      <c r="C70" s="6">
        <v>321</v>
      </c>
      <c r="D70" s="7">
        <v>35.626800000000003</v>
      </c>
      <c r="E70" s="8">
        <f t="shared" si="8"/>
        <v>35.067423163347826</v>
      </c>
      <c r="F70" s="8">
        <f t="shared" si="9"/>
        <v>36.085144433593754</v>
      </c>
      <c r="G70" s="9">
        <f t="shared" si="6"/>
        <v>0.3129024453829965</v>
      </c>
      <c r="H70" s="9">
        <f t="shared" si="7"/>
        <v>0.21007961980637682</v>
      </c>
    </row>
    <row r="71" spans="1:8" ht="15.75" x14ac:dyDescent="0.25">
      <c r="A71" s="5">
        <v>12</v>
      </c>
      <c r="B71" s="5"/>
      <c r="C71" s="6">
        <v>353</v>
      </c>
      <c r="D71" s="7">
        <v>35.134900000000002</v>
      </c>
      <c r="E71" s="8">
        <f t="shared" si="8"/>
        <v>35.123360847013046</v>
      </c>
      <c r="F71" s="8">
        <f t="shared" si="9"/>
        <v>35.855972216796879</v>
      </c>
      <c r="G71" s="9">
        <f t="shared" si="6"/>
        <v>1.3315205165636437E-4</v>
      </c>
      <c r="H71" s="9">
        <f t="shared" si="7"/>
        <v>0.51994514183636209</v>
      </c>
    </row>
    <row r="72" spans="1:8" ht="15.75" x14ac:dyDescent="0.25">
      <c r="A72" s="5">
        <v>13</v>
      </c>
      <c r="B72" s="5">
        <v>2024</v>
      </c>
      <c r="C72" s="6">
        <v>385</v>
      </c>
      <c r="D72" s="7">
        <v>35.337400000000002</v>
      </c>
      <c r="E72" s="8">
        <f t="shared" si="8"/>
        <v>35.12451476231174</v>
      </c>
      <c r="F72" s="8">
        <f t="shared" si="9"/>
        <v>35.495436108398437</v>
      </c>
      <c r="G72" s="9">
        <f t="shared" si="6"/>
        <v>4.5320124425587791E-2</v>
      </c>
      <c r="H72" s="9">
        <f t="shared" si="7"/>
        <v>2.4975411557721674E-2</v>
      </c>
    </row>
    <row r="73" spans="1:8" ht="15.75" x14ac:dyDescent="0.25">
      <c r="A73" s="5">
        <v>14</v>
      </c>
      <c r="B73" s="5"/>
      <c r="C73" s="6">
        <v>417</v>
      </c>
      <c r="D73" s="7">
        <v>36.018000000000001</v>
      </c>
      <c r="E73" s="8">
        <f t="shared" si="8"/>
        <v>35.145803286080564</v>
      </c>
      <c r="F73" s="8">
        <f t="shared" si="9"/>
        <v>35.41641805419922</v>
      </c>
      <c r="G73" s="9">
        <f t="shared" si="6"/>
        <v>0.76072710777186281</v>
      </c>
      <c r="H73" s="9">
        <f t="shared" si="7"/>
        <v>0.36190083751345403</v>
      </c>
    </row>
    <row r="74" spans="1:8" ht="15.75" x14ac:dyDescent="0.25">
      <c r="A74" s="5">
        <v>15</v>
      </c>
      <c r="B74" s="5"/>
      <c r="C74" s="6">
        <v>449</v>
      </c>
      <c r="D74" s="7">
        <v>36.113</v>
      </c>
      <c r="E74" s="8">
        <f t="shared" si="8"/>
        <v>35.233022957472507</v>
      </c>
      <c r="F74" s="8">
        <f t="shared" si="9"/>
        <v>35.717209027099614</v>
      </c>
      <c r="G74" s="9">
        <f t="shared" si="6"/>
        <v>0.77435959537543297</v>
      </c>
      <c r="H74" s="9">
        <f t="shared" si="7"/>
        <v>0.156650494229434</v>
      </c>
    </row>
    <row r="75" spans="1:8" ht="15.75" x14ac:dyDescent="0.25">
      <c r="A75" s="5">
        <v>16</v>
      </c>
      <c r="B75" s="5"/>
      <c r="C75" s="6">
        <v>481</v>
      </c>
      <c r="D75" s="7">
        <v>36.950600000000001</v>
      </c>
      <c r="E75" s="8">
        <f t="shared" si="8"/>
        <v>35.321020661725257</v>
      </c>
      <c r="F75" s="8">
        <f t="shared" si="9"/>
        <v>35.915104513549807</v>
      </c>
      <c r="G75" s="9">
        <f t="shared" si="6"/>
        <v>2.6555288197319551</v>
      </c>
      <c r="H75" s="9">
        <f t="shared" si="7"/>
        <v>1.0722509024587257</v>
      </c>
    </row>
    <row r="76" spans="1:8" ht="15.75" x14ac:dyDescent="0.25">
      <c r="A76" s="5">
        <v>17</v>
      </c>
      <c r="B76" s="5"/>
      <c r="C76" s="6">
        <v>513</v>
      </c>
      <c r="D76" s="7">
        <v>36.796599999999998</v>
      </c>
      <c r="E76" s="8">
        <f t="shared" si="8"/>
        <v>35.483978595552728</v>
      </c>
      <c r="F76" s="8">
        <f t="shared" si="9"/>
        <v>36.432852256774908</v>
      </c>
      <c r="G76" s="9">
        <f t="shared" si="6"/>
        <v>1.7229749514131245</v>
      </c>
      <c r="H76" s="9">
        <f t="shared" si="7"/>
        <v>0.1323124207013463</v>
      </c>
    </row>
    <row r="77" spans="1:8" ht="15.75" x14ac:dyDescent="0.25">
      <c r="A77" s="5">
        <v>18</v>
      </c>
      <c r="B77" s="5"/>
      <c r="C77" s="6">
        <v>545</v>
      </c>
      <c r="D77" s="7">
        <v>36.870899999999999</v>
      </c>
      <c r="E77" s="8">
        <f t="shared" si="8"/>
        <v>35.615240735997453</v>
      </c>
      <c r="F77" s="8">
        <f t="shared" si="9"/>
        <v>36.614726128387453</v>
      </c>
      <c r="G77" s="9">
        <f t="shared" si="6"/>
        <v>1.5766801872754148</v>
      </c>
      <c r="H77" s="9">
        <f t="shared" si="7"/>
        <v>6.5625052496961267E-2</v>
      </c>
    </row>
    <row r="78" spans="1:8" ht="15.75" x14ac:dyDescent="0.25">
      <c r="A78" s="5">
        <v>19</v>
      </c>
      <c r="B78" s="5"/>
      <c r="C78" s="6">
        <v>577</v>
      </c>
      <c r="D78" s="7">
        <v>36.464700000000001</v>
      </c>
      <c r="E78" s="8">
        <f t="shared" si="8"/>
        <v>35.740806662397709</v>
      </c>
      <c r="F78" s="8">
        <f t="shared" si="9"/>
        <v>36.742813064193726</v>
      </c>
      <c r="G78" s="9">
        <f t="shared" si="6"/>
        <v>0.52402156422498491</v>
      </c>
      <c r="H78" s="9">
        <f t="shared" si="7"/>
        <v>7.7346876475223161E-2</v>
      </c>
    </row>
    <row r="79" spans="1:8" ht="15.75" x14ac:dyDescent="0.25">
      <c r="A79" s="5">
        <v>20</v>
      </c>
      <c r="B79" s="5"/>
      <c r="C79" s="6">
        <v>579</v>
      </c>
      <c r="D79" s="7">
        <v>34.920099999999998</v>
      </c>
      <c r="E79" s="8">
        <f t="shared" si="8"/>
        <v>35.813195996157937</v>
      </c>
      <c r="F79" s="8">
        <f t="shared" si="9"/>
        <v>36.603756532096867</v>
      </c>
      <c r="G79" s="9">
        <f t="shared" si="6"/>
        <v>0.79762045835334139</v>
      </c>
      <c r="H79" s="9">
        <f t="shared" si="7"/>
        <v>2.8346993180724547</v>
      </c>
    </row>
    <row r="80" spans="1:8" ht="15.75" x14ac:dyDescent="0.25">
      <c r="A80" s="5">
        <v>21</v>
      </c>
      <c r="B80" s="5"/>
      <c r="C80" s="6">
        <v>611</v>
      </c>
      <c r="D80" s="7">
        <v>33.527299999999997</v>
      </c>
      <c r="E80" s="8">
        <f t="shared" si="8"/>
        <v>35.723886396542142</v>
      </c>
      <c r="F80" s="8">
        <f t="shared" si="9"/>
        <v>35.761928266048429</v>
      </c>
      <c r="G80" s="9">
        <f t="shared" si="6"/>
        <v>4.8249917974740049</v>
      </c>
      <c r="H80" s="9">
        <f t="shared" si="7"/>
        <v>4.9935634874226222</v>
      </c>
    </row>
    <row r="81" spans="1:8" ht="15.75" x14ac:dyDescent="0.25">
      <c r="A81" s="5">
        <v>22</v>
      </c>
      <c r="B81" s="5"/>
      <c r="C81" s="6">
        <v>643</v>
      </c>
      <c r="D81" s="7">
        <v>33.526600000000002</v>
      </c>
      <c r="E81" s="8">
        <f t="shared" si="8"/>
        <v>35.504227756887929</v>
      </c>
      <c r="F81" s="8">
        <f t="shared" si="9"/>
        <v>34.644614133024213</v>
      </c>
      <c r="G81" s="9">
        <f t="shared" si="6"/>
        <v>3.9110115448135718</v>
      </c>
      <c r="H81" s="9">
        <f t="shared" si="7"/>
        <v>1.2499556016418778</v>
      </c>
    </row>
    <row r="82" spans="1:8" ht="15.75" x14ac:dyDescent="0.25">
      <c r="A82" s="5">
        <v>23</v>
      </c>
      <c r="B82" s="5"/>
      <c r="C82" s="6">
        <v>675</v>
      </c>
      <c r="D82" s="7">
        <v>34.609699999999997</v>
      </c>
      <c r="E82" s="8">
        <f t="shared" si="8"/>
        <v>35.306464981199134</v>
      </c>
      <c r="F82" s="8">
        <f t="shared" si="9"/>
        <v>34.085607066512111</v>
      </c>
      <c r="G82" s="9">
        <f t="shared" si="6"/>
        <v>0.48548143902543495</v>
      </c>
      <c r="H82" s="9">
        <f t="shared" si="7"/>
        <v>0.27467340293193732</v>
      </c>
    </row>
    <row r="83" spans="1:8" ht="15.75" x14ac:dyDescent="0.25">
      <c r="A83" s="5">
        <v>24</v>
      </c>
      <c r="B83" s="5"/>
      <c r="C83" s="6">
        <v>707</v>
      </c>
      <c r="D83" s="7">
        <v>34.3523</v>
      </c>
      <c r="E83" s="8">
        <f>E82+0.1*($D82-E82)</f>
        <v>35.236788483079224</v>
      </c>
      <c r="F83" s="8">
        <f t="shared" si="9"/>
        <v>34.34765353325605</v>
      </c>
      <c r="G83" s="9">
        <f t="shared" si="6"/>
        <v>0.78231987669978653</v>
      </c>
      <c r="H83" s="9">
        <f t="shared" si="7"/>
        <v>2.1589653202627905E-5</v>
      </c>
    </row>
    <row r="84" spans="1:8" x14ac:dyDescent="0.25">
      <c r="A84" s="5"/>
      <c r="B84" s="5"/>
      <c r="C84" s="5"/>
      <c r="D84" s="5"/>
      <c r="E84" s="5"/>
      <c r="F84" s="2" t="s">
        <v>7</v>
      </c>
      <c r="G84" s="10">
        <f>SUM(G60:G83)/24</f>
        <v>1.1372968907019627</v>
      </c>
      <c r="H84" s="10">
        <f>SUM(H60:H83)/24</f>
        <v>0.73758080650059232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topLeftCell="A11" zoomScale="146" workbookViewId="0">
      <selection sqref="A1:F42"/>
    </sheetView>
  </sheetViews>
  <sheetFormatPr defaultRowHeight="15" x14ac:dyDescent="0.25"/>
  <cols>
    <col min="5" max="5" width="12.42578125" customWidth="1"/>
    <col min="6" max="6" width="13.140625" customWidth="1"/>
  </cols>
  <sheetData>
    <row r="1" spans="1:9" x14ac:dyDescent="0.25">
      <c r="A1" s="2"/>
      <c r="B1" s="3" t="s">
        <v>2</v>
      </c>
      <c r="C1" s="2" t="s">
        <v>3</v>
      </c>
      <c r="D1" s="2" t="s">
        <v>4</v>
      </c>
    </row>
    <row r="2" spans="1:9" x14ac:dyDescent="0.25">
      <c r="A2" s="4">
        <v>1</v>
      </c>
      <c r="B2" s="13">
        <v>10500</v>
      </c>
      <c r="C2" s="5">
        <v>10000</v>
      </c>
      <c r="D2" s="5">
        <v>10000</v>
      </c>
      <c r="I2" s="11"/>
    </row>
    <row r="3" spans="1:9" x14ac:dyDescent="0.25">
      <c r="A3" s="4">
        <v>2</v>
      </c>
      <c r="B3" s="14">
        <v>12300</v>
      </c>
      <c r="C3" s="8">
        <f>C2+0.1*($B2-C2)</f>
        <v>10050</v>
      </c>
      <c r="D3" s="8">
        <f>D2+0.5*($B2-D2)</f>
        <v>10250</v>
      </c>
      <c r="I3" s="12"/>
    </row>
    <row r="4" spans="1:9" x14ac:dyDescent="0.25">
      <c r="A4" s="4">
        <v>3</v>
      </c>
      <c r="B4" s="14">
        <v>9800</v>
      </c>
      <c r="C4" s="8">
        <f t="shared" ref="C4:C12" si="0">C3+0.1*($B3-C3)</f>
        <v>10275</v>
      </c>
      <c r="D4" s="8">
        <f t="shared" ref="D4:D12" si="1">D3+0.5*($B3-D3)</f>
        <v>11275</v>
      </c>
      <c r="I4" s="12"/>
    </row>
    <row r="5" spans="1:9" x14ac:dyDescent="0.25">
      <c r="A5" s="4">
        <v>4</v>
      </c>
      <c r="B5" s="14">
        <v>15200</v>
      </c>
      <c r="C5" s="8">
        <f t="shared" si="0"/>
        <v>10227.5</v>
      </c>
      <c r="D5" s="8">
        <f t="shared" si="1"/>
        <v>10537.5</v>
      </c>
      <c r="I5" s="12"/>
    </row>
    <row r="6" spans="1:9" x14ac:dyDescent="0.25">
      <c r="A6" s="4">
        <v>5</v>
      </c>
      <c r="B6" s="14">
        <v>11400</v>
      </c>
      <c r="C6" s="8">
        <f t="shared" si="0"/>
        <v>10724.75</v>
      </c>
      <c r="D6" s="8">
        <f t="shared" si="1"/>
        <v>12868.75</v>
      </c>
      <c r="I6" s="12"/>
    </row>
    <row r="7" spans="1:9" x14ac:dyDescent="0.25">
      <c r="A7" s="4">
        <v>6</v>
      </c>
      <c r="B7" s="14">
        <v>13600</v>
      </c>
      <c r="C7" s="8">
        <f t="shared" si="0"/>
        <v>10792.275</v>
      </c>
      <c r="D7" s="8">
        <f t="shared" si="1"/>
        <v>12134.375</v>
      </c>
      <c r="I7" s="12"/>
    </row>
    <row r="8" spans="1:9" x14ac:dyDescent="0.25">
      <c r="A8" s="4">
        <v>7</v>
      </c>
      <c r="B8" s="14">
        <v>14800</v>
      </c>
      <c r="C8" s="8">
        <f t="shared" si="0"/>
        <v>11073.047500000001</v>
      </c>
      <c r="D8" s="8">
        <f t="shared" si="1"/>
        <v>12867.1875</v>
      </c>
      <c r="I8" s="12"/>
    </row>
    <row r="9" spans="1:9" x14ac:dyDescent="0.25">
      <c r="A9" s="4">
        <v>8</v>
      </c>
      <c r="B9" s="14">
        <v>10900</v>
      </c>
      <c r="C9" s="8">
        <f t="shared" si="0"/>
        <v>11445.742750000001</v>
      </c>
      <c r="D9" s="8">
        <f t="shared" si="1"/>
        <v>13833.59375</v>
      </c>
      <c r="I9" s="12"/>
    </row>
    <row r="10" spans="1:9" x14ac:dyDescent="0.25">
      <c r="A10" s="4">
        <v>9</v>
      </c>
      <c r="B10" s="14">
        <v>9500</v>
      </c>
      <c r="C10" s="8">
        <f t="shared" si="0"/>
        <v>11391.168475</v>
      </c>
      <c r="D10" s="8">
        <f t="shared" si="1"/>
        <v>12366.796875</v>
      </c>
      <c r="I10" s="12"/>
    </row>
    <row r="11" spans="1:9" x14ac:dyDescent="0.25">
      <c r="A11" s="4">
        <v>10</v>
      </c>
      <c r="B11" s="14">
        <v>16200</v>
      </c>
      <c r="C11" s="8">
        <f t="shared" si="0"/>
        <v>11202.051627500001</v>
      </c>
      <c r="D11" s="8">
        <f t="shared" si="1"/>
        <v>10933.3984375</v>
      </c>
      <c r="I11" s="12"/>
    </row>
    <row r="12" spans="1:9" x14ac:dyDescent="0.25">
      <c r="A12" s="15"/>
      <c r="B12" s="16"/>
      <c r="C12" s="8">
        <f t="shared" si="0"/>
        <v>11701.84646475</v>
      </c>
      <c r="D12" s="8">
        <f t="shared" si="1"/>
        <v>13566.69921875</v>
      </c>
      <c r="I12" s="12"/>
    </row>
    <row r="14" spans="1:9" x14ac:dyDescent="0.25">
      <c r="A14" s="2"/>
      <c r="B14" s="3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9" x14ac:dyDescent="0.25">
      <c r="A15" s="4">
        <v>1</v>
      </c>
      <c r="B15" s="13">
        <v>10500</v>
      </c>
      <c r="C15" s="5">
        <v>10000</v>
      </c>
      <c r="D15" s="5">
        <v>10000</v>
      </c>
      <c r="E15" s="8">
        <f>ABS($B15-C15)</f>
        <v>500</v>
      </c>
      <c r="F15" s="8">
        <f>ABS($B15-D15)</f>
        <v>500</v>
      </c>
    </row>
    <row r="16" spans="1:9" x14ac:dyDescent="0.25">
      <c r="A16" s="4">
        <v>2</v>
      </c>
      <c r="B16" s="14">
        <v>12300</v>
      </c>
      <c r="C16" s="8">
        <f>C15+0.1*($B15-C15)</f>
        <v>10050</v>
      </c>
      <c r="D16" s="8">
        <f>D15+0.5*($B15-D15)</f>
        <v>10250</v>
      </c>
      <c r="E16" s="8">
        <f t="shared" ref="E16:E24" si="2">ABS(B16-C16)</f>
        <v>2250</v>
      </c>
      <c r="F16" s="8">
        <f t="shared" ref="F16:F24" si="3">ABS($B16-D16)</f>
        <v>2050</v>
      </c>
    </row>
    <row r="17" spans="1:6" x14ac:dyDescent="0.25">
      <c r="A17" s="4">
        <v>3</v>
      </c>
      <c r="B17" s="14">
        <v>9800</v>
      </c>
      <c r="C17" s="8">
        <f t="shared" ref="C17:C24" si="4">C16+0.1*($B16-C16)</f>
        <v>10275</v>
      </c>
      <c r="D17" s="8">
        <f t="shared" ref="D17:D24" si="5">D16+0.5*($B16-D16)</f>
        <v>11275</v>
      </c>
      <c r="E17" s="8">
        <f t="shared" si="2"/>
        <v>475</v>
      </c>
      <c r="F17" s="8">
        <f t="shared" si="3"/>
        <v>1475</v>
      </c>
    </row>
    <row r="18" spans="1:6" x14ac:dyDescent="0.25">
      <c r="A18" s="4">
        <v>4</v>
      </c>
      <c r="B18" s="14">
        <v>15200</v>
      </c>
      <c r="C18" s="8">
        <f t="shared" si="4"/>
        <v>10227.5</v>
      </c>
      <c r="D18" s="8">
        <f t="shared" si="5"/>
        <v>10537.5</v>
      </c>
      <c r="E18" s="8">
        <f t="shared" si="2"/>
        <v>4972.5</v>
      </c>
      <c r="F18" s="8">
        <f t="shared" si="3"/>
        <v>4662.5</v>
      </c>
    </row>
    <row r="19" spans="1:6" x14ac:dyDescent="0.25">
      <c r="A19" s="4">
        <v>5</v>
      </c>
      <c r="B19" s="14">
        <v>11400</v>
      </c>
      <c r="C19" s="8">
        <f t="shared" si="4"/>
        <v>10724.75</v>
      </c>
      <c r="D19" s="8">
        <f t="shared" si="5"/>
        <v>12868.75</v>
      </c>
      <c r="E19" s="8">
        <f t="shared" si="2"/>
        <v>675.25</v>
      </c>
      <c r="F19" s="8">
        <f t="shared" si="3"/>
        <v>1468.75</v>
      </c>
    </row>
    <row r="20" spans="1:6" x14ac:dyDescent="0.25">
      <c r="A20" s="4">
        <v>6</v>
      </c>
      <c r="B20" s="14">
        <v>13600</v>
      </c>
      <c r="C20" s="8">
        <f t="shared" si="4"/>
        <v>10792.275</v>
      </c>
      <c r="D20" s="8">
        <f t="shared" si="5"/>
        <v>12134.375</v>
      </c>
      <c r="E20" s="8">
        <f t="shared" si="2"/>
        <v>2807.7250000000004</v>
      </c>
      <c r="F20" s="8">
        <f t="shared" si="3"/>
        <v>1465.625</v>
      </c>
    </row>
    <row r="21" spans="1:6" x14ac:dyDescent="0.25">
      <c r="A21" s="4">
        <v>7</v>
      </c>
      <c r="B21" s="14">
        <v>14800</v>
      </c>
      <c r="C21" s="8">
        <f t="shared" si="4"/>
        <v>11073.047500000001</v>
      </c>
      <c r="D21" s="8">
        <f t="shared" si="5"/>
        <v>12867.1875</v>
      </c>
      <c r="E21" s="8">
        <f t="shared" si="2"/>
        <v>3726.9524999999994</v>
      </c>
      <c r="F21" s="8">
        <f t="shared" si="3"/>
        <v>1932.8125</v>
      </c>
    </row>
    <row r="22" spans="1:6" x14ac:dyDescent="0.25">
      <c r="A22" s="4">
        <v>8</v>
      </c>
      <c r="B22" s="14">
        <v>10900</v>
      </c>
      <c r="C22" s="8">
        <f t="shared" si="4"/>
        <v>11445.742750000001</v>
      </c>
      <c r="D22" s="8">
        <f t="shared" si="5"/>
        <v>13833.59375</v>
      </c>
      <c r="E22" s="8">
        <f t="shared" si="2"/>
        <v>545.74275000000125</v>
      </c>
      <c r="F22" s="8">
        <f t="shared" si="3"/>
        <v>2933.59375</v>
      </c>
    </row>
    <row r="23" spans="1:6" x14ac:dyDescent="0.25">
      <c r="A23" s="4">
        <v>9</v>
      </c>
      <c r="B23" s="14">
        <v>9500</v>
      </c>
      <c r="C23" s="8">
        <f t="shared" si="4"/>
        <v>11391.168475</v>
      </c>
      <c r="D23" s="8">
        <f t="shared" si="5"/>
        <v>12366.796875</v>
      </c>
      <c r="E23" s="8">
        <f t="shared" si="2"/>
        <v>1891.1684750000004</v>
      </c>
      <c r="F23" s="8">
        <f t="shared" si="3"/>
        <v>2866.796875</v>
      </c>
    </row>
    <row r="24" spans="1:6" x14ac:dyDescent="0.25">
      <c r="A24" s="4">
        <v>10</v>
      </c>
      <c r="B24" s="14">
        <v>16200</v>
      </c>
      <c r="C24" s="8">
        <f t="shared" si="4"/>
        <v>11202.051627500001</v>
      </c>
      <c r="D24" s="8">
        <f t="shared" si="5"/>
        <v>10933.3984375</v>
      </c>
      <c r="E24" s="8">
        <f t="shared" si="2"/>
        <v>4997.9483724999991</v>
      </c>
      <c r="F24" s="8">
        <f t="shared" si="3"/>
        <v>5266.6015625</v>
      </c>
    </row>
    <row r="25" spans="1:6" x14ac:dyDescent="0.25">
      <c r="A25" s="5"/>
      <c r="B25" s="5"/>
      <c r="C25" s="5"/>
      <c r="D25" s="17" t="s">
        <v>10</v>
      </c>
      <c r="E25" s="8">
        <f>SUM(E15:E24)</f>
        <v>22842.287097500001</v>
      </c>
      <c r="F25" s="8">
        <f>SUM(F15:F24)</f>
        <v>24621.6796875</v>
      </c>
    </row>
    <row r="26" spans="1:6" x14ac:dyDescent="0.25">
      <c r="A26" s="5"/>
      <c r="B26" s="5"/>
      <c r="C26" s="5"/>
      <c r="D26" s="17" t="s">
        <v>7</v>
      </c>
      <c r="E26" s="8">
        <f>E25/10</f>
        <v>2284.2287097500002</v>
      </c>
      <c r="F26" s="8">
        <f>F25/10</f>
        <v>2462.16796875</v>
      </c>
    </row>
    <row r="30" spans="1:6" x14ac:dyDescent="0.25">
      <c r="A30" s="2"/>
      <c r="B30" s="3" t="s">
        <v>2</v>
      </c>
      <c r="C30" s="2" t="s">
        <v>3</v>
      </c>
      <c r="D30" s="2" t="s">
        <v>4</v>
      </c>
      <c r="E30" s="2" t="s">
        <v>8</v>
      </c>
      <c r="F30" s="2" t="s">
        <v>9</v>
      </c>
    </row>
    <row r="31" spans="1:6" x14ac:dyDescent="0.25">
      <c r="A31" s="4">
        <v>1</v>
      </c>
      <c r="B31" s="13">
        <v>10500</v>
      </c>
      <c r="C31" s="5">
        <v>10000</v>
      </c>
      <c r="D31" s="5">
        <v>10000</v>
      </c>
      <c r="E31" s="8">
        <f>ABS($B31-C31)^2</f>
        <v>250000</v>
      </c>
      <c r="F31" s="8">
        <f>ABS($B31-D31)^2</f>
        <v>250000</v>
      </c>
    </row>
    <row r="32" spans="1:6" x14ac:dyDescent="0.25">
      <c r="A32" s="4">
        <v>2</v>
      </c>
      <c r="B32" s="14">
        <v>12300</v>
      </c>
      <c r="C32" s="8">
        <f>C31+0.1*($B31-C31)</f>
        <v>10050</v>
      </c>
      <c r="D32" s="8">
        <f>D31+0.5*($B31-D31)</f>
        <v>10250</v>
      </c>
      <c r="E32" s="8">
        <f t="shared" ref="E32:F40" si="6">ABS($B32-C32)^2</f>
        <v>5062500</v>
      </c>
      <c r="F32" s="8">
        <f t="shared" si="6"/>
        <v>4202500</v>
      </c>
    </row>
    <row r="33" spans="1:6" x14ac:dyDescent="0.25">
      <c r="A33" s="4">
        <v>3</v>
      </c>
      <c r="B33" s="14">
        <v>9800</v>
      </c>
      <c r="C33" s="8">
        <f t="shared" ref="C33:C40" si="7">C32+0.1*($B32-C32)</f>
        <v>10275</v>
      </c>
      <c r="D33" s="8">
        <f t="shared" ref="D33:D40" si="8">D32+0.5*($B32-D32)</f>
        <v>11275</v>
      </c>
      <c r="E33" s="8">
        <f t="shared" si="6"/>
        <v>225625</v>
      </c>
      <c r="F33" s="8">
        <f t="shared" si="6"/>
        <v>2175625</v>
      </c>
    </row>
    <row r="34" spans="1:6" x14ac:dyDescent="0.25">
      <c r="A34" s="4">
        <v>4</v>
      </c>
      <c r="B34" s="14">
        <v>15200</v>
      </c>
      <c r="C34" s="8">
        <f t="shared" si="7"/>
        <v>10227.5</v>
      </c>
      <c r="D34" s="8">
        <f t="shared" si="8"/>
        <v>10537.5</v>
      </c>
      <c r="E34" s="8">
        <f t="shared" si="6"/>
        <v>24725756.25</v>
      </c>
      <c r="F34" s="8">
        <f t="shared" si="6"/>
        <v>21738906.25</v>
      </c>
    </row>
    <row r="35" spans="1:6" x14ac:dyDescent="0.25">
      <c r="A35" s="4">
        <v>5</v>
      </c>
      <c r="B35" s="14">
        <v>11400</v>
      </c>
      <c r="C35" s="8">
        <f t="shared" si="7"/>
        <v>10724.75</v>
      </c>
      <c r="D35" s="8">
        <f t="shared" si="8"/>
        <v>12868.75</v>
      </c>
      <c r="E35" s="8">
        <f t="shared" si="6"/>
        <v>455962.5625</v>
      </c>
      <c r="F35" s="8">
        <f t="shared" si="6"/>
        <v>2157226.5625</v>
      </c>
    </row>
    <row r="36" spans="1:6" x14ac:dyDescent="0.25">
      <c r="A36" s="4">
        <v>6</v>
      </c>
      <c r="B36" s="14">
        <v>13600</v>
      </c>
      <c r="C36" s="8">
        <f t="shared" si="7"/>
        <v>10792.275</v>
      </c>
      <c r="D36" s="8">
        <f t="shared" si="8"/>
        <v>12134.375</v>
      </c>
      <c r="E36" s="8">
        <f t="shared" si="6"/>
        <v>7883319.675625002</v>
      </c>
      <c r="F36" s="8">
        <f t="shared" si="6"/>
        <v>2148056.640625</v>
      </c>
    </row>
    <row r="37" spans="1:6" x14ac:dyDescent="0.25">
      <c r="A37" s="4">
        <v>7</v>
      </c>
      <c r="B37" s="14">
        <v>14800</v>
      </c>
      <c r="C37" s="8">
        <f t="shared" si="7"/>
        <v>11073.047500000001</v>
      </c>
      <c r="D37" s="8">
        <f t="shared" si="8"/>
        <v>12867.1875</v>
      </c>
      <c r="E37" s="8">
        <f t="shared" si="6"/>
        <v>13890174.937256245</v>
      </c>
      <c r="F37" s="8">
        <f t="shared" si="6"/>
        <v>3735764.16015625</v>
      </c>
    </row>
    <row r="38" spans="1:6" x14ac:dyDescent="0.25">
      <c r="A38" s="4">
        <v>8</v>
      </c>
      <c r="B38" s="14">
        <v>10900</v>
      </c>
      <c r="C38" s="8">
        <f t="shared" si="7"/>
        <v>11445.742750000001</v>
      </c>
      <c r="D38" s="8">
        <f t="shared" si="8"/>
        <v>13833.59375</v>
      </c>
      <c r="E38" s="8">
        <f t="shared" si="6"/>
        <v>297835.14917756384</v>
      </c>
      <c r="F38" s="8">
        <f t="shared" si="6"/>
        <v>8605972.2900390625</v>
      </c>
    </row>
    <row r="39" spans="1:6" x14ac:dyDescent="0.25">
      <c r="A39" s="4">
        <v>9</v>
      </c>
      <c r="B39" s="14">
        <v>9500</v>
      </c>
      <c r="C39" s="8">
        <f t="shared" si="7"/>
        <v>11391.168475</v>
      </c>
      <c r="D39" s="8">
        <f t="shared" si="8"/>
        <v>12366.796875</v>
      </c>
      <c r="E39" s="8">
        <f t="shared" si="6"/>
        <v>3576518.2008338273</v>
      </c>
      <c r="F39" s="8">
        <f t="shared" si="6"/>
        <v>8218524.3225097656</v>
      </c>
    </row>
    <row r="40" spans="1:6" x14ac:dyDescent="0.25">
      <c r="A40" s="4">
        <v>10</v>
      </c>
      <c r="B40" s="14">
        <v>16200</v>
      </c>
      <c r="C40" s="8">
        <f t="shared" si="7"/>
        <v>11202.051627500001</v>
      </c>
      <c r="D40" s="8">
        <f t="shared" si="8"/>
        <v>10933.3984375</v>
      </c>
      <c r="E40" s="8">
        <f t="shared" si="6"/>
        <v>24979487.934175391</v>
      </c>
      <c r="F40" s="8">
        <f t="shared" si="6"/>
        <v>27737092.018127441</v>
      </c>
    </row>
    <row r="41" spans="1:6" x14ac:dyDescent="0.25">
      <c r="A41" s="5"/>
      <c r="B41" s="5"/>
      <c r="C41" s="5"/>
      <c r="D41" s="17" t="s">
        <v>10</v>
      </c>
      <c r="E41" s="8">
        <f>SUM(E31:E40)</f>
        <v>81347179.709568039</v>
      </c>
      <c r="F41" s="8">
        <f>SUM(F31:F40)</f>
        <v>80969667.24395752</v>
      </c>
    </row>
    <row r="42" spans="1:6" x14ac:dyDescent="0.25">
      <c r="A42" s="5"/>
      <c r="B42" s="5"/>
      <c r="C42" s="5"/>
      <c r="D42" s="17" t="s">
        <v>7</v>
      </c>
      <c r="E42" s="8">
        <f>E41/10</f>
        <v>8134717.9709568042</v>
      </c>
      <c r="F42" s="8">
        <f>F41/10</f>
        <v>8096966.724395752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FB74-1A85-4380-BA09-DA95DEF384D3}">
  <sheetPr>
    <tabColor rgb="FFFF0000"/>
  </sheetPr>
  <dimension ref="A1:F79"/>
  <sheetViews>
    <sheetView tabSelected="1" workbookViewId="0">
      <selection activeCell="E74" sqref="E74:G74"/>
    </sheetView>
  </sheetViews>
  <sheetFormatPr defaultRowHeight="15" x14ac:dyDescent="0.25"/>
  <cols>
    <col min="5" max="5" width="11.5703125" customWidth="1"/>
    <col min="6" max="6" width="12.28515625" customWidth="1"/>
  </cols>
  <sheetData>
    <row r="1" spans="1:6" ht="29.25" customHeight="1" x14ac:dyDescent="0.25">
      <c r="A1" s="18" t="s">
        <v>11</v>
      </c>
      <c r="B1" s="19"/>
      <c r="C1" s="19"/>
      <c r="D1" s="19"/>
      <c r="E1" s="19"/>
      <c r="F1" s="19"/>
    </row>
    <row r="2" spans="1:6" x14ac:dyDescent="0.25">
      <c r="A2" s="2"/>
      <c r="B2" s="20" t="s">
        <v>12</v>
      </c>
      <c r="C2" s="2" t="s">
        <v>3</v>
      </c>
      <c r="D2" s="2" t="s">
        <v>4</v>
      </c>
    </row>
    <row r="3" spans="1:6" x14ac:dyDescent="0.25">
      <c r="A3" s="4">
        <v>1</v>
      </c>
      <c r="B3" s="13">
        <v>5000</v>
      </c>
      <c r="C3" s="5">
        <v>4800</v>
      </c>
      <c r="D3" s="5">
        <v>4800</v>
      </c>
    </row>
    <row r="4" spans="1:6" x14ac:dyDescent="0.25">
      <c r="A4" s="4">
        <v>2</v>
      </c>
      <c r="B4" s="14">
        <v>4500</v>
      </c>
      <c r="C4" s="8">
        <f>C3+0.1*($B3-C3)</f>
        <v>4820</v>
      </c>
      <c r="D4" s="8">
        <f>D3+0.5*($B3-D3)</f>
        <v>4900</v>
      </c>
    </row>
    <row r="5" spans="1:6" x14ac:dyDescent="0.25">
      <c r="A5" s="4">
        <v>3</v>
      </c>
      <c r="B5" s="14">
        <v>4800</v>
      </c>
      <c r="C5" s="8">
        <f t="shared" ref="C5:C13" si="0">C4+0.1*($B4-C4)</f>
        <v>4788</v>
      </c>
      <c r="D5" s="8">
        <f t="shared" ref="D5:D13" si="1">D4+0.5*($B4-D4)</f>
        <v>4700</v>
      </c>
    </row>
    <row r="6" spans="1:6" x14ac:dyDescent="0.25">
      <c r="A6" s="4">
        <v>4</v>
      </c>
      <c r="B6" s="14">
        <v>5200</v>
      </c>
      <c r="C6" s="8">
        <f t="shared" si="0"/>
        <v>4789.2</v>
      </c>
      <c r="D6" s="8">
        <f t="shared" si="1"/>
        <v>4750</v>
      </c>
    </row>
    <row r="7" spans="1:6" x14ac:dyDescent="0.25">
      <c r="A7" s="4">
        <v>5</v>
      </c>
      <c r="B7" s="14">
        <v>4700</v>
      </c>
      <c r="C7" s="8">
        <f t="shared" si="0"/>
        <v>4830.28</v>
      </c>
      <c r="D7" s="8">
        <f t="shared" si="1"/>
        <v>4975</v>
      </c>
    </row>
    <row r="8" spans="1:6" x14ac:dyDescent="0.25">
      <c r="A8" s="4">
        <v>6</v>
      </c>
      <c r="B8" s="14">
        <v>5100</v>
      </c>
      <c r="C8" s="8">
        <f t="shared" si="0"/>
        <v>4817.2519999999995</v>
      </c>
      <c r="D8" s="8">
        <f t="shared" si="1"/>
        <v>4837.5</v>
      </c>
    </row>
    <row r="9" spans="1:6" x14ac:dyDescent="0.25">
      <c r="A9" s="4">
        <v>7</v>
      </c>
      <c r="B9" s="14">
        <v>4600</v>
      </c>
      <c r="C9" s="8">
        <f t="shared" si="0"/>
        <v>4845.5267999999996</v>
      </c>
      <c r="D9" s="8">
        <f t="shared" si="1"/>
        <v>4968.75</v>
      </c>
    </row>
    <row r="10" spans="1:6" x14ac:dyDescent="0.25">
      <c r="A10" s="4">
        <v>8</v>
      </c>
      <c r="B10" s="14">
        <v>4800</v>
      </c>
      <c r="C10" s="8">
        <f t="shared" si="0"/>
        <v>4820.9741199999999</v>
      </c>
      <c r="D10" s="8">
        <f t="shared" si="1"/>
        <v>4784.375</v>
      </c>
    </row>
    <row r="11" spans="1:6" x14ac:dyDescent="0.25">
      <c r="A11" s="4">
        <v>9</v>
      </c>
      <c r="B11" s="14">
        <v>5300</v>
      </c>
      <c r="C11" s="8">
        <f t="shared" si="0"/>
        <v>4818.8767079999998</v>
      </c>
      <c r="D11" s="8">
        <f t="shared" si="1"/>
        <v>4792.1875</v>
      </c>
    </row>
    <row r="12" spans="1:6" x14ac:dyDescent="0.25">
      <c r="A12" s="4">
        <v>10</v>
      </c>
      <c r="B12" s="14">
        <v>5000</v>
      </c>
      <c r="C12" s="8">
        <f t="shared" si="0"/>
        <v>4866.9890372</v>
      </c>
      <c r="D12" s="8">
        <f t="shared" si="1"/>
        <v>5046.09375</v>
      </c>
    </row>
    <row r="13" spans="1:6" x14ac:dyDescent="0.25">
      <c r="A13" s="15"/>
      <c r="B13" s="16"/>
      <c r="C13" s="8">
        <f t="shared" si="0"/>
        <v>4880.2901334799999</v>
      </c>
      <c r="D13" s="8">
        <f t="shared" si="1"/>
        <v>5023.046875</v>
      </c>
    </row>
    <row r="15" spans="1:6" x14ac:dyDescent="0.25">
      <c r="A15" s="2"/>
      <c r="B15" s="20" t="s">
        <v>12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1:6" x14ac:dyDescent="0.25">
      <c r="A16" s="4">
        <v>1</v>
      </c>
      <c r="B16" s="13">
        <v>5000</v>
      </c>
      <c r="C16" s="5">
        <v>4800</v>
      </c>
      <c r="D16" s="5">
        <v>4800</v>
      </c>
      <c r="E16" s="8">
        <f>ABS($B16-C16)</f>
        <v>200</v>
      </c>
      <c r="F16" s="8">
        <f>ABS($B16-D16)</f>
        <v>200</v>
      </c>
    </row>
    <row r="17" spans="1:6" x14ac:dyDescent="0.25">
      <c r="A17" s="4">
        <v>2</v>
      </c>
      <c r="B17" s="14">
        <v>4500</v>
      </c>
      <c r="C17" s="8">
        <f>C16+0.1*($B16-C16)</f>
        <v>4820</v>
      </c>
      <c r="D17" s="8">
        <f>D16+0.5*($B16-D16)</f>
        <v>4900</v>
      </c>
      <c r="E17" s="8">
        <f t="shared" ref="E17:E25" si="2">ABS(B17-C17)</f>
        <v>320</v>
      </c>
      <c r="F17" s="8">
        <f t="shared" ref="F17:F25" si="3">ABS($B17-D17)</f>
        <v>400</v>
      </c>
    </row>
    <row r="18" spans="1:6" x14ac:dyDescent="0.25">
      <c r="A18" s="4">
        <v>3</v>
      </c>
      <c r="B18" s="14">
        <v>4800</v>
      </c>
      <c r="C18" s="8">
        <f t="shared" ref="C18:C25" si="4">C17+0.1*($B17-C17)</f>
        <v>4788</v>
      </c>
      <c r="D18" s="8">
        <f t="shared" ref="D18:D25" si="5">D17+0.5*($B17-D17)</f>
        <v>4700</v>
      </c>
      <c r="E18" s="8">
        <f t="shared" si="2"/>
        <v>12</v>
      </c>
      <c r="F18" s="8">
        <f t="shared" si="3"/>
        <v>100</v>
      </c>
    </row>
    <row r="19" spans="1:6" x14ac:dyDescent="0.25">
      <c r="A19" s="4">
        <v>4</v>
      </c>
      <c r="B19" s="14">
        <v>5200</v>
      </c>
      <c r="C19" s="8">
        <f t="shared" si="4"/>
        <v>4789.2</v>
      </c>
      <c r="D19" s="8">
        <f t="shared" si="5"/>
        <v>4750</v>
      </c>
      <c r="E19" s="8">
        <f t="shared" si="2"/>
        <v>410.80000000000018</v>
      </c>
      <c r="F19" s="8">
        <f t="shared" si="3"/>
        <v>450</v>
      </c>
    </row>
    <row r="20" spans="1:6" x14ac:dyDescent="0.25">
      <c r="A20" s="4">
        <v>5</v>
      </c>
      <c r="B20" s="14">
        <v>4700</v>
      </c>
      <c r="C20" s="8">
        <f t="shared" si="4"/>
        <v>4830.28</v>
      </c>
      <c r="D20" s="8">
        <f t="shared" si="5"/>
        <v>4975</v>
      </c>
      <c r="E20" s="8">
        <f t="shared" si="2"/>
        <v>130.27999999999975</v>
      </c>
      <c r="F20" s="8">
        <f t="shared" si="3"/>
        <v>275</v>
      </c>
    </row>
    <row r="21" spans="1:6" x14ac:dyDescent="0.25">
      <c r="A21" s="4">
        <v>6</v>
      </c>
      <c r="B21" s="14">
        <v>5100</v>
      </c>
      <c r="C21" s="8">
        <f t="shared" si="4"/>
        <v>4817.2519999999995</v>
      </c>
      <c r="D21" s="8">
        <f t="shared" si="5"/>
        <v>4837.5</v>
      </c>
      <c r="E21" s="8">
        <f t="shared" si="2"/>
        <v>282.7480000000005</v>
      </c>
      <c r="F21" s="8">
        <f t="shared" si="3"/>
        <v>262.5</v>
      </c>
    </row>
    <row r="22" spans="1:6" x14ac:dyDescent="0.25">
      <c r="A22" s="4">
        <v>7</v>
      </c>
      <c r="B22" s="14">
        <v>4600</v>
      </c>
      <c r="C22" s="8">
        <f t="shared" si="4"/>
        <v>4845.5267999999996</v>
      </c>
      <c r="D22" s="8">
        <f t="shared" si="5"/>
        <v>4968.75</v>
      </c>
      <c r="E22" s="8">
        <f t="shared" si="2"/>
        <v>245.52679999999964</v>
      </c>
      <c r="F22" s="8">
        <f t="shared" si="3"/>
        <v>368.75</v>
      </c>
    </row>
    <row r="23" spans="1:6" x14ac:dyDescent="0.25">
      <c r="A23" s="4">
        <v>8</v>
      </c>
      <c r="B23" s="14">
        <v>4800</v>
      </c>
      <c r="C23" s="8">
        <f t="shared" si="4"/>
        <v>4820.9741199999999</v>
      </c>
      <c r="D23" s="8">
        <f t="shared" si="5"/>
        <v>4784.375</v>
      </c>
      <c r="E23" s="8">
        <f t="shared" si="2"/>
        <v>20.974119999999857</v>
      </c>
      <c r="F23" s="8">
        <f t="shared" si="3"/>
        <v>15.625</v>
      </c>
    </row>
    <row r="24" spans="1:6" x14ac:dyDescent="0.25">
      <c r="A24" s="4">
        <v>9</v>
      </c>
      <c r="B24" s="14">
        <v>5300</v>
      </c>
      <c r="C24" s="8">
        <f t="shared" si="4"/>
        <v>4818.8767079999998</v>
      </c>
      <c r="D24" s="8">
        <f t="shared" si="5"/>
        <v>4792.1875</v>
      </c>
      <c r="E24" s="8">
        <f t="shared" si="2"/>
        <v>481.12329200000022</v>
      </c>
      <c r="F24" s="8">
        <f t="shared" si="3"/>
        <v>507.8125</v>
      </c>
    </row>
    <row r="25" spans="1:6" x14ac:dyDescent="0.25">
      <c r="A25" s="4">
        <v>10</v>
      </c>
      <c r="B25" s="14">
        <v>5000</v>
      </c>
      <c r="C25" s="8">
        <f t="shared" si="4"/>
        <v>4866.9890372</v>
      </c>
      <c r="D25" s="8">
        <f t="shared" si="5"/>
        <v>5046.09375</v>
      </c>
      <c r="E25" s="8">
        <f t="shared" si="2"/>
        <v>133.01096280000002</v>
      </c>
      <c r="F25" s="8">
        <f t="shared" si="3"/>
        <v>46.09375</v>
      </c>
    </row>
    <row r="26" spans="1:6" x14ac:dyDescent="0.25">
      <c r="A26" s="5"/>
      <c r="B26" s="5"/>
      <c r="C26" s="5"/>
      <c r="D26" s="17" t="s">
        <v>10</v>
      </c>
      <c r="E26" s="8">
        <f>SUM(E16:E25)</f>
        <v>2236.4631748000002</v>
      </c>
      <c r="F26" s="8">
        <f>SUM(F16:F25)</f>
        <v>2625.78125</v>
      </c>
    </row>
    <row r="27" spans="1:6" x14ac:dyDescent="0.25">
      <c r="A27" s="5"/>
      <c r="B27" s="5"/>
      <c r="C27" s="5"/>
      <c r="D27" s="17" t="s">
        <v>7</v>
      </c>
      <c r="E27" s="8">
        <f>E26/10</f>
        <v>223.64631748000002</v>
      </c>
      <c r="F27" s="8">
        <f>F26/10</f>
        <v>262.578125</v>
      </c>
    </row>
    <row r="31" spans="1:6" x14ac:dyDescent="0.25">
      <c r="A31" s="2"/>
      <c r="B31" s="20" t="s">
        <v>12</v>
      </c>
      <c r="C31" s="2" t="s">
        <v>3</v>
      </c>
      <c r="D31" s="2" t="s">
        <v>4</v>
      </c>
      <c r="E31" s="2" t="s">
        <v>8</v>
      </c>
      <c r="F31" s="2" t="s">
        <v>9</v>
      </c>
    </row>
    <row r="32" spans="1:6" x14ac:dyDescent="0.25">
      <c r="A32" s="4">
        <v>1</v>
      </c>
      <c r="B32" s="13">
        <v>5000</v>
      </c>
      <c r="C32" s="5">
        <v>4800</v>
      </c>
      <c r="D32" s="5">
        <v>4800</v>
      </c>
      <c r="E32" s="8">
        <f>ABS($B32-C32)^2</f>
        <v>40000</v>
      </c>
      <c r="F32" s="8">
        <f>ABS($B32-D32)^2</f>
        <v>40000</v>
      </c>
    </row>
    <row r="33" spans="1:6" x14ac:dyDescent="0.25">
      <c r="A33" s="4">
        <v>2</v>
      </c>
      <c r="B33" s="14">
        <v>4500</v>
      </c>
      <c r="C33" s="8">
        <f>C32+0.1*($B32-C32)</f>
        <v>4820</v>
      </c>
      <c r="D33" s="8">
        <f>D32+0.5*($B32-D32)</f>
        <v>4900</v>
      </c>
      <c r="E33" s="8">
        <f t="shared" ref="E33:F41" si="6">ABS($B33-C33)^2</f>
        <v>102400</v>
      </c>
      <c r="F33" s="8">
        <f t="shared" si="6"/>
        <v>160000</v>
      </c>
    </row>
    <row r="34" spans="1:6" x14ac:dyDescent="0.25">
      <c r="A34" s="4">
        <v>3</v>
      </c>
      <c r="B34" s="14">
        <v>4800</v>
      </c>
      <c r="C34" s="8">
        <f t="shared" ref="C34:C41" si="7">C33+0.1*($B33-C33)</f>
        <v>4788</v>
      </c>
      <c r="D34" s="8">
        <f t="shared" ref="D34:D41" si="8">D33+0.5*($B33-D33)</f>
        <v>4700</v>
      </c>
      <c r="E34" s="8">
        <f t="shared" si="6"/>
        <v>144</v>
      </c>
      <c r="F34" s="8">
        <f t="shared" si="6"/>
        <v>10000</v>
      </c>
    </row>
    <row r="35" spans="1:6" x14ac:dyDescent="0.25">
      <c r="A35" s="4">
        <v>4</v>
      </c>
      <c r="B35" s="14">
        <v>5200</v>
      </c>
      <c r="C35" s="8">
        <f t="shared" si="7"/>
        <v>4789.2</v>
      </c>
      <c r="D35" s="8">
        <f t="shared" si="8"/>
        <v>4750</v>
      </c>
      <c r="E35" s="8">
        <f t="shared" si="6"/>
        <v>168756.64000000016</v>
      </c>
      <c r="F35" s="8">
        <f t="shared" si="6"/>
        <v>202500</v>
      </c>
    </row>
    <row r="36" spans="1:6" x14ac:dyDescent="0.25">
      <c r="A36" s="4">
        <v>5</v>
      </c>
      <c r="B36" s="14">
        <v>4700</v>
      </c>
      <c r="C36" s="8">
        <f t="shared" si="7"/>
        <v>4830.28</v>
      </c>
      <c r="D36" s="8">
        <f t="shared" si="8"/>
        <v>4975</v>
      </c>
      <c r="E36" s="8">
        <f t="shared" si="6"/>
        <v>16972.878399999932</v>
      </c>
      <c r="F36" s="8">
        <f t="shared" si="6"/>
        <v>75625</v>
      </c>
    </row>
    <row r="37" spans="1:6" x14ac:dyDescent="0.25">
      <c r="A37" s="4">
        <v>6</v>
      </c>
      <c r="B37" s="14">
        <v>5100</v>
      </c>
      <c r="C37" s="8">
        <f t="shared" si="7"/>
        <v>4817.2519999999995</v>
      </c>
      <c r="D37" s="8">
        <f t="shared" si="8"/>
        <v>4837.5</v>
      </c>
      <c r="E37" s="8">
        <f t="shared" si="6"/>
        <v>79946.431504000284</v>
      </c>
      <c r="F37" s="8">
        <f t="shared" si="6"/>
        <v>68906.25</v>
      </c>
    </row>
    <row r="38" spans="1:6" x14ac:dyDescent="0.25">
      <c r="A38" s="4">
        <v>7</v>
      </c>
      <c r="B38" s="14">
        <v>4600</v>
      </c>
      <c r="C38" s="8">
        <f t="shared" si="7"/>
        <v>4845.5267999999996</v>
      </c>
      <c r="D38" s="8">
        <f t="shared" si="8"/>
        <v>4968.75</v>
      </c>
      <c r="E38" s="8">
        <f t="shared" si="6"/>
        <v>60283.409518239823</v>
      </c>
      <c r="F38" s="8">
        <f t="shared" si="6"/>
        <v>135976.5625</v>
      </c>
    </row>
    <row r="39" spans="1:6" x14ac:dyDescent="0.25">
      <c r="A39" s="4">
        <v>8</v>
      </c>
      <c r="B39" s="14">
        <v>4800</v>
      </c>
      <c r="C39" s="8">
        <f t="shared" si="7"/>
        <v>4820.9741199999999</v>
      </c>
      <c r="D39" s="8">
        <f t="shared" si="8"/>
        <v>4784.375</v>
      </c>
      <c r="E39" s="8">
        <f t="shared" si="6"/>
        <v>439.91370977439402</v>
      </c>
      <c r="F39" s="8">
        <f t="shared" si="6"/>
        <v>244.140625</v>
      </c>
    </row>
    <row r="40" spans="1:6" x14ac:dyDescent="0.25">
      <c r="A40" s="4">
        <v>9</v>
      </c>
      <c r="B40" s="14">
        <v>5300</v>
      </c>
      <c r="C40" s="8">
        <f t="shared" si="7"/>
        <v>4818.8767079999998</v>
      </c>
      <c r="D40" s="8">
        <f t="shared" si="8"/>
        <v>4792.1875</v>
      </c>
      <c r="E40" s="8">
        <f t="shared" si="6"/>
        <v>231479.62210491748</v>
      </c>
      <c r="F40" s="8">
        <f t="shared" si="6"/>
        <v>257873.53515625</v>
      </c>
    </row>
    <row r="41" spans="1:6" x14ac:dyDescent="0.25">
      <c r="A41" s="4">
        <v>10</v>
      </c>
      <c r="B41" s="14">
        <v>5000</v>
      </c>
      <c r="C41" s="8">
        <f t="shared" si="7"/>
        <v>4866.9890372</v>
      </c>
      <c r="D41" s="8">
        <f t="shared" si="8"/>
        <v>5046.09375</v>
      </c>
      <c r="E41" s="8">
        <f t="shared" si="6"/>
        <v>17691.91622498299</v>
      </c>
      <c r="F41" s="8">
        <f t="shared" si="6"/>
        <v>2124.6337890625</v>
      </c>
    </row>
    <row r="42" spans="1:6" x14ac:dyDescent="0.25">
      <c r="A42" s="5"/>
      <c r="B42" s="5"/>
      <c r="C42" s="5"/>
      <c r="D42" s="17" t="s">
        <v>10</v>
      </c>
      <c r="E42" s="8">
        <f>SUM(E32:E41)</f>
        <v>718114.81146191491</v>
      </c>
      <c r="F42" s="8">
        <f>SUM(F32:F41)</f>
        <v>953250.1220703125</v>
      </c>
    </row>
    <row r="43" spans="1:6" x14ac:dyDescent="0.25">
      <c r="A43" s="5"/>
      <c r="B43" s="5"/>
      <c r="C43" s="5"/>
      <c r="D43" s="17" t="s">
        <v>7</v>
      </c>
      <c r="E43" s="8">
        <f>E42/10</f>
        <v>71811.481146191494</v>
      </c>
      <c r="F43" s="8">
        <f>F42/10</f>
        <v>95325.01220703125</v>
      </c>
    </row>
    <row r="48" spans="1:6" x14ac:dyDescent="0.25">
      <c r="A48" s="18" t="s">
        <v>15</v>
      </c>
      <c r="B48" s="24"/>
      <c r="C48" s="24"/>
      <c r="D48" s="24"/>
      <c r="E48" s="24"/>
      <c r="F48" s="24"/>
    </row>
    <row r="49" spans="1:6" x14ac:dyDescent="0.25">
      <c r="A49" s="25"/>
      <c r="B49" s="25"/>
      <c r="C49" s="25"/>
      <c r="D49" s="25"/>
      <c r="E49" s="25"/>
      <c r="F49" s="25"/>
    </row>
    <row r="50" spans="1:6" x14ac:dyDescent="0.25">
      <c r="A50" s="2"/>
      <c r="B50" s="20" t="s">
        <v>12</v>
      </c>
      <c r="C50" s="22" t="s">
        <v>13</v>
      </c>
      <c r="D50" s="23"/>
      <c r="E50" s="22" t="s">
        <v>14</v>
      </c>
      <c r="F50" s="23"/>
    </row>
    <row r="51" spans="1:6" x14ac:dyDescent="0.25">
      <c r="A51" s="4">
        <v>1</v>
      </c>
      <c r="B51" s="13">
        <v>85</v>
      </c>
      <c r="C51" s="26"/>
      <c r="D51" s="27"/>
      <c r="E51" s="26"/>
      <c r="F51" s="27"/>
    </row>
    <row r="52" spans="1:6" x14ac:dyDescent="0.25">
      <c r="A52" s="4">
        <v>2</v>
      </c>
      <c r="B52" s="14">
        <v>141</v>
      </c>
      <c r="C52" s="26"/>
      <c r="D52" s="27"/>
      <c r="E52" s="26"/>
      <c r="F52" s="27"/>
    </row>
    <row r="53" spans="1:6" x14ac:dyDescent="0.25">
      <c r="A53" s="4">
        <v>3</v>
      </c>
      <c r="B53" s="14">
        <v>77</v>
      </c>
      <c r="C53" s="26"/>
      <c r="D53" s="27"/>
      <c r="E53" s="26"/>
      <c r="F53" s="27"/>
    </row>
    <row r="54" spans="1:6" x14ac:dyDescent="0.25">
      <c r="A54" s="4">
        <v>4</v>
      </c>
      <c r="B54" s="14">
        <v>122</v>
      </c>
      <c r="C54" s="26">
        <f>AVERAGE(B51:B53)</f>
        <v>101</v>
      </c>
      <c r="D54" s="27"/>
      <c r="E54" s="26"/>
      <c r="F54" s="27"/>
    </row>
    <row r="55" spans="1:6" x14ac:dyDescent="0.25">
      <c r="A55" s="4">
        <v>5</v>
      </c>
      <c r="B55" s="14">
        <v>116</v>
      </c>
      <c r="C55" s="26">
        <f>AVERAGE(B52:B54)</f>
        <v>113.33333333333333</v>
      </c>
      <c r="D55" s="27"/>
      <c r="E55" s="26">
        <f>AVERAGE(B51:B54)</f>
        <v>106.25</v>
      </c>
      <c r="F55" s="27"/>
    </row>
    <row r="56" spans="1:6" x14ac:dyDescent="0.25">
      <c r="A56" s="4">
        <v>6</v>
      </c>
      <c r="B56" s="14">
        <v>94</v>
      </c>
      <c r="C56" s="26">
        <f t="shared" ref="C56:C60" si="9">AVERAGE(B53:B55)</f>
        <v>105</v>
      </c>
      <c r="D56" s="27"/>
      <c r="E56" s="26">
        <f t="shared" ref="E56:E60" si="10">AVERAGE(B52:B55)</f>
        <v>114</v>
      </c>
      <c r="F56" s="27"/>
    </row>
    <row r="57" spans="1:6" x14ac:dyDescent="0.25">
      <c r="A57" s="4">
        <v>7</v>
      </c>
      <c r="B57" s="14">
        <v>123</v>
      </c>
      <c r="C57" s="26">
        <f t="shared" si="9"/>
        <v>110.66666666666667</v>
      </c>
      <c r="D57" s="27"/>
      <c r="E57" s="26">
        <f t="shared" si="10"/>
        <v>102.25</v>
      </c>
      <c r="F57" s="27"/>
    </row>
    <row r="58" spans="1:6" x14ac:dyDescent="0.25">
      <c r="A58" s="4">
        <v>8</v>
      </c>
      <c r="B58" s="14">
        <v>105</v>
      </c>
      <c r="C58" s="26">
        <f t="shared" si="9"/>
        <v>111</v>
      </c>
      <c r="D58" s="27"/>
      <c r="E58" s="26">
        <f t="shared" si="10"/>
        <v>113.75</v>
      </c>
      <c r="F58" s="27"/>
    </row>
    <row r="59" spans="1:6" x14ac:dyDescent="0.25">
      <c r="A59" s="4">
        <v>9</v>
      </c>
      <c r="B59" s="14">
        <v>113</v>
      </c>
      <c r="C59" s="26">
        <f t="shared" si="9"/>
        <v>107.33333333333333</v>
      </c>
      <c r="D59" s="27"/>
      <c r="E59" s="26">
        <f t="shared" si="10"/>
        <v>109.5</v>
      </c>
      <c r="F59" s="27"/>
    </row>
    <row r="60" spans="1:6" x14ac:dyDescent="0.25">
      <c r="A60" s="4">
        <v>10</v>
      </c>
      <c r="B60" s="14">
        <v>135</v>
      </c>
      <c r="C60" s="26">
        <f t="shared" si="9"/>
        <v>113.66666666666667</v>
      </c>
      <c r="D60" s="27"/>
      <c r="E60" s="26">
        <f t="shared" si="10"/>
        <v>108.75</v>
      </c>
      <c r="F60" s="27"/>
    </row>
    <row r="61" spans="1:6" x14ac:dyDescent="0.25">
      <c r="C61" s="26">
        <f>AVERAGE(B58:B60)</f>
        <v>117.66666666666667</v>
      </c>
      <c r="D61" s="27"/>
      <c r="E61" s="26">
        <f>AVERAGE(B57:B60)</f>
        <v>119</v>
      </c>
      <c r="F61" s="27"/>
    </row>
    <row r="66" spans="1:6" ht="15" customHeight="1" x14ac:dyDescent="0.25">
      <c r="A66" s="18" t="s">
        <v>16</v>
      </c>
      <c r="B66" s="18"/>
      <c r="C66" s="18"/>
      <c r="D66" s="18"/>
      <c r="E66" s="18"/>
      <c r="F66" s="18"/>
    </row>
    <row r="67" spans="1:6" ht="15" customHeight="1" x14ac:dyDescent="0.25">
      <c r="A67" s="18"/>
      <c r="B67" s="18"/>
      <c r="C67" s="18"/>
      <c r="D67" s="18"/>
      <c r="E67" s="18"/>
      <c r="F67" s="18"/>
    </row>
    <row r="68" spans="1:6" x14ac:dyDescent="0.25">
      <c r="A68" s="21"/>
      <c r="B68" s="21"/>
      <c r="C68" s="29" t="s">
        <v>12</v>
      </c>
      <c r="D68" s="29"/>
      <c r="E68" s="21"/>
      <c r="F68" s="21"/>
    </row>
    <row r="69" spans="1:6" x14ac:dyDescent="0.25">
      <c r="A69" s="28">
        <v>1</v>
      </c>
      <c r="B69" s="28"/>
      <c r="C69" s="30">
        <v>150</v>
      </c>
      <c r="D69" s="30"/>
      <c r="E69" s="31"/>
      <c r="F69" s="31"/>
    </row>
    <row r="70" spans="1:6" x14ac:dyDescent="0.25">
      <c r="A70" s="28">
        <v>2</v>
      </c>
      <c r="B70" s="28"/>
      <c r="C70" s="30">
        <v>180</v>
      </c>
      <c r="D70" s="30"/>
      <c r="E70" s="31"/>
      <c r="F70" s="31"/>
    </row>
    <row r="71" spans="1:6" x14ac:dyDescent="0.25">
      <c r="A71" s="28">
        <v>3</v>
      </c>
      <c r="B71" s="28"/>
      <c r="C71" s="30">
        <v>210</v>
      </c>
      <c r="D71" s="30"/>
      <c r="E71" s="31"/>
      <c r="F71" s="31"/>
    </row>
    <row r="72" spans="1:6" x14ac:dyDescent="0.25">
      <c r="A72" s="28">
        <v>4</v>
      </c>
      <c r="B72" s="28"/>
      <c r="C72" s="30">
        <v>170</v>
      </c>
      <c r="D72" s="30"/>
      <c r="E72" s="31"/>
      <c r="F72" s="31"/>
    </row>
    <row r="73" spans="1:6" x14ac:dyDescent="0.25">
      <c r="A73" s="28">
        <v>5</v>
      </c>
      <c r="B73" s="28"/>
      <c r="C73" s="30">
        <v>220</v>
      </c>
      <c r="D73" s="30"/>
      <c r="E73" s="31">
        <f>(C72*0.4)+(C71*0.3)+(C70*0.2)+(C69*0.1)</f>
        <v>182</v>
      </c>
      <c r="F73" s="31"/>
    </row>
    <row r="74" spans="1:6" x14ac:dyDescent="0.25">
      <c r="A74" s="28">
        <v>6</v>
      </c>
      <c r="B74" s="28"/>
      <c r="C74" s="30">
        <v>200</v>
      </c>
      <c r="D74" s="30"/>
      <c r="E74" s="31">
        <f t="shared" ref="E74:E79" si="11">(C73*0.4)+(C72*0.3)+(C71*0.2)+(C70*0.1)</f>
        <v>199</v>
      </c>
      <c r="F74" s="31"/>
    </row>
    <row r="75" spans="1:6" x14ac:dyDescent="0.25">
      <c r="A75" s="28">
        <v>7</v>
      </c>
      <c r="B75" s="28"/>
      <c r="C75" s="30">
        <v>190</v>
      </c>
      <c r="D75" s="30"/>
      <c r="E75" s="31">
        <f t="shared" si="11"/>
        <v>201</v>
      </c>
      <c r="F75" s="31"/>
    </row>
    <row r="76" spans="1:6" x14ac:dyDescent="0.25">
      <c r="A76" s="28">
        <v>8</v>
      </c>
      <c r="B76" s="28"/>
      <c r="C76" s="30">
        <v>160</v>
      </c>
      <c r="D76" s="30"/>
      <c r="E76" s="31">
        <f t="shared" si="11"/>
        <v>197</v>
      </c>
      <c r="F76" s="31"/>
    </row>
    <row r="77" spans="1:6" x14ac:dyDescent="0.25">
      <c r="A77" s="28">
        <v>9</v>
      </c>
      <c r="B77" s="28"/>
      <c r="C77" s="30">
        <v>230</v>
      </c>
      <c r="D77" s="30"/>
      <c r="E77" s="31">
        <f t="shared" si="11"/>
        <v>183</v>
      </c>
      <c r="F77" s="31"/>
    </row>
    <row r="78" spans="1:6" x14ac:dyDescent="0.25">
      <c r="A78" s="28">
        <v>10</v>
      </c>
      <c r="B78" s="28"/>
      <c r="C78" s="30">
        <v>210</v>
      </c>
      <c r="D78" s="30"/>
      <c r="E78" s="31">
        <f t="shared" si="11"/>
        <v>198</v>
      </c>
      <c r="F78" s="31"/>
    </row>
    <row r="79" spans="1:6" x14ac:dyDescent="0.25">
      <c r="A79" s="32"/>
      <c r="B79" s="33"/>
      <c r="C79" s="32"/>
      <c r="D79" s="33"/>
      <c r="E79" s="31">
        <f t="shared" si="11"/>
        <v>204</v>
      </c>
      <c r="F79" s="31"/>
    </row>
  </sheetData>
  <mergeCells count="63"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75:B75"/>
    <mergeCell ref="C77:D77"/>
    <mergeCell ref="E77:F77"/>
    <mergeCell ref="C78:D78"/>
    <mergeCell ref="E78:F78"/>
    <mergeCell ref="A66:F67"/>
    <mergeCell ref="C79:D79"/>
    <mergeCell ref="E79:F79"/>
    <mergeCell ref="A68:B68"/>
    <mergeCell ref="A69:B69"/>
    <mergeCell ref="C74:D74"/>
    <mergeCell ref="E74:F74"/>
    <mergeCell ref="C75:D75"/>
    <mergeCell ref="E75:F75"/>
    <mergeCell ref="C76:D76"/>
    <mergeCell ref="E76:F76"/>
    <mergeCell ref="C71:D71"/>
    <mergeCell ref="E71:F71"/>
    <mergeCell ref="C72:D72"/>
    <mergeCell ref="E72:F72"/>
    <mergeCell ref="C73:D73"/>
    <mergeCell ref="E73:F73"/>
    <mergeCell ref="C68:D68"/>
    <mergeCell ref="E68:F68"/>
    <mergeCell ref="C69:D69"/>
    <mergeCell ref="E69:F69"/>
    <mergeCell ref="C70:D70"/>
    <mergeCell ref="E70:F70"/>
    <mergeCell ref="E50:F50"/>
    <mergeCell ref="C61:D61"/>
    <mergeCell ref="E61:F61"/>
    <mergeCell ref="A48:F49"/>
    <mergeCell ref="E55:F55"/>
    <mergeCell ref="E56:F56"/>
    <mergeCell ref="E57:F57"/>
    <mergeCell ref="E58:F58"/>
    <mergeCell ref="E59:F59"/>
    <mergeCell ref="E60:F60"/>
    <mergeCell ref="C55:D55"/>
    <mergeCell ref="C56:D56"/>
    <mergeCell ref="C57:D57"/>
    <mergeCell ref="C58:D58"/>
    <mergeCell ref="C59:D59"/>
    <mergeCell ref="C60:D60"/>
    <mergeCell ref="A1:F1"/>
    <mergeCell ref="C50:D50"/>
    <mergeCell ref="C51:D51"/>
    <mergeCell ref="C52:D52"/>
    <mergeCell ref="C53:D53"/>
    <mergeCell ref="C54:D54"/>
    <mergeCell ref="E51:F51"/>
    <mergeCell ref="E52:F52"/>
    <mergeCell ref="E53:F53"/>
    <mergeCell ref="E54:F5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2025-02-27T16:29:18Z</dcterms:created>
  <dcterms:modified xsi:type="dcterms:W3CDTF">2025-03-25T10:28:33Z</dcterms:modified>
</cp:coreProperties>
</file>