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ny\Desktop\STAT\"/>
    </mc:Choice>
  </mc:AlternateContent>
  <xr:revisionPtr revIDLastSave="0" documentId="13_ncr:1_{45047D20-06E9-4239-9EDD-300B0C5A8459}" xr6:coauthVersionLast="47" xr6:coauthVersionMax="47" xr10:uidLastSave="{00000000-0000-0000-0000-000000000000}"/>
  <bookViews>
    <workbookView xWindow="-120" yWindow="-120" windowWidth="29040" windowHeight="15840" xr2:uid="{D0BA0CC5-5E1E-4136-810E-24F9EE292EAE}"/>
  </bookViews>
  <sheets>
    <sheet name="2023(Data)" sheetId="6" r:id="rId1"/>
    <sheet name="Graph" sheetId="8" r:id="rId2"/>
    <sheet name="MAD&amp;MSE" sheetId="9" r:id="rId3"/>
    <sheet name="Report" sheetId="7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7" l="1"/>
  <c r="B11" i="7"/>
  <c r="Q340" i="9"/>
  <c r="V234" i="9"/>
  <c r="W234" i="9"/>
  <c r="V235" i="9"/>
  <c r="W235" i="9"/>
  <c r="V236" i="9"/>
  <c r="W236" i="9"/>
  <c r="V237" i="9"/>
  <c r="V340" i="9" s="1"/>
  <c r="W237" i="9"/>
  <c r="W340" i="9" s="1"/>
  <c r="V238" i="9"/>
  <c r="W238" i="9"/>
  <c r="V239" i="9"/>
  <c r="W239" i="9"/>
  <c r="V240" i="9"/>
  <c r="W240" i="9"/>
  <c r="V241" i="9"/>
  <c r="W241" i="9"/>
  <c r="V242" i="9"/>
  <c r="W242" i="9"/>
  <c r="V243" i="9"/>
  <c r="W243" i="9"/>
  <c r="V244" i="9"/>
  <c r="W244" i="9"/>
  <c r="V245" i="9"/>
  <c r="W245" i="9"/>
  <c r="V246" i="9"/>
  <c r="W246" i="9"/>
  <c r="V247" i="9"/>
  <c r="W247" i="9"/>
  <c r="V248" i="9"/>
  <c r="W248" i="9"/>
  <c r="V249" i="9"/>
  <c r="W249" i="9"/>
  <c r="V250" i="9"/>
  <c r="W250" i="9"/>
  <c r="V251" i="9"/>
  <c r="W251" i="9"/>
  <c r="V252" i="9"/>
  <c r="W252" i="9"/>
  <c r="V253" i="9"/>
  <c r="W253" i="9"/>
  <c r="V254" i="9"/>
  <c r="W254" i="9"/>
  <c r="V255" i="9"/>
  <c r="W255" i="9"/>
  <c r="V256" i="9"/>
  <c r="W256" i="9"/>
  <c r="V257" i="9"/>
  <c r="W257" i="9"/>
  <c r="V258" i="9"/>
  <c r="W258" i="9"/>
  <c r="V259" i="9"/>
  <c r="W259" i="9"/>
  <c r="V260" i="9"/>
  <c r="W260" i="9"/>
  <c r="V261" i="9"/>
  <c r="W261" i="9"/>
  <c r="V262" i="9"/>
  <c r="W262" i="9"/>
  <c r="V263" i="9"/>
  <c r="W263" i="9"/>
  <c r="V264" i="9"/>
  <c r="W264" i="9"/>
  <c r="V265" i="9"/>
  <c r="W265" i="9"/>
  <c r="V266" i="9"/>
  <c r="W266" i="9"/>
  <c r="V267" i="9"/>
  <c r="W267" i="9"/>
  <c r="V268" i="9"/>
  <c r="W268" i="9"/>
  <c r="V269" i="9"/>
  <c r="W269" i="9"/>
  <c r="V270" i="9"/>
  <c r="W270" i="9"/>
  <c r="V271" i="9"/>
  <c r="W271" i="9"/>
  <c r="V272" i="9"/>
  <c r="W272" i="9"/>
  <c r="V273" i="9"/>
  <c r="W273" i="9"/>
  <c r="V274" i="9"/>
  <c r="W274" i="9"/>
  <c r="V275" i="9"/>
  <c r="W275" i="9"/>
  <c r="V276" i="9"/>
  <c r="W276" i="9"/>
  <c r="V277" i="9"/>
  <c r="W277" i="9"/>
  <c r="V278" i="9"/>
  <c r="W278" i="9"/>
  <c r="V279" i="9"/>
  <c r="W279" i="9"/>
  <c r="V280" i="9"/>
  <c r="W280" i="9"/>
  <c r="V281" i="9"/>
  <c r="W281" i="9"/>
  <c r="V282" i="9"/>
  <c r="W282" i="9"/>
  <c r="V283" i="9"/>
  <c r="W283" i="9"/>
  <c r="V284" i="9"/>
  <c r="W284" i="9"/>
  <c r="V285" i="9"/>
  <c r="W285" i="9"/>
  <c r="V286" i="9"/>
  <c r="W286" i="9"/>
  <c r="V287" i="9"/>
  <c r="W287" i="9"/>
  <c r="V288" i="9"/>
  <c r="W288" i="9"/>
  <c r="V289" i="9"/>
  <c r="W289" i="9"/>
  <c r="V290" i="9"/>
  <c r="W290" i="9"/>
  <c r="V291" i="9"/>
  <c r="W291" i="9"/>
  <c r="V292" i="9"/>
  <c r="W292" i="9"/>
  <c r="V293" i="9"/>
  <c r="W293" i="9"/>
  <c r="V294" i="9"/>
  <c r="W294" i="9"/>
  <c r="V295" i="9"/>
  <c r="W295" i="9"/>
  <c r="V296" i="9"/>
  <c r="W296" i="9"/>
  <c r="V297" i="9"/>
  <c r="W297" i="9"/>
  <c r="V298" i="9"/>
  <c r="W298" i="9"/>
  <c r="V299" i="9"/>
  <c r="W299" i="9"/>
  <c r="V300" i="9"/>
  <c r="W300" i="9"/>
  <c r="V301" i="9"/>
  <c r="W301" i="9"/>
  <c r="V302" i="9"/>
  <c r="W302" i="9"/>
  <c r="V303" i="9"/>
  <c r="W303" i="9"/>
  <c r="V304" i="9"/>
  <c r="W304" i="9"/>
  <c r="V305" i="9"/>
  <c r="W305" i="9"/>
  <c r="V306" i="9"/>
  <c r="W306" i="9"/>
  <c r="V307" i="9"/>
  <c r="W307" i="9"/>
  <c r="V308" i="9"/>
  <c r="W308" i="9"/>
  <c r="V309" i="9"/>
  <c r="W309" i="9"/>
  <c r="V310" i="9"/>
  <c r="W310" i="9"/>
  <c r="V311" i="9"/>
  <c r="W311" i="9"/>
  <c r="V312" i="9"/>
  <c r="W312" i="9"/>
  <c r="V313" i="9"/>
  <c r="W313" i="9"/>
  <c r="V314" i="9"/>
  <c r="W314" i="9"/>
  <c r="V315" i="9"/>
  <c r="W315" i="9"/>
  <c r="V316" i="9"/>
  <c r="W316" i="9"/>
  <c r="V317" i="9"/>
  <c r="W317" i="9"/>
  <c r="V318" i="9"/>
  <c r="W318" i="9"/>
  <c r="V319" i="9"/>
  <c r="W319" i="9"/>
  <c r="V320" i="9"/>
  <c r="W320" i="9"/>
  <c r="V321" i="9"/>
  <c r="W321" i="9"/>
  <c r="V322" i="9"/>
  <c r="W322" i="9"/>
  <c r="V323" i="9"/>
  <c r="W323" i="9"/>
  <c r="V324" i="9"/>
  <c r="W324" i="9"/>
  <c r="V325" i="9"/>
  <c r="W325" i="9"/>
  <c r="V326" i="9"/>
  <c r="W326" i="9"/>
  <c r="V327" i="9"/>
  <c r="W327" i="9"/>
  <c r="V328" i="9"/>
  <c r="W328" i="9"/>
  <c r="V329" i="9"/>
  <c r="W329" i="9"/>
  <c r="V330" i="9"/>
  <c r="W330" i="9"/>
  <c r="V331" i="9"/>
  <c r="W331" i="9"/>
  <c r="V332" i="9"/>
  <c r="W332" i="9"/>
  <c r="V333" i="9"/>
  <c r="W333" i="9"/>
  <c r="V334" i="9"/>
  <c r="W334" i="9"/>
  <c r="V335" i="9"/>
  <c r="W335" i="9"/>
  <c r="V336" i="9"/>
  <c r="W336" i="9"/>
  <c r="V337" i="9"/>
  <c r="W337" i="9"/>
  <c r="V338" i="9"/>
  <c r="W338" i="9"/>
  <c r="V339" i="9"/>
  <c r="W339" i="9"/>
  <c r="S234" i="9"/>
  <c r="T234" i="9"/>
  <c r="S235" i="9"/>
  <c r="T235" i="9"/>
  <c r="S236" i="9"/>
  <c r="T236" i="9"/>
  <c r="S237" i="9"/>
  <c r="T237" i="9"/>
  <c r="T340" i="9" s="1"/>
  <c r="S238" i="9"/>
  <c r="S340" i="9" s="1"/>
  <c r="T238" i="9"/>
  <c r="S239" i="9"/>
  <c r="T239" i="9"/>
  <c r="S240" i="9"/>
  <c r="T240" i="9"/>
  <c r="S241" i="9"/>
  <c r="T241" i="9"/>
  <c r="S242" i="9"/>
  <c r="T242" i="9"/>
  <c r="S243" i="9"/>
  <c r="T243" i="9"/>
  <c r="S244" i="9"/>
  <c r="T244" i="9"/>
  <c r="S245" i="9"/>
  <c r="T245" i="9"/>
  <c r="S246" i="9"/>
  <c r="T246" i="9"/>
  <c r="S247" i="9"/>
  <c r="T247" i="9"/>
  <c r="S248" i="9"/>
  <c r="T248" i="9"/>
  <c r="S249" i="9"/>
  <c r="T249" i="9"/>
  <c r="S250" i="9"/>
  <c r="T250" i="9"/>
  <c r="S251" i="9"/>
  <c r="T251" i="9"/>
  <c r="S252" i="9"/>
  <c r="T252" i="9"/>
  <c r="S253" i="9"/>
  <c r="T253" i="9"/>
  <c r="S254" i="9"/>
  <c r="T254" i="9"/>
  <c r="S255" i="9"/>
  <c r="T255" i="9"/>
  <c r="S256" i="9"/>
  <c r="T256" i="9"/>
  <c r="S257" i="9"/>
  <c r="T257" i="9"/>
  <c r="S258" i="9"/>
  <c r="T258" i="9"/>
  <c r="S259" i="9"/>
  <c r="T259" i="9"/>
  <c r="S260" i="9"/>
  <c r="T260" i="9"/>
  <c r="S261" i="9"/>
  <c r="T261" i="9"/>
  <c r="S262" i="9"/>
  <c r="T262" i="9"/>
  <c r="S263" i="9"/>
  <c r="T263" i="9"/>
  <c r="S264" i="9"/>
  <c r="T264" i="9"/>
  <c r="S265" i="9"/>
  <c r="T265" i="9"/>
  <c r="S266" i="9"/>
  <c r="T266" i="9"/>
  <c r="S267" i="9"/>
  <c r="T267" i="9"/>
  <c r="S268" i="9"/>
  <c r="T268" i="9"/>
  <c r="S269" i="9"/>
  <c r="T269" i="9"/>
  <c r="S270" i="9"/>
  <c r="T270" i="9"/>
  <c r="S271" i="9"/>
  <c r="T271" i="9"/>
  <c r="S272" i="9"/>
  <c r="T272" i="9"/>
  <c r="S273" i="9"/>
  <c r="T273" i="9"/>
  <c r="S274" i="9"/>
  <c r="T274" i="9"/>
  <c r="S275" i="9"/>
  <c r="T275" i="9"/>
  <c r="S276" i="9"/>
  <c r="T276" i="9"/>
  <c r="S277" i="9"/>
  <c r="T277" i="9"/>
  <c r="S278" i="9"/>
  <c r="T278" i="9"/>
  <c r="S279" i="9"/>
  <c r="T279" i="9"/>
  <c r="S280" i="9"/>
  <c r="T280" i="9"/>
  <c r="S281" i="9"/>
  <c r="T281" i="9"/>
  <c r="S282" i="9"/>
  <c r="T282" i="9"/>
  <c r="S283" i="9"/>
  <c r="T283" i="9"/>
  <c r="S284" i="9"/>
  <c r="T284" i="9"/>
  <c r="S285" i="9"/>
  <c r="T285" i="9"/>
  <c r="S286" i="9"/>
  <c r="T286" i="9"/>
  <c r="S287" i="9"/>
  <c r="T287" i="9"/>
  <c r="S288" i="9"/>
  <c r="T288" i="9"/>
  <c r="S289" i="9"/>
  <c r="T289" i="9"/>
  <c r="S290" i="9"/>
  <c r="T290" i="9"/>
  <c r="S291" i="9"/>
  <c r="T291" i="9"/>
  <c r="S292" i="9"/>
  <c r="T292" i="9"/>
  <c r="S293" i="9"/>
  <c r="T293" i="9"/>
  <c r="S294" i="9"/>
  <c r="T294" i="9"/>
  <c r="S295" i="9"/>
  <c r="T295" i="9"/>
  <c r="S296" i="9"/>
  <c r="T296" i="9"/>
  <c r="S297" i="9"/>
  <c r="T297" i="9"/>
  <c r="S298" i="9"/>
  <c r="T298" i="9"/>
  <c r="S299" i="9"/>
  <c r="T299" i="9"/>
  <c r="S300" i="9"/>
  <c r="T300" i="9"/>
  <c r="S301" i="9"/>
  <c r="T301" i="9"/>
  <c r="S302" i="9"/>
  <c r="T302" i="9"/>
  <c r="S303" i="9"/>
  <c r="T303" i="9"/>
  <c r="S304" i="9"/>
  <c r="T304" i="9"/>
  <c r="S305" i="9"/>
  <c r="T305" i="9"/>
  <c r="S306" i="9"/>
  <c r="T306" i="9"/>
  <c r="S307" i="9"/>
  <c r="T307" i="9"/>
  <c r="S308" i="9"/>
  <c r="T308" i="9"/>
  <c r="S309" i="9"/>
  <c r="T309" i="9"/>
  <c r="S310" i="9"/>
  <c r="T310" i="9"/>
  <c r="S311" i="9"/>
  <c r="T311" i="9"/>
  <c r="S312" i="9"/>
  <c r="T312" i="9"/>
  <c r="S313" i="9"/>
  <c r="T313" i="9"/>
  <c r="S314" i="9"/>
  <c r="T314" i="9"/>
  <c r="S315" i="9"/>
  <c r="T315" i="9"/>
  <c r="S316" i="9"/>
  <c r="T316" i="9"/>
  <c r="S317" i="9"/>
  <c r="T317" i="9"/>
  <c r="S318" i="9"/>
  <c r="T318" i="9"/>
  <c r="S319" i="9"/>
  <c r="T319" i="9"/>
  <c r="S320" i="9"/>
  <c r="T320" i="9"/>
  <c r="S321" i="9"/>
  <c r="T321" i="9"/>
  <c r="S322" i="9"/>
  <c r="T322" i="9"/>
  <c r="S323" i="9"/>
  <c r="T323" i="9"/>
  <c r="S324" i="9"/>
  <c r="T324" i="9"/>
  <c r="S325" i="9"/>
  <c r="T325" i="9"/>
  <c r="S326" i="9"/>
  <c r="T326" i="9"/>
  <c r="S327" i="9"/>
  <c r="T327" i="9"/>
  <c r="S328" i="9"/>
  <c r="T328" i="9"/>
  <c r="S329" i="9"/>
  <c r="T329" i="9"/>
  <c r="S330" i="9"/>
  <c r="T330" i="9"/>
  <c r="S331" i="9"/>
  <c r="T331" i="9"/>
  <c r="S332" i="9"/>
  <c r="T332" i="9"/>
  <c r="S333" i="9"/>
  <c r="T333" i="9"/>
  <c r="S334" i="9"/>
  <c r="T334" i="9"/>
  <c r="S335" i="9"/>
  <c r="T335" i="9"/>
  <c r="S336" i="9"/>
  <c r="T336" i="9"/>
  <c r="S337" i="9"/>
  <c r="T337" i="9"/>
  <c r="S338" i="9"/>
  <c r="T338" i="9"/>
  <c r="S339" i="9"/>
  <c r="T339" i="9"/>
  <c r="P234" i="9"/>
  <c r="Q234" i="9"/>
  <c r="P235" i="9"/>
  <c r="Q235" i="9"/>
  <c r="P236" i="9"/>
  <c r="Q236" i="9"/>
  <c r="P237" i="9"/>
  <c r="P340" i="9" s="1"/>
  <c r="Q237" i="9"/>
  <c r="P238" i="9"/>
  <c r="Q238" i="9"/>
  <c r="P239" i="9"/>
  <c r="Q239" i="9"/>
  <c r="P240" i="9"/>
  <c r="Q240" i="9"/>
  <c r="P241" i="9"/>
  <c r="Q241" i="9"/>
  <c r="P242" i="9"/>
  <c r="Q242" i="9"/>
  <c r="P243" i="9"/>
  <c r="Q243" i="9"/>
  <c r="P244" i="9"/>
  <c r="Q244" i="9"/>
  <c r="P245" i="9"/>
  <c r="Q245" i="9"/>
  <c r="P246" i="9"/>
  <c r="Q246" i="9"/>
  <c r="P247" i="9"/>
  <c r="Q247" i="9"/>
  <c r="P248" i="9"/>
  <c r="Q248" i="9"/>
  <c r="P249" i="9"/>
  <c r="Q249" i="9"/>
  <c r="P250" i="9"/>
  <c r="Q250" i="9"/>
  <c r="P251" i="9"/>
  <c r="Q251" i="9"/>
  <c r="P252" i="9"/>
  <c r="Q252" i="9"/>
  <c r="P253" i="9"/>
  <c r="Q253" i="9"/>
  <c r="P254" i="9"/>
  <c r="Q254" i="9"/>
  <c r="P255" i="9"/>
  <c r="Q255" i="9"/>
  <c r="P256" i="9"/>
  <c r="Q256" i="9"/>
  <c r="P257" i="9"/>
  <c r="Q257" i="9"/>
  <c r="P258" i="9"/>
  <c r="Q258" i="9"/>
  <c r="P259" i="9"/>
  <c r="Q259" i="9"/>
  <c r="P260" i="9"/>
  <c r="Q260" i="9"/>
  <c r="P261" i="9"/>
  <c r="Q261" i="9"/>
  <c r="P262" i="9"/>
  <c r="Q262" i="9"/>
  <c r="P263" i="9"/>
  <c r="Q263" i="9"/>
  <c r="P264" i="9"/>
  <c r="Q264" i="9"/>
  <c r="P265" i="9"/>
  <c r="Q265" i="9"/>
  <c r="P266" i="9"/>
  <c r="Q266" i="9"/>
  <c r="P267" i="9"/>
  <c r="Q267" i="9"/>
  <c r="P268" i="9"/>
  <c r="Q268" i="9"/>
  <c r="P269" i="9"/>
  <c r="Q269" i="9"/>
  <c r="P270" i="9"/>
  <c r="Q270" i="9"/>
  <c r="P271" i="9"/>
  <c r="Q271" i="9"/>
  <c r="P272" i="9"/>
  <c r="Q272" i="9"/>
  <c r="P273" i="9"/>
  <c r="Q273" i="9"/>
  <c r="P274" i="9"/>
  <c r="Q274" i="9"/>
  <c r="P275" i="9"/>
  <c r="Q275" i="9"/>
  <c r="P276" i="9"/>
  <c r="Q276" i="9"/>
  <c r="P277" i="9"/>
  <c r="Q277" i="9"/>
  <c r="P278" i="9"/>
  <c r="Q278" i="9"/>
  <c r="P279" i="9"/>
  <c r="Q279" i="9"/>
  <c r="P280" i="9"/>
  <c r="Q280" i="9"/>
  <c r="P281" i="9"/>
  <c r="Q281" i="9"/>
  <c r="P282" i="9"/>
  <c r="Q282" i="9"/>
  <c r="P283" i="9"/>
  <c r="Q283" i="9"/>
  <c r="P284" i="9"/>
  <c r="Q284" i="9"/>
  <c r="P285" i="9"/>
  <c r="Q285" i="9"/>
  <c r="P286" i="9"/>
  <c r="Q286" i="9"/>
  <c r="P287" i="9"/>
  <c r="Q287" i="9"/>
  <c r="P288" i="9"/>
  <c r="Q288" i="9"/>
  <c r="P289" i="9"/>
  <c r="Q289" i="9"/>
  <c r="P290" i="9"/>
  <c r="Q290" i="9"/>
  <c r="P291" i="9"/>
  <c r="Q291" i="9"/>
  <c r="P292" i="9"/>
  <c r="Q292" i="9"/>
  <c r="P293" i="9"/>
  <c r="Q293" i="9"/>
  <c r="P294" i="9"/>
  <c r="Q294" i="9"/>
  <c r="P295" i="9"/>
  <c r="Q295" i="9"/>
  <c r="P296" i="9"/>
  <c r="Q296" i="9"/>
  <c r="P297" i="9"/>
  <c r="Q297" i="9"/>
  <c r="P298" i="9"/>
  <c r="Q298" i="9"/>
  <c r="P299" i="9"/>
  <c r="Q299" i="9"/>
  <c r="P300" i="9"/>
  <c r="Q300" i="9"/>
  <c r="P301" i="9"/>
  <c r="Q301" i="9"/>
  <c r="P302" i="9"/>
  <c r="Q302" i="9"/>
  <c r="P303" i="9"/>
  <c r="Q303" i="9"/>
  <c r="P304" i="9"/>
  <c r="Q304" i="9"/>
  <c r="P305" i="9"/>
  <c r="Q305" i="9"/>
  <c r="P306" i="9"/>
  <c r="Q306" i="9"/>
  <c r="P307" i="9"/>
  <c r="Q307" i="9"/>
  <c r="P308" i="9"/>
  <c r="Q308" i="9"/>
  <c r="P309" i="9"/>
  <c r="Q309" i="9"/>
  <c r="P310" i="9"/>
  <c r="Q310" i="9"/>
  <c r="P311" i="9"/>
  <c r="Q311" i="9"/>
  <c r="P312" i="9"/>
  <c r="Q312" i="9"/>
  <c r="P313" i="9"/>
  <c r="Q313" i="9"/>
  <c r="P314" i="9"/>
  <c r="Q314" i="9"/>
  <c r="P315" i="9"/>
  <c r="Q315" i="9"/>
  <c r="P316" i="9"/>
  <c r="Q316" i="9"/>
  <c r="P317" i="9"/>
  <c r="Q317" i="9"/>
  <c r="P318" i="9"/>
  <c r="Q318" i="9"/>
  <c r="P319" i="9"/>
  <c r="Q319" i="9"/>
  <c r="P320" i="9"/>
  <c r="Q320" i="9"/>
  <c r="P321" i="9"/>
  <c r="Q321" i="9"/>
  <c r="P322" i="9"/>
  <c r="Q322" i="9"/>
  <c r="P323" i="9"/>
  <c r="Q323" i="9"/>
  <c r="P324" i="9"/>
  <c r="Q324" i="9"/>
  <c r="P325" i="9"/>
  <c r="Q325" i="9"/>
  <c r="P326" i="9"/>
  <c r="Q326" i="9"/>
  <c r="P327" i="9"/>
  <c r="Q327" i="9"/>
  <c r="P328" i="9"/>
  <c r="Q328" i="9"/>
  <c r="P329" i="9"/>
  <c r="Q329" i="9"/>
  <c r="P330" i="9"/>
  <c r="Q330" i="9"/>
  <c r="P331" i="9"/>
  <c r="Q331" i="9"/>
  <c r="P332" i="9"/>
  <c r="Q332" i="9"/>
  <c r="P333" i="9"/>
  <c r="Q333" i="9"/>
  <c r="P334" i="9"/>
  <c r="Q334" i="9"/>
  <c r="P335" i="9"/>
  <c r="Q335" i="9"/>
  <c r="P336" i="9"/>
  <c r="Q336" i="9"/>
  <c r="P337" i="9"/>
  <c r="Q337" i="9"/>
  <c r="P338" i="9"/>
  <c r="Q338" i="9"/>
  <c r="P339" i="9"/>
  <c r="Q339" i="9"/>
  <c r="M234" i="9"/>
  <c r="N234" i="9"/>
  <c r="M235" i="9"/>
  <c r="N235" i="9"/>
  <c r="M236" i="9"/>
  <c r="N236" i="9"/>
  <c r="M237" i="9"/>
  <c r="M340" i="9" s="1"/>
  <c r="N237" i="9"/>
  <c r="N340" i="9" s="1"/>
  <c r="M238" i="9"/>
  <c r="N238" i="9"/>
  <c r="M239" i="9"/>
  <c r="N239" i="9"/>
  <c r="M240" i="9"/>
  <c r="N240" i="9"/>
  <c r="M241" i="9"/>
  <c r="N241" i="9"/>
  <c r="M242" i="9"/>
  <c r="N242" i="9"/>
  <c r="M243" i="9"/>
  <c r="N243" i="9"/>
  <c r="M244" i="9"/>
  <c r="N244" i="9"/>
  <c r="M245" i="9"/>
  <c r="N245" i="9"/>
  <c r="M246" i="9"/>
  <c r="N246" i="9"/>
  <c r="M247" i="9"/>
  <c r="N247" i="9"/>
  <c r="M248" i="9"/>
  <c r="N248" i="9"/>
  <c r="M249" i="9"/>
  <c r="N249" i="9"/>
  <c r="M250" i="9"/>
  <c r="N250" i="9"/>
  <c r="M251" i="9"/>
  <c r="N251" i="9"/>
  <c r="M252" i="9"/>
  <c r="N252" i="9"/>
  <c r="M253" i="9"/>
  <c r="N253" i="9"/>
  <c r="M254" i="9"/>
  <c r="N254" i="9"/>
  <c r="M255" i="9"/>
  <c r="N255" i="9"/>
  <c r="M256" i="9"/>
  <c r="N256" i="9"/>
  <c r="M257" i="9"/>
  <c r="N257" i="9"/>
  <c r="M258" i="9"/>
  <c r="N258" i="9"/>
  <c r="M259" i="9"/>
  <c r="N259" i="9"/>
  <c r="M260" i="9"/>
  <c r="N260" i="9"/>
  <c r="M261" i="9"/>
  <c r="N261" i="9"/>
  <c r="M262" i="9"/>
  <c r="N262" i="9"/>
  <c r="M263" i="9"/>
  <c r="N263" i="9"/>
  <c r="M264" i="9"/>
  <c r="N264" i="9"/>
  <c r="M265" i="9"/>
  <c r="N265" i="9"/>
  <c r="M266" i="9"/>
  <c r="N266" i="9"/>
  <c r="M267" i="9"/>
  <c r="N267" i="9"/>
  <c r="M268" i="9"/>
  <c r="N268" i="9"/>
  <c r="M269" i="9"/>
  <c r="N269" i="9"/>
  <c r="M270" i="9"/>
  <c r="N270" i="9"/>
  <c r="M271" i="9"/>
  <c r="N271" i="9"/>
  <c r="M272" i="9"/>
  <c r="N272" i="9"/>
  <c r="M273" i="9"/>
  <c r="N273" i="9"/>
  <c r="M274" i="9"/>
  <c r="N274" i="9"/>
  <c r="M275" i="9"/>
  <c r="N275" i="9"/>
  <c r="M276" i="9"/>
  <c r="N276" i="9"/>
  <c r="M277" i="9"/>
  <c r="N277" i="9"/>
  <c r="M278" i="9"/>
  <c r="N278" i="9"/>
  <c r="M279" i="9"/>
  <c r="N279" i="9"/>
  <c r="M280" i="9"/>
  <c r="N280" i="9"/>
  <c r="M281" i="9"/>
  <c r="N281" i="9"/>
  <c r="M282" i="9"/>
  <c r="N282" i="9"/>
  <c r="M283" i="9"/>
  <c r="N283" i="9"/>
  <c r="M284" i="9"/>
  <c r="N284" i="9"/>
  <c r="M285" i="9"/>
  <c r="N285" i="9"/>
  <c r="M286" i="9"/>
  <c r="N286" i="9"/>
  <c r="M287" i="9"/>
  <c r="N287" i="9"/>
  <c r="M288" i="9"/>
  <c r="N288" i="9"/>
  <c r="M289" i="9"/>
  <c r="N289" i="9"/>
  <c r="M290" i="9"/>
  <c r="N290" i="9"/>
  <c r="M291" i="9"/>
  <c r="N291" i="9"/>
  <c r="M292" i="9"/>
  <c r="N292" i="9"/>
  <c r="M293" i="9"/>
  <c r="N293" i="9"/>
  <c r="M294" i="9"/>
  <c r="N294" i="9"/>
  <c r="M295" i="9"/>
  <c r="N295" i="9"/>
  <c r="M296" i="9"/>
  <c r="N296" i="9"/>
  <c r="M297" i="9"/>
  <c r="N297" i="9"/>
  <c r="M298" i="9"/>
  <c r="N298" i="9"/>
  <c r="M299" i="9"/>
  <c r="N299" i="9"/>
  <c r="M300" i="9"/>
  <c r="N300" i="9"/>
  <c r="M301" i="9"/>
  <c r="N301" i="9"/>
  <c r="M302" i="9"/>
  <c r="N302" i="9"/>
  <c r="M303" i="9"/>
  <c r="N303" i="9"/>
  <c r="M304" i="9"/>
  <c r="N304" i="9"/>
  <c r="M305" i="9"/>
  <c r="N305" i="9"/>
  <c r="M306" i="9"/>
  <c r="N306" i="9"/>
  <c r="M307" i="9"/>
  <c r="N307" i="9"/>
  <c r="M308" i="9"/>
  <c r="N308" i="9"/>
  <c r="M309" i="9"/>
  <c r="N309" i="9"/>
  <c r="M310" i="9"/>
  <c r="N310" i="9"/>
  <c r="M311" i="9"/>
  <c r="N311" i="9"/>
  <c r="M312" i="9"/>
  <c r="N312" i="9"/>
  <c r="M313" i="9"/>
  <c r="N313" i="9"/>
  <c r="M314" i="9"/>
  <c r="N314" i="9"/>
  <c r="M315" i="9"/>
  <c r="N315" i="9"/>
  <c r="M316" i="9"/>
  <c r="N316" i="9"/>
  <c r="M317" i="9"/>
  <c r="N317" i="9"/>
  <c r="M318" i="9"/>
  <c r="N318" i="9"/>
  <c r="M319" i="9"/>
  <c r="N319" i="9"/>
  <c r="M320" i="9"/>
  <c r="N320" i="9"/>
  <c r="M321" i="9"/>
  <c r="N321" i="9"/>
  <c r="M322" i="9"/>
  <c r="N322" i="9"/>
  <c r="M323" i="9"/>
  <c r="N323" i="9"/>
  <c r="M324" i="9"/>
  <c r="N324" i="9"/>
  <c r="M325" i="9"/>
  <c r="N325" i="9"/>
  <c r="M326" i="9"/>
  <c r="N326" i="9"/>
  <c r="M327" i="9"/>
  <c r="N327" i="9"/>
  <c r="M328" i="9"/>
  <c r="N328" i="9"/>
  <c r="M329" i="9"/>
  <c r="N329" i="9"/>
  <c r="M330" i="9"/>
  <c r="N330" i="9"/>
  <c r="M331" i="9"/>
  <c r="N331" i="9"/>
  <c r="M332" i="9"/>
  <c r="N332" i="9"/>
  <c r="M333" i="9"/>
  <c r="N333" i="9"/>
  <c r="M334" i="9"/>
  <c r="N334" i="9"/>
  <c r="M335" i="9"/>
  <c r="N335" i="9"/>
  <c r="M336" i="9"/>
  <c r="N336" i="9"/>
  <c r="M337" i="9"/>
  <c r="N337" i="9"/>
  <c r="M338" i="9"/>
  <c r="N338" i="9"/>
  <c r="M339" i="9"/>
  <c r="N339" i="9"/>
  <c r="J234" i="9"/>
  <c r="K234" i="9"/>
  <c r="J235" i="9"/>
  <c r="K235" i="9"/>
  <c r="J236" i="9"/>
  <c r="K236" i="9"/>
  <c r="J237" i="9"/>
  <c r="J340" i="9" s="1"/>
  <c r="K237" i="9"/>
  <c r="K340" i="9" s="1"/>
  <c r="J238" i="9"/>
  <c r="K238" i="9"/>
  <c r="J239" i="9"/>
  <c r="K239" i="9"/>
  <c r="J240" i="9"/>
  <c r="K240" i="9"/>
  <c r="J241" i="9"/>
  <c r="K241" i="9"/>
  <c r="J242" i="9"/>
  <c r="K242" i="9"/>
  <c r="J243" i="9"/>
  <c r="K243" i="9"/>
  <c r="J244" i="9"/>
  <c r="K244" i="9"/>
  <c r="J245" i="9"/>
  <c r="K245" i="9"/>
  <c r="J246" i="9"/>
  <c r="K246" i="9"/>
  <c r="J247" i="9"/>
  <c r="K247" i="9"/>
  <c r="J248" i="9"/>
  <c r="K248" i="9"/>
  <c r="J249" i="9"/>
  <c r="K249" i="9"/>
  <c r="J250" i="9"/>
  <c r="K250" i="9"/>
  <c r="J251" i="9"/>
  <c r="K251" i="9"/>
  <c r="J252" i="9"/>
  <c r="K252" i="9"/>
  <c r="J253" i="9"/>
  <c r="K253" i="9"/>
  <c r="J254" i="9"/>
  <c r="K254" i="9"/>
  <c r="J255" i="9"/>
  <c r="K255" i="9"/>
  <c r="J256" i="9"/>
  <c r="K256" i="9"/>
  <c r="J257" i="9"/>
  <c r="K257" i="9"/>
  <c r="J258" i="9"/>
  <c r="K258" i="9"/>
  <c r="J259" i="9"/>
  <c r="K259" i="9"/>
  <c r="J260" i="9"/>
  <c r="K260" i="9"/>
  <c r="J261" i="9"/>
  <c r="K261" i="9"/>
  <c r="J262" i="9"/>
  <c r="K262" i="9"/>
  <c r="J263" i="9"/>
  <c r="K263" i="9"/>
  <c r="J264" i="9"/>
  <c r="K264" i="9"/>
  <c r="J265" i="9"/>
  <c r="K265" i="9"/>
  <c r="J266" i="9"/>
  <c r="K266" i="9"/>
  <c r="J267" i="9"/>
  <c r="K267" i="9"/>
  <c r="J268" i="9"/>
  <c r="K268" i="9"/>
  <c r="J269" i="9"/>
  <c r="K269" i="9"/>
  <c r="J270" i="9"/>
  <c r="K270" i="9"/>
  <c r="J271" i="9"/>
  <c r="K271" i="9"/>
  <c r="J272" i="9"/>
  <c r="K272" i="9"/>
  <c r="J273" i="9"/>
  <c r="K273" i="9"/>
  <c r="J274" i="9"/>
  <c r="K274" i="9"/>
  <c r="J275" i="9"/>
  <c r="K275" i="9"/>
  <c r="J276" i="9"/>
  <c r="K276" i="9"/>
  <c r="J277" i="9"/>
  <c r="K277" i="9"/>
  <c r="J278" i="9"/>
  <c r="K278" i="9"/>
  <c r="J279" i="9"/>
  <c r="K279" i="9"/>
  <c r="J280" i="9"/>
  <c r="K280" i="9"/>
  <c r="J281" i="9"/>
  <c r="K281" i="9"/>
  <c r="J282" i="9"/>
  <c r="K282" i="9"/>
  <c r="J283" i="9"/>
  <c r="K283" i="9"/>
  <c r="J284" i="9"/>
  <c r="K284" i="9"/>
  <c r="J285" i="9"/>
  <c r="K285" i="9"/>
  <c r="J286" i="9"/>
  <c r="K286" i="9"/>
  <c r="J287" i="9"/>
  <c r="K287" i="9"/>
  <c r="J288" i="9"/>
  <c r="K288" i="9"/>
  <c r="J289" i="9"/>
  <c r="K289" i="9"/>
  <c r="J290" i="9"/>
  <c r="K290" i="9"/>
  <c r="J291" i="9"/>
  <c r="K291" i="9"/>
  <c r="J292" i="9"/>
  <c r="K292" i="9"/>
  <c r="J293" i="9"/>
  <c r="K293" i="9"/>
  <c r="J294" i="9"/>
  <c r="K294" i="9"/>
  <c r="J295" i="9"/>
  <c r="K295" i="9"/>
  <c r="J296" i="9"/>
  <c r="K296" i="9"/>
  <c r="J297" i="9"/>
  <c r="K297" i="9"/>
  <c r="J298" i="9"/>
  <c r="K298" i="9"/>
  <c r="J299" i="9"/>
  <c r="K299" i="9"/>
  <c r="J300" i="9"/>
  <c r="K300" i="9"/>
  <c r="J301" i="9"/>
  <c r="K301" i="9"/>
  <c r="J302" i="9"/>
  <c r="K302" i="9"/>
  <c r="J303" i="9"/>
  <c r="K303" i="9"/>
  <c r="J304" i="9"/>
  <c r="K304" i="9"/>
  <c r="J305" i="9"/>
  <c r="K305" i="9"/>
  <c r="J306" i="9"/>
  <c r="K306" i="9"/>
  <c r="J307" i="9"/>
  <c r="K307" i="9"/>
  <c r="J308" i="9"/>
  <c r="K308" i="9"/>
  <c r="J309" i="9"/>
  <c r="K309" i="9"/>
  <c r="J310" i="9"/>
  <c r="K310" i="9"/>
  <c r="J311" i="9"/>
  <c r="K311" i="9"/>
  <c r="J312" i="9"/>
  <c r="K312" i="9"/>
  <c r="J313" i="9"/>
  <c r="K313" i="9"/>
  <c r="J314" i="9"/>
  <c r="K314" i="9"/>
  <c r="J315" i="9"/>
  <c r="K315" i="9"/>
  <c r="J316" i="9"/>
  <c r="K316" i="9"/>
  <c r="J317" i="9"/>
  <c r="K317" i="9"/>
  <c r="J318" i="9"/>
  <c r="K318" i="9"/>
  <c r="J319" i="9"/>
  <c r="K319" i="9"/>
  <c r="J320" i="9"/>
  <c r="K320" i="9"/>
  <c r="J321" i="9"/>
  <c r="K321" i="9"/>
  <c r="J322" i="9"/>
  <c r="K322" i="9"/>
  <c r="J323" i="9"/>
  <c r="K323" i="9"/>
  <c r="J324" i="9"/>
  <c r="K324" i="9"/>
  <c r="J325" i="9"/>
  <c r="K325" i="9"/>
  <c r="J326" i="9"/>
  <c r="K326" i="9"/>
  <c r="J327" i="9"/>
  <c r="K327" i="9"/>
  <c r="J328" i="9"/>
  <c r="K328" i="9"/>
  <c r="J329" i="9"/>
  <c r="K329" i="9"/>
  <c r="J330" i="9"/>
  <c r="K330" i="9"/>
  <c r="J331" i="9"/>
  <c r="K331" i="9"/>
  <c r="J332" i="9"/>
  <c r="K332" i="9"/>
  <c r="J333" i="9"/>
  <c r="K333" i="9"/>
  <c r="J334" i="9"/>
  <c r="K334" i="9"/>
  <c r="J335" i="9"/>
  <c r="K335" i="9"/>
  <c r="J336" i="9"/>
  <c r="K336" i="9"/>
  <c r="J337" i="9"/>
  <c r="K337" i="9"/>
  <c r="J338" i="9"/>
  <c r="K338" i="9"/>
  <c r="J339" i="9"/>
  <c r="K339" i="9"/>
  <c r="G234" i="9"/>
  <c r="H234" i="9"/>
  <c r="G235" i="9"/>
  <c r="H235" i="9"/>
  <c r="G236" i="9"/>
  <c r="H236" i="9"/>
  <c r="G237" i="9"/>
  <c r="G340" i="9" s="1"/>
  <c r="H237" i="9"/>
  <c r="H340" i="9" s="1"/>
  <c r="G238" i="9"/>
  <c r="H238" i="9"/>
  <c r="G239" i="9"/>
  <c r="H239" i="9"/>
  <c r="G240" i="9"/>
  <c r="H240" i="9"/>
  <c r="G241" i="9"/>
  <c r="H241" i="9"/>
  <c r="G242" i="9"/>
  <c r="H242" i="9"/>
  <c r="G243" i="9"/>
  <c r="H243" i="9"/>
  <c r="G244" i="9"/>
  <c r="H244" i="9"/>
  <c r="G245" i="9"/>
  <c r="H245" i="9"/>
  <c r="G246" i="9"/>
  <c r="H246" i="9"/>
  <c r="G247" i="9"/>
  <c r="H247" i="9"/>
  <c r="G248" i="9"/>
  <c r="H248" i="9"/>
  <c r="G249" i="9"/>
  <c r="H249" i="9"/>
  <c r="G250" i="9"/>
  <c r="H250" i="9"/>
  <c r="G251" i="9"/>
  <c r="H251" i="9"/>
  <c r="G252" i="9"/>
  <c r="H252" i="9"/>
  <c r="G253" i="9"/>
  <c r="H253" i="9"/>
  <c r="G254" i="9"/>
  <c r="H254" i="9"/>
  <c r="G255" i="9"/>
  <c r="H255" i="9"/>
  <c r="G256" i="9"/>
  <c r="H256" i="9"/>
  <c r="G257" i="9"/>
  <c r="H257" i="9"/>
  <c r="G258" i="9"/>
  <c r="H258" i="9"/>
  <c r="G259" i="9"/>
  <c r="H259" i="9"/>
  <c r="G260" i="9"/>
  <c r="H260" i="9"/>
  <c r="G261" i="9"/>
  <c r="H261" i="9"/>
  <c r="G262" i="9"/>
  <c r="H262" i="9"/>
  <c r="G263" i="9"/>
  <c r="H263" i="9"/>
  <c r="G264" i="9"/>
  <c r="H264" i="9"/>
  <c r="G265" i="9"/>
  <c r="H265" i="9"/>
  <c r="G266" i="9"/>
  <c r="H266" i="9"/>
  <c r="G267" i="9"/>
  <c r="H267" i="9"/>
  <c r="G268" i="9"/>
  <c r="H268" i="9"/>
  <c r="G269" i="9"/>
  <c r="H269" i="9"/>
  <c r="G270" i="9"/>
  <c r="H270" i="9"/>
  <c r="G271" i="9"/>
  <c r="H271" i="9"/>
  <c r="G272" i="9"/>
  <c r="H272" i="9"/>
  <c r="G273" i="9"/>
  <c r="H273" i="9"/>
  <c r="G274" i="9"/>
  <c r="H274" i="9"/>
  <c r="G275" i="9"/>
  <c r="H275" i="9"/>
  <c r="G276" i="9"/>
  <c r="H276" i="9"/>
  <c r="G277" i="9"/>
  <c r="H277" i="9"/>
  <c r="G278" i="9"/>
  <c r="H278" i="9"/>
  <c r="G279" i="9"/>
  <c r="H279" i="9"/>
  <c r="G280" i="9"/>
  <c r="H280" i="9"/>
  <c r="G281" i="9"/>
  <c r="H281" i="9"/>
  <c r="G282" i="9"/>
  <c r="H282" i="9"/>
  <c r="G283" i="9"/>
  <c r="H283" i="9"/>
  <c r="G284" i="9"/>
  <c r="H284" i="9"/>
  <c r="G285" i="9"/>
  <c r="H285" i="9"/>
  <c r="G286" i="9"/>
  <c r="H286" i="9"/>
  <c r="G287" i="9"/>
  <c r="H287" i="9"/>
  <c r="G288" i="9"/>
  <c r="H288" i="9"/>
  <c r="G289" i="9"/>
  <c r="H289" i="9"/>
  <c r="G290" i="9"/>
  <c r="H290" i="9"/>
  <c r="G291" i="9"/>
  <c r="H291" i="9"/>
  <c r="G292" i="9"/>
  <c r="H292" i="9"/>
  <c r="G293" i="9"/>
  <c r="H293" i="9"/>
  <c r="G294" i="9"/>
  <c r="H294" i="9"/>
  <c r="G295" i="9"/>
  <c r="H295" i="9"/>
  <c r="G296" i="9"/>
  <c r="H296" i="9"/>
  <c r="G297" i="9"/>
  <c r="H297" i="9"/>
  <c r="G298" i="9"/>
  <c r="H298" i="9"/>
  <c r="G299" i="9"/>
  <c r="H299" i="9"/>
  <c r="G300" i="9"/>
  <c r="H300" i="9"/>
  <c r="G301" i="9"/>
  <c r="H301" i="9"/>
  <c r="G302" i="9"/>
  <c r="H302" i="9"/>
  <c r="G303" i="9"/>
  <c r="H303" i="9"/>
  <c r="G304" i="9"/>
  <c r="H304" i="9"/>
  <c r="G305" i="9"/>
  <c r="H305" i="9"/>
  <c r="G306" i="9"/>
  <c r="H306" i="9"/>
  <c r="G307" i="9"/>
  <c r="H307" i="9"/>
  <c r="G308" i="9"/>
  <c r="H308" i="9"/>
  <c r="G309" i="9"/>
  <c r="H309" i="9"/>
  <c r="G310" i="9"/>
  <c r="H310" i="9"/>
  <c r="G311" i="9"/>
  <c r="H311" i="9"/>
  <c r="G312" i="9"/>
  <c r="H312" i="9"/>
  <c r="G313" i="9"/>
  <c r="H313" i="9"/>
  <c r="G314" i="9"/>
  <c r="H314" i="9"/>
  <c r="G315" i="9"/>
  <c r="H315" i="9"/>
  <c r="G316" i="9"/>
  <c r="H316" i="9"/>
  <c r="G317" i="9"/>
  <c r="H317" i="9"/>
  <c r="G318" i="9"/>
  <c r="H318" i="9"/>
  <c r="G319" i="9"/>
  <c r="H319" i="9"/>
  <c r="G320" i="9"/>
  <c r="H320" i="9"/>
  <c r="G321" i="9"/>
  <c r="H321" i="9"/>
  <c r="G322" i="9"/>
  <c r="H322" i="9"/>
  <c r="G323" i="9"/>
  <c r="H323" i="9"/>
  <c r="G324" i="9"/>
  <c r="H324" i="9"/>
  <c r="G325" i="9"/>
  <c r="H325" i="9"/>
  <c r="G326" i="9"/>
  <c r="H326" i="9"/>
  <c r="G327" i="9"/>
  <c r="H327" i="9"/>
  <c r="G328" i="9"/>
  <c r="H328" i="9"/>
  <c r="G329" i="9"/>
  <c r="H329" i="9"/>
  <c r="G330" i="9"/>
  <c r="H330" i="9"/>
  <c r="G331" i="9"/>
  <c r="H331" i="9"/>
  <c r="G332" i="9"/>
  <c r="H332" i="9"/>
  <c r="G333" i="9"/>
  <c r="H333" i="9"/>
  <c r="G334" i="9"/>
  <c r="H334" i="9"/>
  <c r="G335" i="9"/>
  <c r="H335" i="9"/>
  <c r="G336" i="9"/>
  <c r="H336" i="9"/>
  <c r="G337" i="9"/>
  <c r="H337" i="9"/>
  <c r="G338" i="9"/>
  <c r="H338" i="9"/>
  <c r="G339" i="9"/>
  <c r="H339" i="9"/>
  <c r="D234" i="9"/>
  <c r="E234" i="9"/>
  <c r="D235" i="9"/>
  <c r="E235" i="9"/>
  <c r="D236" i="9"/>
  <c r="E236" i="9"/>
  <c r="D237" i="9"/>
  <c r="D340" i="9" s="1"/>
  <c r="E237" i="9"/>
  <c r="E340" i="9" s="1"/>
  <c r="D238" i="9"/>
  <c r="E238" i="9"/>
  <c r="D239" i="9"/>
  <c r="E239" i="9"/>
  <c r="D240" i="9"/>
  <c r="E240" i="9"/>
  <c r="D241" i="9"/>
  <c r="E241" i="9"/>
  <c r="D242" i="9"/>
  <c r="E242" i="9"/>
  <c r="D243" i="9"/>
  <c r="E243" i="9"/>
  <c r="D244" i="9"/>
  <c r="E244" i="9"/>
  <c r="D245" i="9"/>
  <c r="E245" i="9"/>
  <c r="D246" i="9"/>
  <c r="E246" i="9"/>
  <c r="D247" i="9"/>
  <c r="E247" i="9"/>
  <c r="D248" i="9"/>
  <c r="E248" i="9"/>
  <c r="D249" i="9"/>
  <c r="E249" i="9"/>
  <c r="D250" i="9"/>
  <c r="E250" i="9"/>
  <c r="D251" i="9"/>
  <c r="E251" i="9"/>
  <c r="D252" i="9"/>
  <c r="E252" i="9"/>
  <c r="D253" i="9"/>
  <c r="E253" i="9"/>
  <c r="D254" i="9"/>
  <c r="E254" i="9"/>
  <c r="D255" i="9"/>
  <c r="E255" i="9"/>
  <c r="D256" i="9"/>
  <c r="E256" i="9"/>
  <c r="D257" i="9"/>
  <c r="E257" i="9"/>
  <c r="D258" i="9"/>
  <c r="E258" i="9"/>
  <c r="D259" i="9"/>
  <c r="E259" i="9"/>
  <c r="D260" i="9"/>
  <c r="E260" i="9"/>
  <c r="D261" i="9"/>
  <c r="E261" i="9"/>
  <c r="D262" i="9"/>
  <c r="E262" i="9"/>
  <c r="D263" i="9"/>
  <c r="E263" i="9"/>
  <c r="D264" i="9"/>
  <c r="E264" i="9"/>
  <c r="D265" i="9"/>
  <c r="E265" i="9"/>
  <c r="D266" i="9"/>
  <c r="E266" i="9"/>
  <c r="D267" i="9"/>
  <c r="E267" i="9"/>
  <c r="D268" i="9"/>
  <c r="E268" i="9"/>
  <c r="D269" i="9"/>
  <c r="E269" i="9"/>
  <c r="D270" i="9"/>
  <c r="E270" i="9"/>
  <c r="D271" i="9"/>
  <c r="E271" i="9"/>
  <c r="D272" i="9"/>
  <c r="E272" i="9"/>
  <c r="D273" i="9"/>
  <c r="E273" i="9"/>
  <c r="D274" i="9"/>
  <c r="E274" i="9"/>
  <c r="D275" i="9"/>
  <c r="E275" i="9"/>
  <c r="D276" i="9"/>
  <c r="E276" i="9"/>
  <c r="D277" i="9"/>
  <c r="E277" i="9"/>
  <c r="D278" i="9"/>
  <c r="E278" i="9"/>
  <c r="D279" i="9"/>
  <c r="E279" i="9"/>
  <c r="D280" i="9"/>
  <c r="E280" i="9"/>
  <c r="D281" i="9"/>
  <c r="E281" i="9"/>
  <c r="D282" i="9"/>
  <c r="E282" i="9"/>
  <c r="D283" i="9"/>
  <c r="E283" i="9"/>
  <c r="D284" i="9"/>
  <c r="E284" i="9"/>
  <c r="D285" i="9"/>
  <c r="E285" i="9"/>
  <c r="D286" i="9"/>
  <c r="E286" i="9"/>
  <c r="D287" i="9"/>
  <c r="E287" i="9"/>
  <c r="D288" i="9"/>
  <c r="E288" i="9"/>
  <c r="D289" i="9"/>
  <c r="E289" i="9"/>
  <c r="D290" i="9"/>
  <c r="E290" i="9"/>
  <c r="D291" i="9"/>
  <c r="E291" i="9"/>
  <c r="D292" i="9"/>
  <c r="E292" i="9"/>
  <c r="D293" i="9"/>
  <c r="E293" i="9"/>
  <c r="D294" i="9"/>
  <c r="E294" i="9"/>
  <c r="D295" i="9"/>
  <c r="E295" i="9"/>
  <c r="D296" i="9"/>
  <c r="E296" i="9"/>
  <c r="D297" i="9"/>
  <c r="E297" i="9"/>
  <c r="D298" i="9"/>
  <c r="E298" i="9"/>
  <c r="D299" i="9"/>
  <c r="E299" i="9"/>
  <c r="D300" i="9"/>
  <c r="E300" i="9"/>
  <c r="D301" i="9"/>
  <c r="E301" i="9"/>
  <c r="D302" i="9"/>
  <c r="E302" i="9"/>
  <c r="D303" i="9"/>
  <c r="E303" i="9"/>
  <c r="D304" i="9"/>
  <c r="E304" i="9"/>
  <c r="D305" i="9"/>
  <c r="E305" i="9"/>
  <c r="D306" i="9"/>
  <c r="E306" i="9"/>
  <c r="D307" i="9"/>
  <c r="E307" i="9"/>
  <c r="D308" i="9"/>
  <c r="E308" i="9"/>
  <c r="D309" i="9"/>
  <c r="E309" i="9"/>
  <c r="D310" i="9"/>
  <c r="E310" i="9"/>
  <c r="D311" i="9"/>
  <c r="E311" i="9"/>
  <c r="D312" i="9"/>
  <c r="E312" i="9"/>
  <c r="D313" i="9"/>
  <c r="E313" i="9"/>
  <c r="D314" i="9"/>
  <c r="E314" i="9"/>
  <c r="D315" i="9"/>
  <c r="E315" i="9"/>
  <c r="D316" i="9"/>
  <c r="E316" i="9"/>
  <c r="D317" i="9"/>
  <c r="E317" i="9"/>
  <c r="D318" i="9"/>
  <c r="E318" i="9"/>
  <c r="D319" i="9"/>
  <c r="E319" i="9"/>
  <c r="D320" i="9"/>
  <c r="E320" i="9"/>
  <c r="D321" i="9"/>
  <c r="E321" i="9"/>
  <c r="D322" i="9"/>
  <c r="E322" i="9"/>
  <c r="D323" i="9"/>
  <c r="E323" i="9"/>
  <c r="D324" i="9"/>
  <c r="E324" i="9"/>
  <c r="D325" i="9"/>
  <c r="E325" i="9"/>
  <c r="D326" i="9"/>
  <c r="E326" i="9"/>
  <c r="D327" i="9"/>
  <c r="E327" i="9"/>
  <c r="D328" i="9"/>
  <c r="E328" i="9"/>
  <c r="D329" i="9"/>
  <c r="E329" i="9"/>
  <c r="D330" i="9"/>
  <c r="E330" i="9"/>
  <c r="D331" i="9"/>
  <c r="E331" i="9"/>
  <c r="D332" i="9"/>
  <c r="E332" i="9"/>
  <c r="D333" i="9"/>
  <c r="E333" i="9"/>
  <c r="D334" i="9"/>
  <c r="E334" i="9"/>
  <c r="D335" i="9"/>
  <c r="E335" i="9"/>
  <c r="D336" i="9"/>
  <c r="E336" i="9"/>
  <c r="D337" i="9"/>
  <c r="E337" i="9"/>
  <c r="D338" i="9"/>
  <c r="E338" i="9"/>
  <c r="D339" i="9"/>
  <c r="E339" i="9"/>
  <c r="W233" i="9"/>
  <c r="T233" i="9"/>
  <c r="Q233" i="9"/>
  <c r="N233" i="9"/>
  <c r="K233" i="9"/>
  <c r="H233" i="9"/>
  <c r="E233" i="9"/>
  <c r="V233" i="9"/>
  <c r="S233" i="9"/>
  <c r="P233" i="9"/>
  <c r="M233" i="9"/>
  <c r="J233" i="9"/>
  <c r="G233" i="9"/>
  <c r="D233" i="9"/>
  <c r="D118" i="9"/>
  <c r="D119" i="9"/>
  <c r="E119" i="9"/>
  <c r="D120" i="9"/>
  <c r="E120" i="9"/>
  <c r="D121" i="9"/>
  <c r="E121" i="9"/>
  <c r="D122" i="9"/>
  <c r="D225" i="9" s="1"/>
  <c r="E122" i="9"/>
  <c r="E225" i="9" s="1"/>
  <c r="D123" i="9"/>
  <c r="E123" i="9"/>
  <c r="D124" i="9"/>
  <c r="E124" i="9"/>
  <c r="D125" i="9"/>
  <c r="E125" i="9"/>
  <c r="D126" i="9"/>
  <c r="E126" i="9"/>
  <c r="D127" i="9"/>
  <c r="E127" i="9"/>
  <c r="D128" i="9"/>
  <c r="E128" i="9"/>
  <c r="D129" i="9"/>
  <c r="E129" i="9"/>
  <c r="D130" i="9"/>
  <c r="E130" i="9"/>
  <c r="D131" i="9"/>
  <c r="E131" i="9"/>
  <c r="D132" i="9"/>
  <c r="E132" i="9"/>
  <c r="D133" i="9"/>
  <c r="E133" i="9"/>
  <c r="D134" i="9"/>
  <c r="E134" i="9"/>
  <c r="D135" i="9"/>
  <c r="E135" i="9"/>
  <c r="D136" i="9"/>
  <c r="E136" i="9"/>
  <c r="D137" i="9"/>
  <c r="E137" i="9"/>
  <c r="D138" i="9"/>
  <c r="E138" i="9"/>
  <c r="D139" i="9"/>
  <c r="E139" i="9"/>
  <c r="D140" i="9"/>
  <c r="E140" i="9"/>
  <c r="D141" i="9"/>
  <c r="E141" i="9"/>
  <c r="D142" i="9"/>
  <c r="E142" i="9"/>
  <c r="D143" i="9"/>
  <c r="E143" i="9"/>
  <c r="D144" i="9"/>
  <c r="E144" i="9"/>
  <c r="D145" i="9"/>
  <c r="E145" i="9"/>
  <c r="D146" i="9"/>
  <c r="E146" i="9"/>
  <c r="D147" i="9"/>
  <c r="E147" i="9"/>
  <c r="D148" i="9"/>
  <c r="E148" i="9"/>
  <c r="D149" i="9"/>
  <c r="E149" i="9"/>
  <c r="D150" i="9"/>
  <c r="E150" i="9"/>
  <c r="D151" i="9"/>
  <c r="E151" i="9"/>
  <c r="D152" i="9"/>
  <c r="E152" i="9"/>
  <c r="D153" i="9"/>
  <c r="E153" i="9"/>
  <c r="D154" i="9"/>
  <c r="E154" i="9"/>
  <c r="D155" i="9"/>
  <c r="E155" i="9"/>
  <c r="D156" i="9"/>
  <c r="E156" i="9"/>
  <c r="D157" i="9"/>
  <c r="E157" i="9"/>
  <c r="D158" i="9"/>
  <c r="E158" i="9"/>
  <c r="D159" i="9"/>
  <c r="E159" i="9"/>
  <c r="D160" i="9"/>
  <c r="E160" i="9"/>
  <c r="D161" i="9"/>
  <c r="E161" i="9"/>
  <c r="D162" i="9"/>
  <c r="E162" i="9"/>
  <c r="D163" i="9"/>
  <c r="E163" i="9"/>
  <c r="D164" i="9"/>
  <c r="E164" i="9"/>
  <c r="D165" i="9"/>
  <c r="E165" i="9"/>
  <c r="D166" i="9"/>
  <c r="E166" i="9"/>
  <c r="D167" i="9"/>
  <c r="E167" i="9"/>
  <c r="D168" i="9"/>
  <c r="E168" i="9"/>
  <c r="D169" i="9"/>
  <c r="E169" i="9"/>
  <c r="D170" i="9"/>
  <c r="E170" i="9"/>
  <c r="D171" i="9"/>
  <c r="E171" i="9"/>
  <c r="D172" i="9"/>
  <c r="E172" i="9"/>
  <c r="D173" i="9"/>
  <c r="E173" i="9"/>
  <c r="D174" i="9"/>
  <c r="E174" i="9"/>
  <c r="D175" i="9"/>
  <c r="E175" i="9"/>
  <c r="D176" i="9"/>
  <c r="E176" i="9"/>
  <c r="D177" i="9"/>
  <c r="E177" i="9"/>
  <c r="D178" i="9"/>
  <c r="E178" i="9"/>
  <c r="D179" i="9"/>
  <c r="E179" i="9"/>
  <c r="D180" i="9"/>
  <c r="E180" i="9"/>
  <c r="D181" i="9"/>
  <c r="E181" i="9"/>
  <c r="D182" i="9"/>
  <c r="E182" i="9"/>
  <c r="D183" i="9"/>
  <c r="E183" i="9"/>
  <c r="D184" i="9"/>
  <c r="E184" i="9"/>
  <c r="D185" i="9"/>
  <c r="E185" i="9"/>
  <c r="D186" i="9"/>
  <c r="E186" i="9"/>
  <c r="D187" i="9"/>
  <c r="E187" i="9"/>
  <c r="D188" i="9"/>
  <c r="E188" i="9"/>
  <c r="D189" i="9"/>
  <c r="E189" i="9"/>
  <c r="D190" i="9"/>
  <c r="E190" i="9"/>
  <c r="D191" i="9"/>
  <c r="E191" i="9"/>
  <c r="D192" i="9"/>
  <c r="E192" i="9"/>
  <c r="D193" i="9"/>
  <c r="E193" i="9"/>
  <c r="D194" i="9"/>
  <c r="E194" i="9"/>
  <c r="D195" i="9"/>
  <c r="E195" i="9"/>
  <c r="D196" i="9"/>
  <c r="E196" i="9"/>
  <c r="D197" i="9"/>
  <c r="E197" i="9"/>
  <c r="D198" i="9"/>
  <c r="E198" i="9"/>
  <c r="D199" i="9"/>
  <c r="E199" i="9"/>
  <c r="D200" i="9"/>
  <c r="E200" i="9"/>
  <c r="D201" i="9"/>
  <c r="E201" i="9"/>
  <c r="D202" i="9"/>
  <c r="E202" i="9"/>
  <c r="D203" i="9"/>
  <c r="E203" i="9"/>
  <c r="D204" i="9"/>
  <c r="E204" i="9"/>
  <c r="D205" i="9"/>
  <c r="E205" i="9"/>
  <c r="D206" i="9"/>
  <c r="E206" i="9"/>
  <c r="D207" i="9"/>
  <c r="E207" i="9"/>
  <c r="D208" i="9"/>
  <c r="E208" i="9"/>
  <c r="D209" i="9"/>
  <c r="E209" i="9"/>
  <c r="D210" i="9"/>
  <c r="E210" i="9"/>
  <c r="D211" i="9"/>
  <c r="E211" i="9"/>
  <c r="D212" i="9"/>
  <c r="E212" i="9"/>
  <c r="D213" i="9"/>
  <c r="E213" i="9"/>
  <c r="D214" i="9"/>
  <c r="E214" i="9"/>
  <c r="D215" i="9"/>
  <c r="E215" i="9"/>
  <c r="D216" i="9"/>
  <c r="E216" i="9"/>
  <c r="D217" i="9"/>
  <c r="E217" i="9"/>
  <c r="D218" i="9"/>
  <c r="E218" i="9"/>
  <c r="D219" i="9"/>
  <c r="E219" i="9"/>
  <c r="D220" i="9"/>
  <c r="E220" i="9"/>
  <c r="D221" i="9"/>
  <c r="E221" i="9"/>
  <c r="D222" i="9"/>
  <c r="E222" i="9"/>
  <c r="D223" i="9"/>
  <c r="E223" i="9"/>
  <c r="D224" i="9"/>
  <c r="E224" i="9"/>
  <c r="V119" i="9"/>
  <c r="W119" i="9"/>
  <c r="V120" i="9"/>
  <c r="W120" i="9"/>
  <c r="V121" i="9"/>
  <c r="W121" i="9"/>
  <c r="V122" i="9"/>
  <c r="V225" i="9" s="1"/>
  <c r="W122" i="9"/>
  <c r="W225" i="9" s="1"/>
  <c r="V123" i="9"/>
  <c r="W123" i="9"/>
  <c r="V124" i="9"/>
  <c r="W124" i="9"/>
  <c r="V125" i="9"/>
  <c r="W125" i="9"/>
  <c r="V126" i="9"/>
  <c r="W126" i="9"/>
  <c r="V127" i="9"/>
  <c r="W127" i="9"/>
  <c r="V128" i="9"/>
  <c r="W128" i="9"/>
  <c r="V129" i="9"/>
  <c r="W129" i="9"/>
  <c r="V130" i="9"/>
  <c r="W130" i="9"/>
  <c r="V131" i="9"/>
  <c r="W131" i="9"/>
  <c r="V132" i="9"/>
  <c r="W132" i="9"/>
  <c r="V133" i="9"/>
  <c r="W133" i="9"/>
  <c r="V134" i="9"/>
  <c r="W134" i="9"/>
  <c r="V135" i="9"/>
  <c r="W135" i="9"/>
  <c r="V136" i="9"/>
  <c r="W136" i="9"/>
  <c r="V137" i="9"/>
  <c r="W137" i="9"/>
  <c r="V138" i="9"/>
  <c r="W138" i="9"/>
  <c r="V139" i="9"/>
  <c r="W139" i="9"/>
  <c r="V140" i="9"/>
  <c r="W140" i="9"/>
  <c r="V141" i="9"/>
  <c r="W141" i="9"/>
  <c r="V142" i="9"/>
  <c r="W142" i="9"/>
  <c r="V143" i="9"/>
  <c r="W143" i="9"/>
  <c r="V144" i="9"/>
  <c r="W144" i="9"/>
  <c r="V145" i="9"/>
  <c r="W145" i="9"/>
  <c r="V146" i="9"/>
  <c r="W146" i="9"/>
  <c r="V147" i="9"/>
  <c r="W147" i="9"/>
  <c r="V148" i="9"/>
  <c r="W148" i="9"/>
  <c r="V149" i="9"/>
  <c r="W149" i="9"/>
  <c r="V150" i="9"/>
  <c r="W150" i="9"/>
  <c r="V151" i="9"/>
  <c r="W151" i="9"/>
  <c r="V152" i="9"/>
  <c r="W152" i="9"/>
  <c r="V153" i="9"/>
  <c r="W153" i="9"/>
  <c r="V154" i="9"/>
  <c r="W154" i="9"/>
  <c r="V155" i="9"/>
  <c r="W155" i="9"/>
  <c r="V156" i="9"/>
  <c r="W156" i="9"/>
  <c r="V157" i="9"/>
  <c r="W157" i="9"/>
  <c r="V158" i="9"/>
  <c r="W158" i="9"/>
  <c r="V159" i="9"/>
  <c r="W159" i="9"/>
  <c r="V160" i="9"/>
  <c r="W160" i="9"/>
  <c r="V161" i="9"/>
  <c r="W161" i="9"/>
  <c r="V162" i="9"/>
  <c r="W162" i="9"/>
  <c r="V163" i="9"/>
  <c r="W163" i="9"/>
  <c r="V164" i="9"/>
  <c r="W164" i="9"/>
  <c r="V165" i="9"/>
  <c r="W165" i="9"/>
  <c r="V166" i="9"/>
  <c r="W166" i="9"/>
  <c r="V167" i="9"/>
  <c r="W167" i="9"/>
  <c r="V168" i="9"/>
  <c r="W168" i="9"/>
  <c r="V169" i="9"/>
  <c r="W169" i="9"/>
  <c r="V170" i="9"/>
  <c r="W170" i="9"/>
  <c r="V171" i="9"/>
  <c r="W171" i="9"/>
  <c r="V172" i="9"/>
  <c r="W172" i="9"/>
  <c r="V173" i="9"/>
  <c r="W173" i="9"/>
  <c r="V174" i="9"/>
  <c r="W174" i="9"/>
  <c r="V175" i="9"/>
  <c r="W175" i="9"/>
  <c r="V176" i="9"/>
  <c r="W176" i="9"/>
  <c r="V177" i="9"/>
  <c r="W177" i="9"/>
  <c r="V178" i="9"/>
  <c r="W178" i="9"/>
  <c r="V179" i="9"/>
  <c r="W179" i="9"/>
  <c r="V180" i="9"/>
  <c r="W180" i="9"/>
  <c r="V181" i="9"/>
  <c r="W181" i="9"/>
  <c r="V182" i="9"/>
  <c r="W182" i="9"/>
  <c r="V183" i="9"/>
  <c r="W183" i="9"/>
  <c r="V184" i="9"/>
  <c r="W184" i="9"/>
  <c r="V185" i="9"/>
  <c r="W185" i="9"/>
  <c r="V186" i="9"/>
  <c r="W186" i="9"/>
  <c r="V187" i="9"/>
  <c r="W187" i="9"/>
  <c r="V188" i="9"/>
  <c r="W188" i="9"/>
  <c r="V189" i="9"/>
  <c r="W189" i="9"/>
  <c r="V190" i="9"/>
  <c r="W190" i="9"/>
  <c r="V191" i="9"/>
  <c r="W191" i="9"/>
  <c r="V192" i="9"/>
  <c r="W192" i="9"/>
  <c r="V193" i="9"/>
  <c r="W193" i="9"/>
  <c r="V194" i="9"/>
  <c r="W194" i="9"/>
  <c r="V195" i="9"/>
  <c r="W195" i="9"/>
  <c r="V196" i="9"/>
  <c r="W196" i="9"/>
  <c r="V197" i="9"/>
  <c r="W197" i="9"/>
  <c r="V198" i="9"/>
  <c r="W198" i="9"/>
  <c r="V199" i="9"/>
  <c r="W199" i="9"/>
  <c r="V200" i="9"/>
  <c r="W200" i="9"/>
  <c r="V201" i="9"/>
  <c r="W201" i="9"/>
  <c r="V202" i="9"/>
  <c r="W202" i="9"/>
  <c r="V203" i="9"/>
  <c r="W203" i="9"/>
  <c r="V204" i="9"/>
  <c r="W204" i="9"/>
  <c r="V205" i="9"/>
  <c r="W205" i="9"/>
  <c r="V206" i="9"/>
  <c r="W206" i="9"/>
  <c r="V207" i="9"/>
  <c r="W207" i="9"/>
  <c r="V208" i="9"/>
  <c r="W208" i="9"/>
  <c r="V209" i="9"/>
  <c r="W209" i="9"/>
  <c r="V210" i="9"/>
  <c r="W210" i="9"/>
  <c r="V211" i="9"/>
  <c r="W211" i="9"/>
  <c r="V212" i="9"/>
  <c r="W212" i="9"/>
  <c r="V213" i="9"/>
  <c r="W213" i="9"/>
  <c r="V214" i="9"/>
  <c r="W214" i="9"/>
  <c r="V215" i="9"/>
  <c r="W215" i="9"/>
  <c r="V216" i="9"/>
  <c r="W216" i="9"/>
  <c r="V217" i="9"/>
  <c r="W217" i="9"/>
  <c r="V218" i="9"/>
  <c r="W218" i="9"/>
  <c r="V219" i="9"/>
  <c r="W219" i="9"/>
  <c r="V220" i="9"/>
  <c r="W220" i="9"/>
  <c r="V221" i="9"/>
  <c r="W221" i="9"/>
  <c r="V222" i="9"/>
  <c r="W222" i="9"/>
  <c r="V223" i="9"/>
  <c r="W223" i="9"/>
  <c r="V224" i="9"/>
  <c r="W224" i="9"/>
  <c r="S119" i="9"/>
  <c r="T119" i="9"/>
  <c r="S120" i="9"/>
  <c r="T120" i="9"/>
  <c r="S121" i="9"/>
  <c r="T121" i="9"/>
  <c r="S122" i="9"/>
  <c r="S225" i="9" s="1"/>
  <c r="T122" i="9"/>
  <c r="T225" i="9" s="1"/>
  <c r="S123" i="9"/>
  <c r="T123" i="9"/>
  <c r="S124" i="9"/>
  <c r="T124" i="9"/>
  <c r="S125" i="9"/>
  <c r="T125" i="9"/>
  <c r="S126" i="9"/>
  <c r="T126" i="9"/>
  <c r="S127" i="9"/>
  <c r="T127" i="9"/>
  <c r="S128" i="9"/>
  <c r="T128" i="9"/>
  <c r="S129" i="9"/>
  <c r="T129" i="9"/>
  <c r="S130" i="9"/>
  <c r="T130" i="9"/>
  <c r="S131" i="9"/>
  <c r="T131" i="9"/>
  <c r="S132" i="9"/>
  <c r="T132" i="9"/>
  <c r="S133" i="9"/>
  <c r="T133" i="9"/>
  <c r="S134" i="9"/>
  <c r="T134" i="9"/>
  <c r="S135" i="9"/>
  <c r="T135" i="9"/>
  <c r="S136" i="9"/>
  <c r="T136" i="9"/>
  <c r="S137" i="9"/>
  <c r="T137" i="9"/>
  <c r="S138" i="9"/>
  <c r="T138" i="9"/>
  <c r="S139" i="9"/>
  <c r="T139" i="9"/>
  <c r="S140" i="9"/>
  <c r="T140" i="9"/>
  <c r="S141" i="9"/>
  <c r="T141" i="9"/>
  <c r="S142" i="9"/>
  <c r="T142" i="9"/>
  <c r="S143" i="9"/>
  <c r="T143" i="9"/>
  <c r="S144" i="9"/>
  <c r="T144" i="9"/>
  <c r="S145" i="9"/>
  <c r="T145" i="9"/>
  <c r="S146" i="9"/>
  <c r="T146" i="9"/>
  <c r="S147" i="9"/>
  <c r="T147" i="9"/>
  <c r="S148" i="9"/>
  <c r="T148" i="9"/>
  <c r="S149" i="9"/>
  <c r="T149" i="9"/>
  <c r="S150" i="9"/>
  <c r="T150" i="9"/>
  <c r="S151" i="9"/>
  <c r="T151" i="9"/>
  <c r="S152" i="9"/>
  <c r="T152" i="9"/>
  <c r="S153" i="9"/>
  <c r="T153" i="9"/>
  <c r="S154" i="9"/>
  <c r="T154" i="9"/>
  <c r="S155" i="9"/>
  <c r="T155" i="9"/>
  <c r="S156" i="9"/>
  <c r="T156" i="9"/>
  <c r="S157" i="9"/>
  <c r="T157" i="9"/>
  <c r="S158" i="9"/>
  <c r="T158" i="9"/>
  <c r="S159" i="9"/>
  <c r="T159" i="9"/>
  <c r="S160" i="9"/>
  <c r="T160" i="9"/>
  <c r="S161" i="9"/>
  <c r="T161" i="9"/>
  <c r="S162" i="9"/>
  <c r="T162" i="9"/>
  <c r="S163" i="9"/>
  <c r="T163" i="9"/>
  <c r="S164" i="9"/>
  <c r="T164" i="9"/>
  <c r="S165" i="9"/>
  <c r="T165" i="9"/>
  <c r="S166" i="9"/>
  <c r="T166" i="9"/>
  <c r="S167" i="9"/>
  <c r="T167" i="9"/>
  <c r="S168" i="9"/>
  <c r="T168" i="9"/>
  <c r="S169" i="9"/>
  <c r="T169" i="9"/>
  <c r="S170" i="9"/>
  <c r="T170" i="9"/>
  <c r="S171" i="9"/>
  <c r="T171" i="9"/>
  <c r="S172" i="9"/>
  <c r="T172" i="9"/>
  <c r="S173" i="9"/>
  <c r="T173" i="9"/>
  <c r="S174" i="9"/>
  <c r="T174" i="9"/>
  <c r="S175" i="9"/>
  <c r="T175" i="9"/>
  <c r="S176" i="9"/>
  <c r="T176" i="9"/>
  <c r="S177" i="9"/>
  <c r="T177" i="9"/>
  <c r="S178" i="9"/>
  <c r="T178" i="9"/>
  <c r="S179" i="9"/>
  <c r="T179" i="9"/>
  <c r="S180" i="9"/>
  <c r="T180" i="9"/>
  <c r="S181" i="9"/>
  <c r="T181" i="9"/>
  <c r="S182" i="9"/>
  <c r="T182" i="9"/>
  <c r="S183" i="9"/>
  <c r="T183" i="9"/>
  <c r="S184" i="9"/>
  <c r="T184" i="9"/>
  <c r="S185" i="9"/>
  <c r="T185" i="9"/>
  <c r="S186" i="9"/>
  <c r="T186" i="9"/>
  <c r="S187" i="9"/>
  <c r="T187" i="9"/>
  <c r="S188" i="9"/>
  <c r="T188" i="9"/>
  <c r="S189" i="9"/>
  <c r="T189" i="9"/>
  <c r="S190" i="9"/>
  <c r="T190" i="9"/>
  <c r="S191" i="9"/>
  <c r="T191" i="9"/>
  <c r="S192" i="9"/>
  <c r="T192" i="9"/>
  <c r="S193" i="9"/>
  <c r="T193" i="9"/>
  <c r="S194" i="9"/>
  <c r="T194" i="9"/>
  <c r="S195" i="9"/>
  <c r="T195" i="9"/>
  <c r="S196" i="9"/>
  <c r="T196" i="9"/>
  <c r="S197" i="9"/>
  <c r="T197" i="9"/>
  <c r="S198" i="9"/>
  <c r="T198" i="9"/>
  <c r="S199" i="9"/>
  <c r="T199" i="9"/>
  <c r="S200" i="9"/>
  <c r="T200" i="9"/>
  <c r="S201" i="9"/>
  <c r="T201" i="9"/>
  <c r="S202" i="9"/>
  <c r="T202" i="9"/>
  <c r="S203" i="9"/>
  <c r="T203" i="9"/>
  <c r="S204" i="9"/>
  <c r="T204" i="9"/>
  <c r="S205" i="9"/>
  <c r="T205" i="9"/>
  <c r="S206" i="9"/>
  <c r="T206" i="9"/>
  <c r="S207" i="9"/>
  <c r="T207" i="9"/>
  <c r="S208" i="9"/>
  <c r="T208" i="9"/>
  <c r="S209" i="9"/>
  <c r="T209" i="9"/>
  <c r="S210" i="9"/>
  <c r="T210" i="9"/>
  <c r="S211" i="9"/>
  <c r="T211" i="9"/>
  <c r="S212" i="9"/>
  <c r="T212" i="9"/>
  <c r="S213" i="9"/>
  <c r="T213" i="9"/>
  <c r="S214" i="9"/>
  <c r="T214" i="9"/>
  <c r="S215" i="9"/>
  <c r="T215" i="9"/>
  <c r="S216" i="9"/>
  <c r="T216" i="9"/>
  <c r="S217" i="9"/>
  <c r="T217" i="9"/>
  <c r="S218" i="9"/>
  <c r="T218" i="9"/>
  <c r="S219" i="9"/>
  <c r="T219" i="9"/>
  <c r="S220" i="9"/>
  <c r="T220" i="9"/>
  <c r="S221" i="9"/>
  <c r="T221" i="9"/>
  <c r="S222" i="9"/>
  <c r="T222" i="9"/>
  <c r="S223" i="9"/>
  <c r="T223" i="9"/>
  <c r="S224" i="9"/>
  <c r="T224" i="9"/>
  <c r="P119" i="9"/>
  <c r="Q119" i="9"/>
  <c r="P120" i="9"/>
  <c r="Q120" i="9"/>
  <c r="P121" i="9"/>
  <c r="Q121" i="9"/>
  <c r="P122" i="9"/>
  <c r="P225" i="9" s="1"/>
  <c r="Q122" i="9"/>
  <c r="Q225" i="9" s="1"/>
  <c r="P123" i="9"/>
  <c r="Q123" i="9"/>
  <c r="P124" i="9"/>
  <c r="Q124" i="9"/>
  <c r="P125" i="9"/>
  <c r="Q125" i="9"/>
  <c r="P126" i="9"/>
  <c r="Q126" i="9"/>
  <c r="P127" i="9"/>
  <c r="Q127" i="9"/>
  <c r="P128" i="9"/>
  <c r="Q128" i="9"/>
  <c r="P129" i="9"/>
  <c r="Q129" i="9"/>
  <c r="P130" i="9"/>
  <c r="Q130" i="9"/>
  <c r="P131" i="9"/>
  <c r="Q131" i="9"/>
  <c r="P132" i="9"/>
  <c r="Q132" i="9"/>
  <c r="P133" i="9"/>
  <c r="Q133" i="9"/>
  <c r="P134" i="9"/>
  <c r="Q134" i="9"/>
  <c r="P135" i="9"/>
  <c r="Q135" i="9"/>
  <c r="P136" i="9"/>
  <c r="Q136" i="9"/>
  <c r="P137" i="9"/>
  <c r="Q137" i="9"/>
  <c r="P138" i="9"/>
  <c r="Q138" i="9"/>
  <c r="P139" i="9"/>
  <c r="Q139" i="9"/>
  <c r="P140" i="9"/>
  <c r="Q140" i="9"/>
  <c r="P141" i="9"/>
  <c r="Q141" i="9"/>
  <c r="P142" i="9"/>
  <c r="Q142" i="9"/>
  <c r="P143" i="9"/>
  <c r="Q143" i="9"/>
  <c r="P144" i="9"/>
  <c r="Q144" i="9"/>
  <c r="P145" i="9"/>
  <c r="Q145" i="9"/>
  <c r="P146" i="9"/>
  <c r="Q146" i="9"/>
  <c r="P147" i="9"/>
  <c r="Q147" i="9"/>
  <c r="P148" i="9"/>
  <c r="Q148" i="9"/>
  <c r="P149" i="9"/>
  <c r="Q149" i="9"/>
  <c r="P150" i="9"/>
  <c r="Q150" i="9"/>
  <c r="P151" i="9"/>
  <c r="Q151" i="9"/>
  <c r="P152" i="9"/>
  <c r="Q152" i="9"/>
  <c r="P153" i="9"/>
  <c r="Q153" i="9"/>
  <c r="P154" i="9"/>
  <c r="Q154" i="9"/>
  <c r="P155" i="9"/>
  <c r="Q155" i="9"/>
  <c r="P156" i="9"/>
  <c r="Q156" i="9"/>
  <c r="P157" i="9"/>
  <c r="Q157" i="9"/>
  <c r="P158" i="9"/>
  <c r="Q158" i="9"/>
  <c r="P159" i="9"/>
  <c r="Q159" i="9"/>
  <c r="P160" i="9"/>
  <c r="Q160" i="9"/>
  <c r="P161" i="9"/>
  <c r="Q161" i="9"/>
  <c r="P162" i="9"/>
  <c r="Q162" i="9"/>
  <c r="P163" i="9"/>
  <c r="Q163" i="9"/>
  <c r="P164" i="9"/>
  <c r="Q164" i="9"/>
  <c r="P165" i="9"/>
  <c r="Q165" i="9"/>
  <c r="P166" i="9"/>
  <c r="Q166" i="9"/>
  <c r="P167" i="9"/>
  <c r="Q167" i="9"/>
  <c r="P168" i="9"/>
  <c r="Q168" i="9"/>
  <c r="P169" i="9"/>
  <c r="Q169" i="9"/>
  <c r="P170" i="9"/>
  <c r="Q170" i="9"/>
  <c r="P171" i="9"/>
  <c r="Q171" i="9"/>
  <c r="P172" i="9"/>
  <c r="Q172" i="9"/>
  <c r="P173" i="9"/>
  <c r="Q173" i="9"/>
  <c r="P174" i="9"/>
  <c r="Q174" i="9"/>
  <c r="P175" i="9"/>
  <c r="Q175" i="9"/>
  <c r="P176" i="9"/>
  <c r="Q176" i="9"/>
  <c r="P177" i="9"/>
  <c r="Q177" i="9"/>
  <c r="P178" i="9"/>
  <c r="Q178" i="9"/>
  <c r="P179" i="9"/>
  <c r="Q179" i="9"/>
  <c r="P180" i="9"/>
  <c r="Q180" i="9"/>
  <c r="P181" i="9"/>
  <c r="Q181" i="9"/>
  <c r="P182" i="9"/>
  <c r="Q182" i="9"/>
  <c r="P183" i="9"/>
  <c r="Q183" i="9"/>
  <c r="P184" i="9"/>
  <c r="Q184" i="9"/>
  <c r="P185" i="9"/>
  <c r="Q185" i="9"/>
  <c r="P186" i="9"/>
  <c r="Q186" i="9"/>
  <c r="P187" i="9"/>
  <c r="Q187" i="9"/>
  <c r="P188" i="9"/>
  <c r="Q188" i="9"/>
  <c r="P189" i="9"/>
  <c r="Q189" i="9"/>
  <c r="P190" i="9"/>
  <c r="Q190" i="9"/>
  <c r="P191" i="9"/>
  <c r="Q191" i="9"/>
  <c r="P192" i="9"/>
  <c r="Q192" i="9"/>
  <c r="P193" i="9"/>
  <c r="Q193" i="9"/>
  <c r="P194" i="9"/>
  <c r="Q194" i="9"/>
  <c r="P195" i="9"/>
  <c r="Q195" i="9"/>
  <c r="P196" i="9"/>
  <c r="Q196" i="9"/>
  <c r="P197" i="9"/>
  <c r="Q197" i="9"/>
  <c r="P198" i="9"/>
  <c r="Q198" i="9"/>
  <c r="P199" i="9"/>
  <c r="Q199" i="9"/>
  <c r="P200" i="9"/>
  <c r="Q200" i="9"/>
  <c r="P201" i="9"/>
  <c r="Q201" i="9"/>
  <c r="P202" i="9"/>
  <c r="Q202" i="9"/>
  <c r="P203" i="9"/>
  <c r="Q203" i="9"/>
  <c r="P204" i="9"/>
  <c r="Q204" i="9"/>
  <c r="P205" i="9"/>
  <c r="Q205" i="9"/>
  <c r="P206" i="9"/>
  <c r="Q206" i="9"/>
  <c r="P207" i="9"/>
  <c r="Q207" i="9"/>
  <c r="P208" i="9"/>
  <c r="Q208" i="9"/>
  <c r="P209" i="9"/>
  <c r="Q209" i="9"/>
  <c r="P210" i="9"/>
  <c r="Q210" i="9"/>
  <c r="P211" i="9"/>
  <c r="Q211" i="9"/>
  <c r="P212" i="9"/>
  <c r="Q212" i="9"/>
  <c r="P213" i="9"/>
  <c r="Q213" i="9"/>
  <c r="P214" i="9"/>
  <c r="Q214" i="9"/>
  <c r="P215" i="9"/>
  <c r="Q215" i="9"/>
  <c r="P216" i="9"/>
  <c r="Q216" i="9"/>
  <c r="P217" i="9"/>
  <c r="Q217" i="9"/>
  <c r="P218" i="9"/>
  <c r="Q218" i="9"/>
  <c r="P219" i="9"/>
  <c r="Q219" i="9"/>
  <c r="P220" i="9"/>
  <c r="Q220" i="9"/>
  <c r="P221" i="9"/>
  <c r="Q221" i="9"/>
  <c r="P222" i="9"/>
  <c r="Q222" i="9"/>
  <c r="P223" i="9"/>
  <c r="Q223" i="9"/>
  <c r="P224" i="9"/>
  <c r="Q224" i="9"/>
  <c r="M119" i="9"/>
  <c r="N119" i="9"/>
  <c r="M120" i="9"/>
  <c r="N120" i="9"/>
  <c r="M121" i="9"/>
  <c r="N121" i="9"/>
  <c r="M122" i="9"/>
  <c r="M225" i="9" s="1"/>
  <c r="N122" i="9"/>
  <c r="M123" i="9"/>
  <c r="N123" i="9"/>
  <c r="N225" i="9" s="1"/>
  <c r="M124" i="9"/>
  <c r="N124" i="9"/>
  <c r="M125" i="9"/>
  <c r="N125" i="9"/>
  <c r="M126" i="9"/>
  <c r="N126" i="9"/>
  <c r="M127" i="9"/>
  <c r="N127" i="9"/>
  <c r="M128" i="9"/>
  <c r="N128" i="9"/>
  <c r="M129" i="9"/>
  <c r="N129" i="9"/>
  <c r="M130" i="9"/>
  <c r="N130" i="9"/>
  <c r="M131" i="9"/>
  <c r="N131" i="9"/>
  <c r="M132" i="9"/>
  <c r="N132" i="9"/>
  <c r="M133" i="9"/>
  <c r="N133" i="9"/>
  <c r="M134" i="9"/>
  <c r="N134" i="9"/>
  <c r="M135" i="9"/>
  <c r="N135" i="9"/>
  <c r="M136" i="9"/>
  <c r="N136" i="9"/>
  <c r="M137" i="9"/>
  <c r="N137" i="9"/>
  <c r="M138" i="9"/>
  <c r="N138" i="9"/>
  <c r="M139" i="9"/>
  <c r="N139" i="9"/>
  <c r="M140" i="9"/>
  <c r="N140" i="9"/>
  <c r="M141" i="9"/>
  <c r="N141" i="9"/>
  <c r="M142" i="9"/>
  <c r="N142" i="9"/>
  <c r="M143" i="9"/>
  <c r="N143" i="9"/>
  <c r="M144" i="9"/>
  <c r="N144" i="9"/>
  <c r="M145" i="9"/>
  <c r="N145" i="9"/>
  <c r="M146" i="9"/>
  <c r="N146" i="9"/>
  <c r="M147" i="9"/>
  <c r="N147" i="9"/>
  <c r="M148" i="9"/>
  <c r="N148" i="9"/>
  <c r="M149" i="9"/>
  <c r="N149" i="9"/>
  <c r="M150" i="9"/>
  <c r="N150" i="9"/>
  <c r="M151" i="9"/>
  <c r="N151" i="9"/>
  <c r="M152" i="9"/>
  <c r="N152" i="9"/>
  <c r="M153" i="9"/>
  <c r="N153" i="9"/>
  <c r="M154" i="9"/>
  <c r="N154" i="9"/>
  <c r="M155" i="9"/>
  <c r="N155" i="9"/>
  <c r="M156" i="9"/>
  <c r="N156" i="9"/>
  <c r="M157" i="9"/>
  <c r="N157" i="9"/>
  <c r="M158" i="9"/>
  <c r="N158" i="9"/>
  <c r="M159" i="9"/>
  <c r="N159" i="9"/>
  <c r="M160" i="9"/>
  <c r="N160" i="9"/>
  <c r="M161" i="9"/>
  <c r="N161" i="9"/>
  <c r="M162" i="9"/>
  <c r="N162" i="9"/>
  <c r="M163" i="9"/>
  <c r="N163" i="9"/>
  <c r="M164" i="9"/>
  <c r="N164" i="9"/>
  <c r="M165" i="9"/>
  <c r="N165" i="9"/>
  <c r="M166" i="9"/>
  <c r="N166" i="9"/>
  <c r="M167" i="9"/>
  <c r="N167" i="9"/>
  <c r="M168" i="9"/>
  <c r="N168" i="9"/>
  <c r="M169" i="9"/>
  <c r="N169" i="9"/>
  <c r="M170" i="9"/>
  <c r="N170" i="9"/>
  <c r="M171" i="9"/>
  <c r="N171" i="9"/>
  <c r="M172" i="9"/>
  <c r="N172" i="9"/>
  <c r="M173" i="9"/>
  <c r="N173" i="9"/>
  <c r="M174" i="9"/>
  <c r="N174" i="9"/>
  <c r="M175" i="9"/>
  <c r="N175" i="9"/>
  <c r="M176" i="9"/>
  <c r="N176" i="9"/>
  <c r="M177" i="9"/>
  <c r="N177" i="9"/>
  <c r="M178" i="9"/>
  <c r="N178" i="9"/>
  <c r="M179" i="9"/>
  <c r="N179" i="9"/>
  <c r="M180" i="9"/>
  <c r="N180" i="9"/>
  <c r="M181" i="9"/>
  <c r="N181" i="9"/>
  <c r="M182" i="9"/>
  <c r="N182" i="9"/>
  <c r="M183" i="9"/>
  <c r="N183" i="9"/>
  <c r="M184" i="9"/>
  <c r="N184" i="9"/>
  <c r="M185" i="9"/>
  <c r="N185" i="9"/>
  <c r="M186" i="9"/>
  <c r="N186" i="9"/>
  <c r="M187" i="9"/>
  <c r="N187" i="9"/>
  <c r="M188" i="9"/>
  <c r="N188" i="9"/>
  <c r="M189" i="9"/>
  <c r="N189" i="9"/>
  <c r="M190" i="9"/>
  <c r="N190" i="9"/>
  <c r="M191" i="9"/>
  <c r="N191" i="9"/>
  <c r="M192" i="9"/>
  <c r="N192" i="9"/>
  <c r="M193" i="9"/>
  <c r="N193" i="9"/>
  <c r="M194" i="9"/>
  <c r="N194" i="9"/>
  <c r="M195" i="9"/>
  <c r="N195" i="9"/>
  <c r="M196" i="9"/>
  <c r="N196" i="9"/>
  <c r="M197" i="9"/>
  <c r="N197" i="9"/>
  <c r="M198" i="9"/>
  <c r="N198" i="9"/>
  <c r="M199" i="9"/>
  <c r="N199" i="9"/>
  <c r="M200" i="9"/>
  <c r="N200" i="9"/>
  <c r="M201" i="9"/>
  <c r="N201" i="9"/>
  <c r="M202" i="9"/>
  <c r="N202" i="9"/>
  <c r="M203" i="9"/>
  <c r="N203" i="9"/>
  <c r="M204" i="9"/>
  <c r="N204" i="9"/>
  <c r="M205" i="9"/>
  <c r="N205" i="9"/>
  <c r="M206" i="9"/>
  <c r="N206" i="9"/>
  <c r="M207" i="9"/>
  <c r="N207" i="9"/>
  <c r="M208" i="9"/>
  <c r="N208" i="9"/>
  <c r="M209" i="9"/>
  <c r="N209" i="9"/>
  <c r="M210" i="9"/>
  <c r="N210" i="9"/>
  <c r="M211" i="9"/>
  <c r="N211" i="9"/>
  <c r="M212" i="9"/>
  <c r="N212" i="9"/>
  <c r="M213" i="9"/>
  <c r="N213" i="9"/>
  <c r="M214" i="9"/>
  <c r="N214" i="9"/>
  <c r="M215" i="9"/>
  <c r="N215" i="9"/>
  <c r="M216" i="9"/>
  <c r="N216" i="9"/>
  <c r="M217" i="9"/>
  <c r="N217" i="9"/>
  <c r="M218" i="9"/>
  <c r="N218" i="9"/>
  <c r="M219" i="9"/>
  <c r="N219" i="9"/>
  <c r="M220" i="9"/>
  <c r="N220" i="9"/>
  <c r="M221" i="9"/>
  <c r="N221" i="9"/>
  <c r="M222" i="9"/>
  <c r="N222" i="9"/>
  <c r="M223" i="9"/>
  <c r="N223" i="9"/>
  <c r="M224" i="9"/>
  <c r="N224" i="9"/>
  <c r="J119" i="9"/>
  <c r="K119" i="9"/>
  <c r="J120" i="9"/>
  <c r="K120" i="9"/>
  <c r="J121" i="9"/>
  <c r="K121" i="9"/>
  <c r="J122" i="9"/>
  <c r="J225" i="9" s="1"/>
  <c r="K122" i="9"/>
  <c r="K225" i="9" s="1"/>
  <c r="J123" i="9"/>
  <c r="K123" i="9"/>
  <c r="J124" i="9"/>
  <c r="K124" i="9"/>
  <c r="J125" i="9"/>
  <c r="K125" i="9"/>
  <c r="J126" i="9"/>
  <c r="K126" i="9"/>
  <c r="J127" i="9"/>
  <c r="K127" i="9"/>
  <c r="J128" i="9"/>
  <c r="K128" i="9"/>
  <c r="J129" i="9"/>
  <c r="K129" i="9"/>
  <c r="J130" i="9"/>
  <c r="K130" i="9"/>
  <c r="J131" i="9"/>
  <c r="K131" i="9"/>
  <c r="J132" i="9"/>
  <c r="K132" i="9"/>
  <c r="J133" i="9"/>
  <c r="K133" i="9"/>
  <c r="J134" i="9"/>
  <c r="K134" i="9"/>
  <c r="J135" i="9"/>
  <c r="K135" i="9"/>
  <c r="J136" i="9"/>
  <c r="K136" i="9"/>
  <c r="J137" i="9"/>
  <c r="K137" i="9"/>
  <c r="J138" i="9"/>
  <c r="K138" i="9"/>
  <c r="J139" i="9"/>
  <c r="K139" i="9"/>
  <c r="J140" i="9"/>
  <c r="K140" i="9"/>
  <c r="J141" i="9"/>
  <c r="K141" i="9"/>
  <c r="J142" i="9"/>
  <c r="K142" i="9"/>
  <c r="J143" i="9"/>
  <c r="K143" i="9"/>
  <c r="J144" i="9"/>
  <c r="K144" i="9"/>
  <c r="J145" i="9"/>
  <c r="K145" i="9"/>
  <c r="J146" i="9"/>
  <c r="K146" i="9"/>
  <c r="J147" i="9"/>
  <c r="K147" i="9"/>
  <c r="J148" i="9"/>
  <c r="K148" i="9"/>
  <c r="J149" i="9"/>
  <c r="K149" i="9"/>
  <c r="J150" i="9"/>
  <c r="K150" i="9"/>
  <c r="J151" i="9"/>
  <c r="K151" i="9"/>
  <c r="J152" i="9"/>
  <c r="K152" i="9"/>
  <c r="J153" i="9"/>
  <c r="K153" i="9"/>
  <c r="J154" i="9"/>
  <c r="K154" i="9"/>
  <c r="J155" i="9"/>
  <c r="K155" i="9"/>
  <c r="J156" i="9"/>
  <c r="K156" i="9"/>
  <c r="J157" i="9"/>
  <c r="K157" i="9"/>
  <c r="J158" i="9"/>
  <c r="K158" i="9"/>
  <c r="J159" i="9"/>
  <c r="K159" i="9"/>
  <c r="J160" i="9"/>
  <c r="K160" i="9"/>
  <c r="J161" i="9"/>
  <c r="K161" i="9"/>
  <c r="J162" i="9"/>
  <c r="K162" i="9"/>
  <c r="J163" i="9"/>
  <c r="K163" i="9"/>
  <c r="J164" i="9"/>
  <c r="K164" i="9"/>
  <c r="J165" i="9"/>
  <c r="K165" i="9"/>
  <c r="J166" i="9"/>
  <c r="K166" i="9"/>
  <c r="J167" i="9"/>
  <c r="K167" i="9"/>
  <c r="J168" i="9"/>
  <c r="K168" i="9"/>
  <c r="J169" i="9"/>
  <c r="K169" i="9"/>
  <c r="J170" i="9"/>
  <c r="K170" i="9"/>
  <c r="J171" i="9"/>
  <c r="K171" i="9"/>
  <c r="J172" i="9"/>
  <c r="K172" i="9"/>
  <c r="J173" i="9"/>
  <c r="K173" i="9"/>
  <c r="J174" i="9"/>
  <c r="K174" i="9"/>
  <c r="J175" i="9"/>
  <c r="K175" i="9"/>
  <c r="J176" i="9"/>
  <c r="K176" i="9"/>
  <c r="J177" i="9"/>
  <c r="K177" i="9"/>
  <c r="J178" i="9"/>
  <c r="K178" i="9"/>
  <c r="J179" i="9"/>
  <c r="K179" i="9"/>
  <c r="J180" i="9"/>
  <c r="K180" i="9"/>
  <c r="J181" i="9"/>
  <c r="K181" i="9"/>
  <c r="J182" i="9"/>
  <c r="K182" i="9"/>
  <c r="J183" i="9"/>
  <c r="K183" i="9"/>
  <c r="J184" i="9"/>
  <c r="K184" i="9"/>
  <c r="J185" i="9"/>
  <c r="K185" i="9"/>
  <c r="J186" i="9"/>
  <c r="K186" i="9"/>
  <c r="J187" i="9"/>
  <c r="K187" i="9"/>
  <c r="J188" i="9"/>
  <c r="K188" i="9"/>
  <c r="J189" i="9"/>
  <c r="K189" i="9"/>
  <c r="J190" i="9"/>
  <c r="K190" i="9"/>
  <c r="J191" i="9"/>
  <c r="K191" i="9"/>
  <c r="J192" i="9"/>
  <c r="K192" i="9"/>
  <c r="J193" i="9"/>
  <c r="K193" i="9"/>
  <c r="J194" i="9"/>
  <c r="K194" i="9"/>
  <c r="J195" i="9"/>
  <c r="K195" i="9"/>
  <c r="J196" i="9"/>
  <c r="K196" i="9"/>
  <c r="J197" i="9"/>
  <c r="K197" i="9"/>
  <c r="J198" i="9"/>
  <c r="K198" i="9"/>
  <c r="J199" i="9"/>
  <c r="K199" i="9"/>
  <c r="J200" i="9"/>
  <c r="K200" i="9"/>
  <c r="J201" i="9"/>
  <c r="K201" i="9"/>
  <c r="J202" i="9"/>
  <c r="K202" i="9"/>
  <c r="J203" i="9"/>
  <c r="K203" i="9"/>
  <c r="J204" i="9"/>
  <c r="K204" i="9"/>
  <c r="J205" i="9"/>
  <c r="K205" i="9"/>
  <c r="J206" i="9"/>
  <c r="K206" i="9"/>
  <c r="J207" i="9"/>
  <c r="K207" i="9"/>
  <c r="J208" i="9"/>
  <c r="K208" i="9"/>
  <c r="J209" i="9"/>
  <c r="K209" i="9"/>
  <c r="J210" i="9"/>
  <c r="K210" i="9"/>
  <c r="J211" i="9"/>
  <c r="K211" i="9"/>
  <c r="J212" i="9"/>
  <c r="K212" i="9"/>
  <c r="J213" i="9"/>
  <c r="K213" i="9"/>
  <c r="J214" i="9"/>
  <c r="K214" i="9"/>
  <c r="J215" i="9"/>
  <c r="K215" i="9"/>
  <c r="J216" i="9"/>
  <c r="K216" i="9"/>
  <c r="J217" i="9"/>
  <c r="K217" i="9"/>
  <c r="J218" i="9"/>
  <c r="K218" i="9"/>
  <c r="J219" i="9"/>
  <c r="K219" i="9"/>
  <c r="J220" i="9"/>
  <c r="K220" i="9"/>
  <c r="J221" i="9"/>
  <c r="K221" i="9"/>
  <c r="J222" i="9"/>
  <c r="K222" i="9"/>
  <c r="J223" i="9"/>
  <c r="K223" i="9"/>
  <c r="J224" i="9"/>
  <c r="K224" i="9"/>
  <c r="G119" i="9"/>
  <c r="H119" i="9"/>
  <c r="G120" i="9"/>
  <c r="H120" i="9"/>
  <c r="G121" i="9"/>
  <c r="H121" i="9"/>
  <c r="G122" i="9"/>
  <c r="G225" i="9" s="1"/>
  <c r="H122" i="9"/>
  <c r="H225" i="9" s="1"/>
  <c r="G123" i="9"/>
  <c r="H123" i="9"/>
  <c r="G124" i="9"/>
  <c r="H124" i="9"/>
  <c r="G125" i="9"/>
  <c r="H125" i="9"/>
  <c r="G126" i="9"/>
  <c r="H126" i="9"/>
  <c r="G127" i="9"/>
  <c r="H127" i="9"/>
  <c r="G128" i="9"/>
  <c r="H128" i="9"/>
  <c r="G129" i="9"/>
  <c r="H129" i="9"/>
  <c r="G130" i="9"/>
  <c r="H130" i="9"/>
  <c r="G131" i="9"/>
  <c r="H131" i="9"/>
  <c r="G132" i="9"/>
  <c r="H132" i="9"/>
  <c r="G133" i="9"/>
  <c r="H133" i="9"/>
  <c r="G134" i="9"/>
  <c r="H134" i="9"/>
  <c r="G135" i="9"/>
  <c r="H135" i="9"/>
  <c r="G136" i="9"/>
  <c r="H136" i="9"/>
  <c r="G137" i="9"/>
  <c r="H137" i="9"/>
  <c r="G138" i="9"/>
  <c r="H138" i="9"/>
  <c r="G139" i="9"/>
  <c r="H139" i="9"/>
  <c r="G140" i="9"/>
  <c r="H140" i="9"/>
  <c r="G141" i="9"/>
  <c r="H141" i="9"/>
  <c r="G142" i="9"/>
  <c r="H142" i="9"/>
  <c r="G143" i="9"/>
  <c r="H143" i="9"/>
  <c r="G144" i="9"/>
  <c r="H144" i="9"/>
  <c r="G145" i="9"/>
  <c r="H145" i="9"/>
  <c r="G146" i="9"/>
  <c r="H146" i="9"/>
  <c r="G147" i="9"/>
  <c r="H147" i="9"/>
  <c r="G148" i="9"/>
  <c r="H148" i="9"/>
  <c r="G149" i="9"/>
  <c r="H149" i="9"/>
  <c r="G150" i="9"/>
  <c r="H150" i="9"/>
  <c r="G151" i="9"/>
  <c r="H151" i="9"/>
  <c r="G152" i="9"/>
  <c r="H152" i="9"/>
  <c r="G153" i="9"/>
  <c r="H153" i="9"/>
  <c r="G154" i="9"/>
  <c r="H154" i="9"/>
  <c r="G155" i="9"/>
  <c r="H155" i="9"/>
  <c r="G156" i="9"/>
  <c r="H156" i="9"/>
  <c r="G157" i="9"/>
  <c r="H157" i="9"/>
  <c r="G158" i="9"/>
  <c r="H158" i="9"/>
  <c r="G159" i="9"/>
  <c r="H159" i="9"/>
  <c r="G160" i="9"/>
  <c r="H160" i="9"/>
  <c r="G161" i="9"/>
  <c r="H161" i="9"/>
  <c r="G162" i="9"/>
  <c r="H162" i="9"/>
  <c r="G163" i="9"/>
  <c r="H163" i="9"/>
  <c r="G164" i="9"/>
  <c r="H164" i="9"/>
  <c r="G165" i="9"/>
  <c r="H165" i="9"/>
  <c r="G166" i="9"/>
  <c r="H166" i="9"/>
  <c r="G167" i="9"/>
  <c r="H167" i="9"/>
  <c r="G168" i="9"/>
  <c r="H168" i="9"/>
  <c r="G169" i="9"/>
  <c r="H169" i="9"/>
  <c r="G170" i="9"/>
  <c r="H170" i="9"/>
  <c r="G171" i="9"/>
  <c r="H171" i="9"/>
  <c r="G172" i="9"/>
  <c r="H172" i="9"/>
  <c r="G173" i="9"/>
  <c r="H173" i="9"/>
  <c r="G174" i="9"/>
  <c r="H174" i="9"/>
  <c r="G175" i="9"/>
  <c r="H175" i="9"/>
  <c r="G176" i="9"/>
  <c r="H176" i="9"/>
  <c r="G177" i="9"/>
  <c r="H177" i="9"/>
  <c r="G178" i="9"/>
  <c r="H178" i="9"/>
  <c r="G179" i="9"/>
  <c r="H179" i="9"/>
  <c r="G180" i="9"/>
  <c r="H180" i="9"/>
  <c r="G181" i="9"/>
  <c r="H181" i="9"/>
  <c r="G182" i="9"/>
  <c r="H182" i="9"/>
  <c r="G183" i="9"/>
  <c r="H183" i="9"/>
  <c r="G184" i="9"/>
  <c r="H184" i="9"/>
  <c r="G185" i="9"/>
  <c r="H185" i="9"/>
  <c r="G186" i="9"/>
  <c r="H186" i="9"/>
  <c r="G187" i="9"/>
  <c r="H187" i="9"/>
  <c r="G188" i="9"/>
  <c r="H188" i="9"/>
  <c r="G189" i="9"/>
  <c r="H189" i="9"/>
  <c r="G190" i="9"/>
  <c r="H190" i="9"/>
  <c r="G191" i="9"/>
  <c r="H191" i="9"/>
  <c r="G192" i="9"/>
  <c r="H192" i="9"/>
  <c r="G193" i="9"/>
  <c r="H193" i="9"/>
  <c r="G194" i="9"/>
  <c r="H194" i="9"/>
  <c r="G195" i="9"/>
  <c r="H195" i="9"/>
  <c r="G196" i="9"/>
  <c r="H196" i="9"/>
  <c r="G197" i="9"/>
  <c r="H197" i="9"/>
  <c r="G198" i="9"/>
  <c r="H198" i="9"/>
  <c r="G199" i="9"/>
  <c r="H199" i="9"/>
  <c r="G200" i="9"/>
  <c r="H200" i="9"/>
  <c r="G201" i="9"/>
  <c r="H201" i="9"/>
  <c r="G202" i="9"/>
  <c r="H202" i="9"/>
  <c r="G203" i="9"/>
  <c r="H203" i="9"/>
  <c r="G204" i="9"/>
  <c r="H204" i="9"/>
  <c r="G205" i="9"/>
  <c r="H205" i="9"/>
  <c r="G206" i="9"/>
  <c r="H206" i="9"/>
  <c r="G207" i="9"/>
  <c r="H207" i="9"/>
  <c r="G208" i="9"/>
  <c r="H208" i="9"/>
  <c r="G209" i="9"/>
  <c r="H209" i="9"/>
  <c r="G210" i="9"/>
  <c r="H210" i="9"/>
  <c r="G211" i="9"/>
  <c r="H211" i="9"/>
  <c r="G212" i="9"/>
  <c r="H212" i="9"/>
  <c r="G213" i="9"/>
  <c r="H213" i="9"/>
  <c r="G214" i="9"/>
  <c r="H214" i="9"/>
  <c r="G215" i="9"/>
  <c r="H215" i="9"/>
  <c r="G216" i="9"/>
  <c r="H216" i="9"/>
  <c r="G217" i="9"/>
  <c r="H217" i="9"/>
  <c r="G218" i="9"/>
  <c r="H218" i="9"/>
  <c r="G219" i="9"/>
  <c r="H219" i="9"/>
  <c r="G220" i="9"/>
  <c r="H220" i="9"/>
  <c r="G221" i="9"/>
  <c r="H221" i="9"/>
  <c r="G222" i="9"/>
  <c r="H222" i="9"/>
  <c r="G223" i="9"/>
  <c r="H223" i="9"/>
  <c r="G224" i="9"/>
  <c r="H224" i="9"/>
  <c r="W118" i="9"/>
  <c r="T118" i="9"/>
  <c r="Q118" i="9"/>
  <c r="N118" i="9"/>
  <c r="K118" i="9"/>
  <c r="H118" i="9"/>
  <c r="E118" i="9"/>
  <c r="J118" i="9"/>
  <c r="G118" i="9"/>
  <c r="V118" i="9"/>
  <c r="S118" i="9"/>
  <c r="P118" i="9"/>
  <c r="M118" i="9"/>
  <c r="S39" i="6"/>
  <c r="S40" i="6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S51" i="6" s="1"/>
  <c r="S52" i="6" s="1"/>
  <c r="S53" i="6" s="1"/>
  <c r="S54" i="6" s="1"/>
  <c r="S55" i="6" s="1"/>
  <c r="S56" i="6" s="1"/>
  <c r="S57" i="6" s="1"/>
  <c r="S58" i="6" s="1"/>
  <c r="S59" i="6" s="1"/>
  <c r="S60" i="6" s="1"/>
  <c r="S61" i="6" s="1"/>
  <c r="S62" i="6" s="1"/>
  <c r="S63" i="6" s="1"/>
  <c r="S64" i="6" s="1"/>
  <c r="S65" i="6" s="1"/>
  <c r="S66" i="6" s="1"/>
  <c r="S67" i="6" s="1"/>
  <c r="S68" i="6" s="1"/>
  <c r="S69" i="6" s="1"/>
  <c r="S70" i="6" s="1"/>
  <c r="S71" i="6" s="1"/>
  <c r="S72" i="6" s="1"/>
  <c r="S73" i="6" s="1"/>
  <c r="S74" i="6" s="1"/>
  <c r="S75" i="6" s="1"/>
  <c r="S76" i="6" s="1"/>
  <c r="S77" i="6" s="1"/>
  <c r="S78" i="6" s="1"/>
  <c r="S79" i="6" s="1"/>
  <c r="S80" i="6" s="1"/>
  <c r="S81" i="6" s="1"/>
  <c r="S82" i="6" s="1"/>
  <c r="S83" i="6" s="1"/>
  <c r="S84" i="6" s="1"/>
  <c r="S85" i="6" s="1"/>
  <c r="S86" i="6" s="1"/>
  <c r="S87" i="6" s="1"/>
  <c r="S88" i="6" s="1"/>
  <c r="S89" i="6" s="1"/>
  <c r="S90" i="6" s="1"/>
  <c r="S91" i="6" s="1"/>
  <c r="S92" i="6" s="1"/>
  <c r="S93" i="6" s="1"/>
  <c r="S94" i="6" s="1"/>
  <c r="S95" i="6" s="1"/>
  <c r="S96" i="6" s="1"/>
  <c r="S97" i="6" s="1"/>
  <c r="S98" i="6" s="1"/>
  <c r="S99" i="6" s="1"/>
  <c r="S100" i="6" s="1"/>
  <c r="S101" i="6" s="1"/>
  <c r="S102" i="6" s="1"/>
  <c r="S103" i="6" s="1"/>
  <c r="S104" i="6" s="1"/>
  <c r="S105" i="6" s="1"/>
  <c r="S106" i="6" s="1"/>
  <c r="S107" i="6" s="1"/>
  <c r="S108" i="6" s="1"/>
  <c r="S109" i="6" s="1"/>
  <c r="S110" i="6" s="1"/>
  <c r="Y9" i="6"/>
  <c r="Y10" i="6" s="1"/>
  <c r="Y11" i="6" s="1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Y38" i="6" s="1"/>
  <c r="Y39" i="6" s="1"/>
  <c r="Y40" i="6" s="1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51" i="6" s="1"/>
  <c r="Y52" i="6" s="1"/>
  <c r="Y53" i="6" s="1"/>
  <c r="Y54" i="6" s="1"/>
  <c r="Y55" i="6" s="1"/>
  <c r="Y56" i="6" s="1"/>
  <c r="Y57" i="6" s="1"/>
  <c r="Y58" i="6" s="1"/>
  <c r="Y59" i="6" s="1"/>
  <c r="Y60" i="6" s="1"/>
  <c r="Y61" i="6" s="1"/>
  <c r="Y62" i="6" s="1"/>
  <c r="Y63" i="6" s="1"/>
  <c r="Y64" i="6" s="1"/>
  <c r="Y65" i="6" s="1"/>
  <c r="Y66" i="6" s="1"/>
  <c r="Y67" i="6" s="1"/>
  <c r="Y68" i="6" s="1"/>
  <c r="Y69" i="6" s="1"/>
  <c r="Y70" i="6" s="1"/>
  <c r="Y71" i="6" s="1"/>
  <c r="Y72" i="6" s="1"/>
  <c r="Y73" i="6" s="1"/>
  <c r="Y74" i="6" s="1"/>
  <c r="Y75" i="6" s="1"/>
  <c r="Y76" i="6" s="1"/>
  <c r="Y77" i="6" s="1"/>
  <c r="Y78" i="6" s="1"/>
  <c r="Y79" i="6" s="1"/>
  <c r="Y80" i="6" s="1"/>
  <c r="Y81" i="6" s="1"/>
  <c r="Y82" i="6" s="1"/>
  <c r="Y83" i="6" s="1"/>
  <c r="Y84" i="6" s="1"/>
  <c r="Y85" i="6" s="1"/>
  <c r="Y86" i="6" s="1"/>
  <c r="Y87" i="6" s="1"/>
  <c r="Y88" i="6" s="1"/>
  <c r="Y89" i="6" s="1"/>
  <c r="Y90" i="6" s="1"/>
  <c r="Y91" i="6" s="1"/>
  <c r="Y92" i="6" s="1"/>
  <c r="Y93" i="6" s="1"/>
  <c r="Y94" i="6" s="1"/>
  <c r="Y95" i="6" s="1"/>
  <c r="Y96" i="6" s="1"/>
  <c r="Y97" i="6" s="1"/>
  <c r="Y98" i="6" s="1"/>
  <c r="Y99" i="6" s="1"/>
  <c r="Y100" i="6" s="1"/>
  <c r="Y101" i="6" s="1"/>
  <c r="Y102" i="6" s="1"/>
  <c r="Y103" i="6" s="1"/>
  <c r="Y104" i="6" s="1"/>
  <c r="Y105" i="6" s="1"/>
  <c r="Y106" i="6" s="1"/>
  <c r="Y107" i="6" s="1"/>
  <c r="Y108" i="6" s="1"/>
  <c r="Y109" i="6" s="1"/>
  <c r="Y110" i="6" s="1"/>
  <c r="S9" i="6"/>
  <c r="S10" i="6" s="1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S38" i="6" s="1"/>
  <c r="Q9" i="6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Q72" i="6" s="1"/>
  <c r="Q73" i="6" s="1"/>
  <c r="Q74" i="6" s="1"/>
  <c r="Q75" i="6" s="1"/>
  <c r="Q76" i="6" s="1"/>
  <c r="Q77" i="6" s="1"/>
  <c r="Q78" i="6" s="1"/>
  <c r="Q79" i="6" s="1"/>
  <c r="Q80" i="6" s="1"/>
  <c r="Q81" i="6" s="1"/>
  <c r="Q82" i="6" s="1"/>
  <c r="Q83" i="6" s="1"/>
  <c r="Q84" i="6" s="1"/>
  <c r="Q85" i="6" s="1"/>
  <c r="Q86" i="6" s="1"/>
  <c r="Q87" i="6" s="1"/>
  <c r="Q88" i="6" s="1"/>
  <c r="Q89" i="6" s="1"/>
  <c r="Q90" i="6" s="1"/>
  <c r="Q91" i="6" s="1"/>
  <c r="Q92" i="6" s="1"/>
  <c r="Q93" i="6" s="1"/>
  <c r="Q94" i="6" s="1"/>
  <c r="Q95" i="6" s="1"/>
  <c r="Q96" i="6" s="1"/>
  <c r="Q97" i="6" s="1"/>
  <c r="Q98" i="6" s="1"/>
  <c r="Q99" i="6" s="1"/>
  <c r="Q100" i="6" s="1"/>
  <c r="Q101" i="6" s="1"/>
  <c r="Q102" i="6" s="1"/>
  <c r="Q103" i="6" s="1"/>
  <c r="Q104" i="6" s="1"/>
  <c r="Q105" i="6" s="1"/>
  <c r="Q106" i="6" s="1"/>
  <c r="Q107" i="6" s="1"/>
  <c r="Q108" i="6" s="1"/>
  <c r="Q109" i="6" s="1"/>
  <c r="Q110" i="6" s="1"/>
  <c r="O9" i="6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O56" i="6" s="1"/>
  <c r="O57" i="6" s="1"/>
  <c r="O58" i="6" s="1"/>
  <c r="O59" i="6" s="1"/>
  <c r="O60" i="6" s="1"/>
  <c r="O61" i="6" s="1"/>
  <c r="O62" i="6" s="1"/>
  <c r="O63" i="6" s="1"/>
  <c r="O64" i="6" s="1"/>
  <c r="O65" i="6" s="1"/>
  <c r="O66" i="6" s="1"/>
  <c r="O67" i="6" s="1"/>
  <c r="O68" i="6" s="1"/>
  <c r="O69" i="6" s="1"/>
  <c r="O70" i="6" s="1"/>
  <c r="O71" i="6" s="1"/>
  <c r="O72" i="6" s="1"/>
  <c r="O73" i="6" s="1"/>
  <c r="O74" i="6" s="1"/>
  <c r="O75" i="6" s="1"/>
  <c r="O76" i="6" s="1"/>
  <c r="O77" i="6" s="1"/>
  <c r="O78" i="6" s="1"/>
  <c r="O79" i="6" s="1"/>
  <c r="O80" i="6" s="1"/>
  <c r="O81" i="6" s="1"/>
  <c r="O82" i="6" s="1"/>
  <c r="O83" i="6" s="1"/>
  <c r="O84" i="6" s="1"/>
  <c r="O85" i="6" s="1"/>
  <c r="O86" i="6" s="1"/>
  <c r="O87" i="6" s="1"/>
  <c r="O88" i="6" s="1"/>
  <c r="O89" i="6" s="1"/>
  <c r="O90" i="6" s="1"/>
  <c r="O91" i="6" s="1"/>
  <c r="O92" i="6" s="1"/>
  <c r="O93" i="6" s="1"/>
  <c r="O94" i="6" s="1"/>
  <c r="O95" i="6" s="1"/>
  <c r="O96" i="6" s="1"/>
  <c r="O97" i="6" s="1"/>
  <c r="O98" i="6" s="1"/>
  <c r="O99" i="6" s="1"/>
  <c r="O100" i="6" s="1"/>
  <c r="O101" i="6" s="1"/>
  <c r="O102" i="6" s="1"/>
  <c r="O103" i="6" s="1"/>
  <c r="O104" i="6" s="1"/>
  <c r="O105" i="6" s="1"/>
  <c r="O106" i="6" s="1"/>
  <c r="O107" i="6" s="1"/>
  <c r="O108" i="6" s="1"/>
  <c r="O109" i="6" s="1"/>
  <c r="O110" i="6" s="1"/>
  <c r="M9" i="6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101" i="6" s="1"/>
  <c r="M102" i="6" s="1"/>
  <c r="M103" i="6" s="1"/>
  <c r="M104" i="6" s="1"/>
  <c r="M105" i="6" s="1"/>
  <c r="M106" i="6" s="1"/>
  <c r="M107" i="6" s="1"/>
  <c r="M108" i="6" s="1"/>
  <c r="M109" i="6" s="1"/>
  <c r="M110" i="6" s="1"/>
  <c r="R9" i="6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R84" i="6" s="1"/>
  <c r="R85" i="6" s="1"/>
  <c r="R86" i="6" s="1"/>
  <c r="R87" i="6" s="1"/>
  <c r="R88" i="6" s="1"/>
  <c r="R89" i="6" s="1"/>
  <c r="R90" i="6" s="1"/>
  <c r="R91" i="6" s="1"/>
  <c r="R92" i="6" s="1"/>
  <c r="R93" i="6" s="1"/>
  <c r="R94" i="6" s="1"/>
  <c r="R95" i="6" s="1"/>
  <c r="R96" i="6" s="1"/>
  <c r="R97" i="6" s="1"/>
  <c r="R98" i="6" s="1"/>
  <c r="R99" i="6" s="1"/>
  <c r="R100" i="6" s="1"/>
  <c r="R101" i="6" s="1"/>
  <c r="R102" i="6" s="1"/>
  <c r="R103" i="6" s="1"/>
  <c r="R104" i="6" s="1"/>
  <c r="R105" i="6" s="1"/>
  <c r="R106" i="6" s="1"/>
  <c r="R107" i="6" s="1"/>
  <c r="R108" i="6" s="1"/>
  <c r="R109" i="6" s="1"/>
  <c r="R110" i="6" s="1"/>
  <c r="Y8" i="6"/>
  <c r="X8" i="6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X84" i="6" s="1"/>
  <c r="X85" i="6" s="1"/>
  <c r="X86" i="6" s="1"/>
  <c r="X87" i="6" s="1"/>
  <c r="X88" i="6" s="1"/>
  <c r="X89" i="6" s="1"/>
  <c r="X90" i="6" s="1"/>
  <c r="X91" i="6" s="1"/>
  <c r="X92" i="6" s="1"/>
  <c r="X93" i="6" s="1"/>
  <c r="X94" i="6" s="1"/>
  <c r="X95" i="6" s="1"/>
  <c r="X96" i="6" s="1"/>
  <c r="X97" i="6" s="1"/>
  <c r="X98" i="6" s="1"/>
  <c r="X99" i="6" s="1"/>
  <c r="X100" i="6" s="1"/>
  <c r="X101" i="6" s="1"/>
  <c r="X102" i="6" s="1"/>
  <c r="X103" i="6" s="1"/>
  <c r="X104" i="6" s="1"/>
  <c r="X105" i="6" s="1"/>
  <c r="X106" i="6" s="1"/>
  <c r="X107" i="6" s="1"/>
  <c r="X108" i="6" s="1"/>
  <c r="X109" i="6" s="1"/>
  <c r="X110" i="6" s="1"/>
  <c r="W8" i="6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W84" i="6" s="1"/>
  <c r="W85" i="6" s="1"/>
  <c r="W86" i="6" s="1"/>
  <c r="W87" i="6" s="1"/>
  <c r="W88" i="6" s="1"/>
  <c r="W89" i="6" s="1"/>
  <c r="W90" i="6" s="1"/>
  <c r="W91" i="6" s="1"/>
  <c r="W92" i="6" s="1"/>
  <c r="W93" i="6" s="1"/>
  <c r="W94" i="6" s="1"/>
  <c r="W95" i="6" s="1"/>
  <c r="W96" i="6" s="1"/>
  <c r="W97" i="6" s="1"/>
  <c r="W98" i="6" s="1"/>
  <c r="W99" i="6" s="1"/>
  <c r="W100" i="6" s="1"/>
  <c r="W101" i="6" s="1"/>
  <c r="W102" i="6" s="1"/>
  <c r="W103" i="6" s="1"/>
  <c r="W104" i="6" s="1"/>
  <c r="W105" i="6" s="1"/>
  <c r="W106" i="6" s="1"/>
  <c r="W107" i="6" s="1"/>
  <c r="W108" i="6" s="1"/>
  <c r="W109" i="6" s="1"/>
  <c r="W110" i="6" s="1"/>
  <c r="V8" i="6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66" i="6" s="1"/>
  <c r="V67" i="6" s="1"/>
  <c r="V68" i="6" s="1"/>
  <c r="V69" i="6" s="1"/>
  <c r="V70" i="6" s="1"/>
  <c r="V71" i="6" s="1"/>
  <c r="V72" i="6" s="1"/>
  <c r="V73" i="6" s="1"/>
  <c r="V74" i="6" s="1"/>
  <c r="V75" i="6" s="1"/>
  <c r="V76" i="6" s="1"/>
  <c r="V77" i="6" s="1"/>
  <c r="V78" i="6" s="1"/>
  <c r="V79" i="6" s="1"/>
  <c r="V80" i="6" s="1"/>
  <c r="V81" i="6" s="1"/>
  <c r="V82" i="6" s="1"/>
  <c r="V83" i="6" s="1"/>
  <c r="V84" i="6" s="1"/>
  <c r="V85" i="6" s="1"/>
  <c r="V86" i="6" s="1"/>
  <c r="V87" i="6" s="1"/>
  <c r="V88" i="6" s="1"/>
  <c r="V89" i="6" s="1"/>
  <c r="V90" i="6" s="1"/>
  <c r="V91" i="6" s="1"/>
  <c r="V92" i="6" s="1"/>
  <c r="V93" i="6" s="1"/>
  <c r="V94" i="6" s="1"/>
  <c r="V95" i="6" s="1"/>
  <c r="V96" i="6" s="1"/>
  <c r="V97" i="6" s="1"/>
  <c r="V98" i="6" s="1"/>
  <c r="V99" i="6" s="1"/>
  <c r="V100" i="6" s="1"/>
  <c r="V101" i="6" s="1"/>
  <c r="V102" i="6" s="1"/>
  <c r="V103" i="6" s="1"/>
  <c r="V104" i="6" s="1"/>
  <c r="V105" i="6" s="1"/>
  <c r="V106" i="6" s="1"/>
  <c r="V107" i="6" s="1"/>
  <c r="V108" i="6" s="1"/>
  <c r="V109" i="6" s="1"/>
  <c r="V110" i="6" s="1"/>
  <c r="U8" i="6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51" i="6" s="1"/>
  <c r="U52" i="6" s="1"/>
  <c r="U53" i="6" s="1"/>
  <c r="U54" i="6" s="1"/>
  <c r="U55" i="6" s="1"/>
  <c r="U56" i="6" s="1"/>
  <c r="U57" i="6" s="1"/>
  <c r="U58" i="6" s="1"/>
  <c r="U59" i="6" s="1"/>
  <c r="U60" i="6" s="1"/>
  <c r="U61" i="6" s="1"/>
  <c r="U62" i="6" s="1"/>
  <c r="U63" i="6" s="1"/>
  <c r="U64" i="6" s="1"/>
  <c r="U65" i="6" s="1"/>
  <c r="U66" i="6" s="1"/>
  <c r="U67" i="6" s="1"/>
  <c r="U68" i="6" s="1"/>
  <c r="U69" i="6" s="1"/>
  <c r="U70" i="6" s="1"/>
  <c r="U71" i="6" s="1"/>
  <c r="U72" i="6" s="1"/>
  <c r="U73" i="6" s="1"/>
  <c r="U74" i="6" s="1"/>
  <c r="U75" i="6" s="1"/>
  <c r="U76" i="6" s="1"/>
  <c r="U77" i="6" s="1"/>
  <c r="U78" i="6" s="1"/>
  <c r="U79" i="6" s="1"/>
  <c r="U80" i="6" s="1"/>
  <c r="U81" i="6" s="1"/>
  <c r="U82" i="6" s="1"/>
  <c r="U83" i="6" s="1"/>
  <c r="U84" i="6" s="1"/>
  <c r="U85" i="6" s="1"/>
  <c r="U86" i="6" s="1"/>
  <c r="U87" i="6" s="1"/>
  <c r="U88" i="6" s="1"/>
  <c r="U89" i="6" s="1"/>
  <c r="U90" i="6" s="1"/>
  <c r="U91" i="6" s="1"/>
  <c r="U92" i="6" s="1"/>
  <c r="U93" i="6" s="1"/>
  <c r="U94" i="6" s="1"/>
  <c r="U95" i="6" s="1"/>
  <c r="U96" i="6" s="1"/>
  <c r="U97" i="6" s="1"/>
  <c r="U98" i="6" s="1"/>
  <c r="U99" i="6" s="1"/>
  <c r="U100" i="6" s="1"/>
  <c r="U101" i="6" s="1"/>
  <c r="U102" i="6" s="1"/>
  <c r="U103" i="6" s="1"/>
  <c r="U104" i="6" s="1"/>
  <c r="U105" i="6" s="1"/>
  <c r="U106" i="6" s="1"/>
  <c r="U107" i="6" s="1"/>
  <c r="U108" i="6" s="1"/>
  <c r="U109" i="6" s="1"/>
  <c r="U110" i="6" s="1"/>
  <c r="T8" i="6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T60" i="6" s="1"/>
  <c r="T61" i="6" s="1"/>
  <c r="T62" i="6" s="1"/>
  <c r="T63" i="6" s="1"/>
  <c r="T64" i="6" s="1"/>
  <c r="T65" i="6" s="1"/>
  <c r="T66" i="6" s="1"/>
  <c r="T67" i="6" s="1"/>
  <c r="T68" i="6" s="1"/>
  <c r="T69" i="6" s="1"/>
  <c r="T70" i="6" s="1"/>
  <c r="T71" i="6" s="1"/>
  <c r="T72" i="6" s="1"/>
  <c r="T73" i="6" s="1"/>
  <c r="T74" i="6" s="1"/>
  <c r="T75" i="6" s="1"/>
  <c r="T76" i="6" s="1"/>
  <c r="T77" i="6" s="1"/>
  <c r="T78" i="6" s="1"/>
  <c r="T79" i="6" s="1"/>
  <c r="T80" i="6" s="1"/>
  <c r="T81" i="6" s="1"/>
  <c r="T82" i="6" s="1"/>
  <c r="T83" i="6" s="1"/>
  <c r="T84" i="6" s="1"/>
  <c r="T85" i="6" s="1"/>
  <c r="T86" i="6" s="1"/>
  <c r="T87" i="6" s="1"/>
  <c r="T88" i="6" s="1"/>
  <c r="T89" i="6" s="1"/>
  <c r="T90" i="6" s="1"/>
  <c r="T91" i="6" s="1"/>
  <c r="T92" i="6" s="1"/>
  <c r="T93" i="6" s="1"/>
  <c r="T94" i="6" s="1"/>
  <c r="T95" i="6" s="1"/>
  <c r="T96" i="6" s="1"/>
  <c r="T97" i="6" s="1"/>
  <c r="T98" i="6" s="1"/>
  <c r="T99" i="6" s="1"/>
  <c r="T100" i="6" s="1"/>
  <c r="T101" i="6" s="1"/>
  <c r="T102" i="6" s="1"/>
  <c r="T103" i="6" s="1"/>
  <c r="T104" i="6" s="1"/>
  <c r="T105" i="6" s="1"/>
  <c r="T106" i="6" s="1"/>
  <c r="T107" i="6" s="1"/>
  <c r="T108" i="6" s="1"/>
  <c r="T109" i="6" s="1"/>
  <c r="T110" i="6" s="1"/>
  <c r="S8" i="6"/>
  <c r="R8" i="6"/>
  <c r="Q8" i="6"/>
  <c r="P8" i="6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63" i="6" s="1"/>
  <c r="P64" i="6" s="1"/>
  <c r="P65" i="6" s="1"/>
  <c r="P66" i="6" s="1"/>
  <c r="P67" i="6" s="1"/>
  <c r="P68" i="6" s="1"/>
  <c r="P69" i="6" s="1"/>
  <c r="P70" i="6" s="1"/>
  <c r="P71" i="6" s="1"/>
  <c r="P72" i="6" s="1"/>
  <c r="P73" i="6" s="1"/>
  <c r="P74" i="6" s="1"/>
  <c r="P75" i="6" s="1"/>
  <c r="P76" i="6" s="1"/>
  <c r="P77" i="6" s="1"/>
  <c r="P78" i="6" s="1"/>
  <c r="P79" i="6" s="1"/>
  <c r="P80" i="6" s="1"/>
  <c r="P81" i="6" s="1"/>
  <c r="P82" i="6" s="1"/>
  <c r="P83" i="6" s="1"/>
  <c r="P84" i="6" s="1"/>
  <c r="P85" i="6" s="1"/>
  <c r="P86" i="6" s="1"/>
  <c r="P87" i="6" s="1"/>
  <c r="P88" i="6" s="1"/>
  <c r="P89" i="6" s="1"/>
  <c r="P90" i="6" s="1"/>
  <c r="P91" i="6" s="1"/>
  <c r="P92" i="6" s="1"/>
  <c r="P93" i="6" s="1"/>
  <c r="P94" i="6" s="1"/>
  <c r="P95" i="6" s="1"/>
  <c r="P96" i="6" s="1"/>
  <c r="P97" i="6" s="1"/>
  <c r="P98" i="6" s="1"/>
  <c r="P99" i="6" s="1"/>
  <c r="P100" i="6" s="1"/>
  <c r="P101" i="6" s="1"/>
  <c r="P102" i="6" s="1"/>
  <c r="P103" i="6" s="1"/>
  <c r="P104" i="6" s="1"/>
  <c r="P105" i="6" s="1"/>
  <c r="P106" i="6" s="1"/>
  <c r="P107" i="6" s="1"/>
  <c r="P108" i="6" s="1"/>
  <c r="P109" i="6" s="1"/>
  <c r="P110" i="6" s="1"/>
  <c r="O8" i="6"/>
  <c r="N8" i="6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N87" i="6" s="1"/>
  <c r="N88" i="6" s="1"/>
  <c r="N89" i="6" s="1"/>
  <c r="N90" i="6" s="1"/>
  <c r="N91" i="6" s="1"/>
  <c r="N92" i="6" s="1"/>
  <c r="N93" i="6" s="1"/>
  <c r="N94" i="6" s="1"/>
  <c r="N95" i="6" s="1"/>
  <c r="N96" i="6" s="1"/>
  <c r="N97" i="6" s="1"/>
  <c r="N98" i="6" s="1"/>
  <c r="N99" i="6" s="1"/>
  <c r="N100" i="6" s="1"/>
  <c r="N101" i="6" s="1"/>
  <c r="N102" i="6" s="1"/>
  <c r="N103" i="6" s="1"/>
  <c r="N104" i="6" s="1"/>
  <c r="N105" i="6" s="1"/>
  <c r="N106" i="6" s="1"/>
  <c r="N107" i="6" s="1"/>
  <c r="N108" i="6" s="1"/>
  <c r="N109" i="6" s="1"/>
  <c r="N110" i="6" s="1"/>
  <c r="M8" i="6"/>
  <c r="L8" i="6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C10" i="7"/>
  <c r="C9" i="7"/>
  <c r="C8" i="7"/>
  <c r="C7" i="7"/>
  <c r="C6" i="7"/>
  <c r="C5" i="7"/>
  <c r="C4" i="7"/>
  <c r="B10" i="7"/>
  <c r="B9" i="7"/>
  <c r="B8" i="7"/>
  <c r="B7" i="7"/>
  <c r="B6" i="7"/>
  <c r="B5" i="7"/>
  <c r="B4" i="7"/>
  <c r="AE4" i="7"/>
  <c r="AE5" i="7"/>
  <c r="AE6" i="7"/>
  <c r="AE3" i="7"/>
  <c r="AA4" i="7"/>
  <c r="AA5" i="7"/>
  <c r="AA6" i="7"/>
  <c r="W4" i="7"/>
  <c r="W5" i="7"/>
  <c r="W6" i="7"/>
  <c r="AA3" i="7"/>
  <c r="W3" i="7"/>
  <c r="S4" i="7"/>
  <c r="S5" i="7"/>
  <c r="S6" i="7"/>
  <c r="S3" i="7"/>
  <c r="O4" i="7"/>
  <c r="O5" i="7"/>
  <c r="O6" i="7"/>
  <c r="O7" i="7"/>
  <c r="O3" i="7"/>
  <c r="K4" i="7"/>
  <c r="K5" i="7"/>
  <c r="K6" i="7"/>
  <c r="K3" i="7"/>
  <c r="G4" i="7"/>
  <c r="G5" i="7"/>
  <c r="G6" i="7"/>
  <c r="G3" i="7"/>
</calcChain>
</file>

<file path=xl/sharedStrings.xml><?xml version="1.0" encoding="utf-8"?>
<sst xmlns="http://schemas.openxmlformats.org/spreadsheetml/2006/main" count="565" uniqueCount="105">
  <si>
    <t>29/12/2566</t>
  </si>
  <si>
    <t>22/12/2566</t>
  </si>
  <si>
    <t>19/12/2566</t>
  </si>
  <si>
    <t>22/11/2566</t>
  </si>
  <si>
    <t>18/11/2566</t>
  </si>
  <si>
    <t>16/11/2566</t>
  </si>
  <si>
    <t>15/11/2566</t>
  </si>
  <si>
    <t>31/10/2566</t>
  </si>
  <si>
    <t>21/10/2566</t>
  </si>
  <si>
    <t>17/10/2566</t>
  </si>
  <si>
    <t>27/09/2566</t>
  </si>
  <si>
    <t>23/09/2566</t>
  </si>
  <si>
    <t>20/09/2566</t>
  </si>
  <si>
    <t>16/09/2566</t>
  </si>
  <si>
    <t>15/09/2566</t>
  </si>
  <si>
    <t>29/08/2566</t>
  </si>
  <si>
    <t>26/07/2566</t>
  </si>
  <si>
    <t>25/07/2566</t>
  </si>
  <si>
    <t>22/07/2566</t>
  </si>
  <si>
    <t>20/07/2566</t>
  </si>
  <si>
    <t>19/07/2566</t>
  </si>
  <si>
    <t>18/07/2566</t>
  </si>
  <si>
    <t>15/07/2566</t>
  </si>
  <si>
    <t>14/07/2566</t>
  </si>
  <si>
    <t>13/07/2566</t>
  </si>
  <si>
    <t>27/06/2566</t>
  </si>
  <si>
    <t>20/06/2566</t>
  </si>
  <si>
    <t>17/06/2566</t>
  </si>
  <si>
    <t>14/06/2566</t>
  </si>
  <si>
    <t>30/05/2566</t>
  </si>
  <si>
    <t>26/05/2566</t>
  </si>
  <si>
    <t>23/05/2566</t>
  </si>
  <si>
    <t>16/05/2566</t>
  </si>
  <si>
    <t>15/05/2566</t>
  </si>
  <si>
    <t>13/05/2566</t>
  </si>
  <si>
    <t>29/04/2566</t>
  </si>
  <si>
    <t>28/04/2566</t>
  </si>
  <si>
    <t>27/04/2566</t>
  </si>
  <si>
    <t>26/04/2566</t>
  </si>
  <si>
    <t>22/04/2566</t>
  </si>
  <si>
    <t>20/04/2566</t>
  </si>
  <si>
    <t>30/03/2566</t>
  </si>
  <si>
    <t>25/03/2566</t>
  </si>
  <si>
    <t>24/03/2566</t>
  </si>
  <si>
    <t>22/03/2566</t>
  </si>
  <si>
    <t>18/03/2566</t>
  </si>
  <si>
    <t>14/03/2566</t>
  </si>
  <si>
    <t>28/02/2566</t>
  </si>
  <si>
    <t>25/02/2566</t>
  </si>
  <si>
    <t>23/02/2566</t>
  </si>
  <si>
    <t>22/02/2566</t>
  </si>
  <si>
    <t>21/02/2566</t>
  </si>
  <si>
    <t>18/02/2566</t>
  </si>
  <si>
    <t>15/02/2566</t>
  </si>
  <si>
    <t>31/01/2566</t>
  </si>
  <si>
    <t>26/01/2566</t>
  </si>
  <si>
    <t>24/01/2566</t>
  </si>
  <si>
    <t>21/01/2566</t>
  </si>
  <si>
    <t>20/01/2566</t>
  </si>
  <si>
    <t>17/01/2566</t>
  </si>
  <si>
    <t>14/01/2566</t>
  </si>
  <si>
    <t>13/01/2566</t>
  </si>
  <si>
    <t>วันที่</t>
  </si>
  <si>
    <t>บาท/ลิตร</t>
  </si>
  <si>
    <t>ไฮพรีเมียมดีเซล</t>
  </si>
  <si>
    <t>ไฮดีเซล</t>
  </si>
  <si>
    <t>ไฮพรีเมียมแก๊สโซฮอล์ 95</t>
  </si>
  <si>
    <t>แก๊สโซฮอล์ E85</t>
  </si>
  <si>
    <t>แก๊สโซฮอล์ E20</t>
  </si>
  <si>
    <t>แก๊สโซฮอล์ 91</t>
  </si>
  <si>
    <t>แก๊สโซฮอล์ 95</t>
  </si>
  <si>
    <t>กลุ่มตัวอย่าง</t>
  </si>
  <si>
    <t>ค่าสถิติเบื้องต้นของตัวแปร</t>
  </si>
  <si>
    <t>ค่าเฉลี่ย</t>
  </si>
  <si>
    <t>ค่าเบี่ยงเบนมาตรฐาน</t>
  </si>
  <si>
    <t>ค่าความถี่</t>
  </si>
  <si>
    <t>38.00 - 39.99</t>
  </si>
  <si>
    <t>40.00 - 41.99</t>
  </si>
  <si>
    <t>42.00 - 43.99</t>
  </si>
  <si>
    <t>44.00 - 45.99</t>
  </si>
  <si>
    <t>ความถี่</t>
  </si>
  <si>
    <t>ร้อยละ</t>
  </si>
  <si>
    <t>33.00 - 34.99</t>
  </si>
  <si>
    <t>34.00 - 35.99</t>
  </si>
  <si>
    <t>32.00 - 33.99</t>
  </si>
  <si>
    <t>30.00 - 31.99</t>
  </si>
  <si>
    <t>28.00 - 29.99</t>
  </si>
  <si>
    <t>49.00 - 50.99</t>
  </si>
  <si>
    <t>47.00 - 48.99</t>
  </si>
  <si>
    <t>45.00 - 46.99</t>
  </si>
  <si>
    <t>43.00 - 44.99</t>
  </si>
  <si>
    <t>41.00 - 42.99</t>
  </si>
  <si>
    <t>37.00 - 38.99</t>
  </si>
  <si>
    <t>35.00 - 36.99</t>
  </si>
  <si>
    <t>31.00 - 32.99</t>
  </si>
  <si>
    <t>39.00 - 40.99</t>
  </si>
  <si>
    <t>ลำดับ</t>
  </si>
  <si>
    <t>MAD a=0.1</t>
  </si>
  <si>
    <t>MAD a=0.5</t>
  </si>
  <si>
    <t>MSE a=0.1</t>
  </si>
  <si>
    <t>MSE a=0.5</t>
  </si>
  <si>
    <t>SUM/N</t>
  </si>
  <si>
    <t>MAD</t>
  </si>
  <si>
    <t>MSE</t>
  </si>
  <si>
    <t>ทั้งหมด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</si>
</sst>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rgb="FF212529"/>
      <name val="Calibri"/>
      <family val="2"/>
      <scheme val="minor"/>
    </font>
    <font>
      <sz val="12"/>
      <color rgb="FF212529"/>
      <name val="Calibri"/>
      <family val="2"/>
      <scheme val="minor"/>
    </font>
    <font>
      <sz val="8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right" vertical="top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4" fontId="5" fillId="0" borderId="0" xfId="0" applyNumberFormat="1" applyFont="1" applyAlignment="1">
      <alignment horizontal="right" vertical="top"/>
    </xf>
    <xf numFmtId="0" fontId="6" fillId="0" borderId="0" xfId="0" applyFont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right" vertical="top"/>
    </xf>
    <xf numFmtId="2" fontId="6" fillId="0" borderId="6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ข้อมูลราคาน้ำมัน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'2023(Data)'!$C$2</c:f>
              <c:strCache>
                <c:ptCount val="1"/>
                <c:pt idx="0">
                  <c:v>ไฮพรีเมียมดีเซล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'2023(Data)'!$B$3:$B$110</c:f>
              <c:strCache>
                <c:ptCount val="108"/>
                <c:pt idx="1">
                  <c:v>5/1/2566</c:v>
                </c:pt>
                <c:pt idx="2">
                  <c:v>6/1/2566</c:v>
                </c:pt>
                <c:pt idx="3">
                  <c:v>7/1/2566</c:v>
                </c:pt>
                <c:pt idx="4">
                  <c:v>13/01/2566</c:v>
                </c:pt>
                <c:pt idx="5">
                  <c:v>14/01/2566</c:v>
                </c:pt>
                <c:pt idx="6">
                  <c:v>17/01/2566</c:v>
                </c:pt>
                <c:pt idx="7">
                  <c:v>20/01/2566</c:v>
                </c:pt>
                <c:pt idx="8">
                  <c:v>21/01/2566</c:v>
                </c:pt>
                <c:pt idx="9">
                  <c:v>24/01/2566</c:v>
                </c:pt>
                <c:pt idx="10">
                  <c:v>26/01/2566</c:v>
                </c:pt>
                <c:pt idx="11">
                  <c:v>31/01/2566</c:v>
                </c:pt>
                <c:pt idx="12">
                  <c:v>1/2/2566</c:v>
                </c:pt>
                <c:pt idx="13">
                  <c:v>2/2/2566</c:v>
                </c:pt>
                <c:pt idx="14">
                  <c:v>4/2/2566</c:v>
                </c:pt>
                <c:pt idx="15">
                  <c:v>8/2/2566</c:v>
                </c:pt>
                <c:pt idx="16">
                  <c:v>9/2/2566</c:v>
                </c:pt>
                <c:pt idx="17">
                  <c:v>10/2/2566</c:v>
                </c:pt>
                <c:pt idx="18">
                  <c:v>15/02/2566</c:v>
                </c:pt>
                <c:pt idx="19">
                  <c:v>18/02/2566</c:v>
                </c:pt>
                <c:pt idx="20">
                  <c:v>21/02/2566</c:v>
                </c:pt>
                <c:pt idx="21">
                  <c:v>22/02/2566</c:v>
                </c:pt>
                <c:pt idx="22">
                  <c:v>23/02/2566</c:v>
                </c:pt>
                <c:pt idx="23">
                  <c:v>25/02/2566</c:v>
                </c:pt>
                <c:pt idx="24">
                  <c:v>28/02/2566</c:v>
                </c:pt>
                <c:pt idx="25">
                  <c:v>8/3/2566</c:v>
                </c:pt>
                <c:pt idx="26">
                  <c:v>10/3/2566</c:v>
                </c:pt>
                <c:pt idx="27">
                  <c:v>14/03/2566</c:v>
                </c:pt>
                <c:pt idx="28">
                  <c:v>18/03/2566</c:v>
                </c:pt>
                <c:pt idx="29">
                  <c:v>22/03/2566</c:v>
                </c:pt>
                <c:pt idx="30">
                  <c:v>24/03/2566</c:v>
                </c:pt>
                <c:pt idx="31">
                  <c:v>25/03/2566</c:v>
                </c:pt>
                <c:pt idx="32">
                  <c:v>30/03/2566</c:v>
                </c:pt>
                <c:pt idx="33">
                  <c:v>4/4/2566</c:v>
                </c:pt>
                <c:pt idx="34">
                  <c:v>5/4/2566</c:v>
                </c:pt>
                <c:pt idx="35">
                  <c:v>6/4/2566</c:v>
                </c:pt>
                <c:pt idx="36">
                  <c:v>7/4/2566</c:v>
                </c:pt>
                <c:pt idx="37">
                  <c:v>20/04/2566</c:v>
                </c:pt>
                <c:pt idx="38">
                  <c:v>22/04/2566</c:v>
                </c:pt>
                <c:pt idx="39">
                  <c:v>26/04/2566</c:v>
                </c:pt>
                <c:pt idx="40">
                  <c:v>27/04/2566</c:v>
                </c:pt>
                <c:pt idx="41">
                  <c:v>28/04/2566</c:v>
                </c:pt>
                <c:pt idx="42">
                  <c:v>29/04/2566</c:v>
                </c:pt>
                <c:pt idx="43">
                  <c:v>4/5/2566</c:v>
                </c:pt>
                <c:pt idx="44">
                  <c:v>9/5/2566</c:v>
                </c:pt>
                <c:pt idx="45">
                  <c:v>11/5/2566</c:v>
                </c:pt>
                <c:pt idx="46">
                  <c:v>13/05/2566</c:v>
                </c:pt>
                <c:pt idx="47">
                  <c:v>15/05/2566</c:v>
                </c:pt>
                <c:pt idx="48">
                  <c:v>16/05/2566</c:v>
                </c:pt>
                <c:pt idx="49">
                  <c:v>23/05/2566</c:v>
                </c:pt>
                <c:pt idx="50">
                  <c:v>26/05/2566</c:v>
                </c:pt>
                <c:pt idx="51">
                  <c:v>30/05/2566</c:v>
                </c:pt>
                <c:pt idx="52">
                  <c:v>2/6/2566</c:v>
                </c:pt>
                <c:pt idx="53">
                  <c:v>7/6/2566</c:v>
                </c:pt>
                <c:pt idx="54">
                  <c:v>10/6/2566</c:v>
                </c:pt>
                <c:pt idx="55">
                  <c:v>14/06/2566</c:v>
                </c:pt>
                <c:pt idx="56">
                  <c:v>17/06/2566</c:v>
                </c:pt>
                <c:pt idx="57">
                  <c:v>20/06/2566</c:v>
                </c:pt>
                <c:pt idx="58">
                  <c:v>27/06/2566</c:v>
                </c:pt>
                <c:pt idx="59">
                  <c:v>2/7/2566</c:v>
                </c:pt>
                <c:pt idx="60">
                  <c:v>4/7/2566</c:v>
                </c:pt>
                <c:pt idx="61">
                  <c:v>6/7/2566</c:v>
                </c:pt>
                <c:pt idx="62">
                  <c:v>8/7/2566</c:v>
                </c:pt>
                <c:pt idx="63">
                  <c:v>11/7/2566</c:v>
                </c:pt>
                <c:pt idx="64">
                  <c:v>13/07/2566</c:v>
                </c:pt>
                <c:pt idx="65">
                  <c:v>14/07/2566</c:v>
                </c:pt>
                <c:pt idx="66">
                  <c:v>15/07/2566</c:v>
                </c:pt>
                <c:pt idx="67">
                  <c:v>18/07/2566</c:v>
                </c:pt>
                <c:pt idx="68">
                  <c:v>19/07/2566</c:v>
                </c:pt>
                <c:pt idx="69">
                  <c:v>20/07/2566</c:v>
                </c:pt>
                <c:pt idx="70">
                  <c:v>22/07/2566</c:v>
                </c:pt>
                <c:pt idx="71">
                  <c:v>25/07/2566</c:v>
                </c:pt>
                <c:pt idx="72">
                  <c:v>26/07/2566</c:v>
                </c:pt>
                <c:pt idx="73">
                  <c:v>3/8/2566</c:v>
                </c:pt>
                <c:pt idx="74">
                  <c:v>5/8/2566</c:v>
                </c:pt>
                <c:pt idx="75">
                  <c:v>9/8/2566</c:v>
                </c:pt>
                <c:pt idx="76">
                  <c:v>12/8/2566</c:v>
                </c:pt>
                <c:pt idx="77">
                  <c:v>29/08/2566</c:v>
                </c:pt>
                <c:pt idx="78">
                  <c:v>1/9/2566</c:v>
                </c:pt>
                <c:pt idx="79">
                  <c:v>2/9/2566</c:v>
                </c:pt>
                <c:pt idx="80">
                  <c:v>12/9/2566</c:v>
                </c:pt>
                <c:pt idx="81">
                  <c:v>15/09/2566</c:v>
                </c:pt>
                <c:pt idx="82">
                  <c:v>16/09/2566</c:v>
                </c:pt>
                <c:pt idx="83">
                  <c:v>20/09/2566</c:v>
                </c:pt>
                <c:pt idx="84">
                  <c:v>23/09/2566</c:v>
                </c:pt>
                <c:pt idx="85">
                  <c:v>27/09/2566</c:v>
                </c:pt>
                <c:pt idx="86">
                  <c:v>3/10/2566</c:v>
                </c:pt>
                <c:pt idx="87">
                  <c:v>4/10/2566</c:v>
                </c:pt>
                <c:pt idx="88">
                  <c:v>6/10/2566</c:v>
                </c:pt>
                <c:pt idx="89">
                  <c:v>7/10/2566</c:v>
                </c:pt>
                <c:pt idx="90">
                  <c:v>11/10/2566</c:v>
                </c:pt>
                <c:pt idx="91">
                  <c:v>17/10/2566</c:v>
                </c:pt>
                <c:pt idx="92">
                  <c:v>21/10/2566</c:v>
                </c:pt>
                <c:pt idx="93">
                  <c:v>31/10/2566</c:v>
                </c:pt>
                <c:pt idx="94">
                  <c:v>1/11/2566</c:v>
                </c:pt>
                <c:pt idx="95">
                  <c:v>7/11/2566</c:v>
                </c:pt>
                <c:pt idx="96">
                  <c:v>9/11/2566</c:v>
                </c:pt>
                <c:pt idx="97">
                  <c:v>10/11/2566</c:v>
                </c:pt>
                <c:pt idx="98">
                  <c:v>15/11/2566</c:v>
                </c:pt>
                <c:pt idx="99">
                  <c:v>16/11/2566</c:v>
                </c:pt>
                <c:pt idx="100">
                  <c:v>18/11/2566</c:v>
                </c:pt>
                <c:pt idx="101">
                  <c:v>22/11/2566</c:v>
                </c:pt>
                <c:pt idx="102">
                  <c:v>5/12/2566</c:v>
                </c:pt>
                <c:pt idx="103">
                  <c:v>7/12/2566</c:v>
                </c:pt>
                <c:pt idx="104">
                  <c:v>9/12/2566</c:v>
                </c:pt>
                <c:pt idx="105">
                  <c:v>19/12/2566</c:v>
                </c:pt>
                <c:pt idx="106">
                  <c:v>22/12/2566</c:v>
                </c:pt>
                <c:pt idx="107">
                  <c:v>29/12/2566</c:v>
                </c:pt>
              </c:strCache>
            </c:strRef>
          </c:xVal>
          <c:yVal>
            <c:numRef>
              <c:f>'2023(Data)'!$C$3:$C$110</c:f>
              <c:numCache>
                <c:formatCode>General</c:formatCode>
                <c:ptCount val="108"/>
                <c:pt idx="1">
                  <c:v>43.66</c:v>
                </c:pt>
                <c:pt idx="2">
                  <c:v>43.66</c:v>
                </c:pt>
                <c:pt idx="3">
                  <c:v>43.66</c:v>
                </c:pt>
                <c:pt idx="4">
                  <c:v>43.66</c:v>
                </c:pt>
                <c:pt idx="5">
                  <c:v>43.66</c:v>
                </c:pt>
                <c:pt idx="6">
                  <c:v>43.66</c:v>
                </c:pt>
                <c:pt idx="7">
                  <c:v>43.66</c:v>
                </c:pt>
                <c:pt idx="8">
                  <c:v>43.66</c:v>
                </c:pt>
                <c:pt idx="9">
                  <c:v>43.66</c:v>
                </c:pt>
                <c:pt idx="10">
                  <c:v>43.66</c:v>
                </c:pt>
                <c:pt idx="11">
                  <c:v>43.66</c:v>
                </c:pt>
                <c:pt idx="12">
                  <c:v>43.66</c:v>
                </c:pt>
                <c:pt idx="13">
                  <c:v>43.66</c:v>
                </c:pt>
                <c:pt idx="14">
                  <c:v>43.66</c:v>
                </c:pt>
                <c:pt idx="15">
                  <c:v>43.66</c:v>
                </c:pt>
                <c:pt idx="16">
                  <c:v>43.66</c:v>
                </c:pt>
                <c:pt idx="17">
                  <c:v>43.66</c:v>
                </c:pt>
                <c:pt idx="18">
                  <c:v>43.16</c:v>
                </c:pt>
                <c:pt idx="19">
                  <c:v>43.16</c:v>
                </c:pt>
                <c:pt idx="20">
                  <c:v>43.16</c:v>
                </c:pt>
                <c:pt idx="21">
                  <c:v>43.16</c:v>
                </c:pt>
                <c:pt idx="22">
                  <c:v>43.16</c:v>
                </c:pt>
                <c:pt idx="23">
                  <c:v>43.16</c:v>
                </c:pt>
                <c:pt idx="24">
                  <c:v>43.16</c:v>
                </c:pt>
                <c:pt idx="25">
                  <c:v>43.16</c:v>
                </c:pt>
                <c:pt idx="26">
                  <c:v>43.16</c:v>
                </c:pt>
                <c:pt idx="27">
                  <c:v>43.16</c:v>
                </c:pt>
                <c:pt idx="28">
                  <c:v>43.16</c:v>
                </c:pt>
                <c:pt idx="29">
                  <c:v>43.16</c:v>
                </c:pt>
                <c:pt idx="30">
                  <c:v>42.66</c:v>
                </c:pt>
                <c:pt idx="31">
                  <c:v>42.66</c:v>
                </c:pt>
                <c:pt idx="32">
                  <c:v>42.66</c:v>
                </c:pt>
                <c:pt idx="33">
                  <c:v>42.66</c:v>
                </c:pt>
                <c:pt idx="34">
                  <c:v>42.66</c:v>
                </c:pt>
                <c:pt idx="35">
                  <c:v>42.66</c:v>
                </c:pt>
                <c:pt idx="36">
                  <c:v>42.16</c:v>
                </c:pt>
                <c:pt idx="37">
                  <c:v>42.16</c:v>
                </c:pt>
                <c:pt idx="38">
                  <c:v>42.16</c:v>
                </c:pt>
                <c:pt idx="39">
                  <c:v>42.16</c:v>
                </c:pt>
                <c:pt idx="40">
                  <c:v>42.16</c:v>
                </c:pt>
                <c:pt idx="41">
                  <c:v>42.16</c:v>
                </c:pt>
                <c:pt idx="42">
                  <c:v>42.16</c:v>
                </c:pt>
                <c:pt idx="43">
                  <c:v>41.66</c:v>
                </c:pt>
                <c:pt idx="44">
                  <c:v>41.66</c:v>
                </c:pt>
                <c:pt idx="45">
                  <c:v>41.66</c:v>
                </c:pt>
                <c:pt idx="46">
                  <c:v>41.66</c:v>
                </c:pt>
                <c:pt idx="47">
                  <c:v>41.16</c:v>
                </c:pt>
                <c:pt idx="48">
                  <c:v>41.16</c:v>
                </c:pt>
                <c:pt idx="49">
                  <c:v>41.16</c:v>
                </c:pt>
                <c:pt idx="50">
                  <c:v>41.16</c:v>
                </c:pt>
                <c:pt idx="51">
                  <c:v>41.16</c:v>
                </c:pt>
                <c:pt idx="52">
                  <c:v>41.16</c:v>
                </c:pt>
                <c:pt idx="53">
                  <c:v>41.16</c:v>
                </c:pt>
                <c:pt idx="54">
                  <c:v>41.16</c:v>
                </c:pt>
                <c:pt idx="55">
                  <c:v>41.16</c:v>
                </c:pt>
                <c:pt idx="56">
                  <c:v>41.16</c:v>
                </c:pt>
                <c:pt idx="57">
                  <c:v>41.16</c:v>
                </c:pt>
                <c:pt idx="58">
                  <c:v>41.16</c:v>
                </c:pt>
                <c:pt idx="59">
                  <c:v>39.94</c:v>
                </c:pt>
                <c:pt idx="60">
                  <c:v>39.94</c:v>
                </c:pt>
                <c:pt idx="61">
                  <c:v>39.94</c:v>
                </c:pt>
                <c:pt idx="62">
                  <c:v>39.94</c:v>
                </c:pt>
                <c:pt idx="63">
                  <c:v>39.94</c:v>
                </c:pt>
                <c:pt idx="64">
                  <c:v>39.94</c:v>
                </c:pt>
                <c:pt idx="65">
                  <c:v>39.94</c:v>
                </c:pt>
                <c:pt idx="66">
                  <c:v>39.94</c:v>
                </c:pt>
                <c:pt idx="67">
                  <c:v>39.94</c:v>
                </c:pt>
                <c:pt idx="68">
                  <c:v>39.94</c:v>
                </c:pt>
                <c:pt idx="69">
                  <c:v>39.94</c:v>
                </c:pt>
                <c:pt idx="70">
                  <c:v>40.94</c:v>
                </c:pt>
                <c:pt idx="71">
                  <c:v>41.44</c:v>
                </c:pt>
                <c:pt idx="72">
                  <c:v>41.44</c:v>
                </c:pt>
                <c:pt idx="73">
                  <c:v>42.44</c:v>
                </c:pt>
                <c:pt idx="74">
                  <c:v>42.44</c:v>
                </c:pt>
                <c:pt idx="75">
                  <c:v>42.44</c:v>
                </c:pt>
                <c:pt idx="76">
                  <c:v>43.14</c:v>
                </c:pt>
                <c:pt idx="77">
                  <c:v>43.64</c:v>
                </c:pt>
                <c:pt idx="78">
                  <c:v>43.64</c:v>
                </c:pt>
                <c:pt idx="79">
                  <c:v>43.64</c:v>
                </c:pt>
                <c:pt idx="80">
                  <c:v>43.94</c:v>
                </c:pt>
                <c:pt idx="81">
                  <c:v>44.34</c:v>
                </c:pt>
                <c:pt idx="82">
                  <c:v>44.34</c:v>
                </c:pt>
                <c:pt idx="83">
                  <c:v>42.34</c:v>
                </c:pt>
                <c:pt idx="84">
                  <c:v>42.34</c:v>
                </c:pt>
                <c:pt idx="85">
                  <c:v>42.34</c:v>
                </c:pt>
                <c:pt idx="86">
                  <c:v>42.34</c:v>
                </c:pt>
                <c:pt idx="87">
                  <c:v>42.34</c:v>
                </c:pt>
                <c:pt idx="88">
                  <c:v>42.34</c:v>
                </c:pt>
                <c:pt idx="89">
                  <c:v>42.34</c:v>
                </c:pt>
                <c:pt idx="90">
                  <c:v>42.94</c:v>
                </c:pt>
                <c:pt idx="91">
                  <c:v>42.94</c:v>
                </c:pt>
                <c:pt idx="92">
                  <c:v>43.34</c:v>
                </c:pt>
                <c:pt idx="93">
                  <c:v>43.64</c:v>
                </c:pt>
                <c:pt idx="94">
                  <c:v>43.64</c:v>
                </c:pt>
                <c:pt idx="95">
                  <c:v>43.64</c:v>
                </c:pt>
                <c:pt idx="96">
                  <c:v>43.64</c:v>
                </c:pt>
                <c:pt idx="97">
                  <c:v>43.64</c:v>
                </c:pt>
                <c:pt idx="98">
                  <c:v>43.64</c:v>
                </c:pt>
                <c:pt idx="99">
                  <c:v>43.64</c:v>
                </c:pt>
                <c:pt idx="100">
                  <c:v>43.64</c:v>
                </c:pt>
                <c:pt idx="101">
                  <c:v>43.64</c:v>
                </c:pt>
                <c:pt idx="102">
                  <c:v>43.64</c:v>
                </c:pt>
                <c:pt idx="103">
                  <c:v>43.64</c:v>
                </c:pt>
                <c:pt idx="104">
                  <c:v>43.64</c:v>
                </c:pt>
                <c:pt idx="105">
                  <c:v>43.64</c:v>
                </c:pt>
                <c:pt idx="106">
                  <c:v>43.64</c:v>
                </c:pt>
                <c:pt idx="107">
                  <c:v>43.64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66-46DD-8C7B-5D8E9E8D8FA8}"/>
            </c:ext>
          </c:extLst>
        </c:ser>
        <c:ser>
          <c:idx val="1"/>
          <c:order val="1"/>
          <c:tx>
            <c:strRef>
              <c:f>'2023(Data)'!$D$2</c:f>
              <c:strCache>
                <c:ptCount val="1"/>
                <c:pt idx="0">
                  <c:v>ไฮดีเซล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'2023(Data)'!$B$3:$B$110</c:f>
              <c:strCache>
                <c:ptCount val="108"/>
                <c:pt idx="1">
                  <c:v>5/1/2566</c:v>
                </c:pt>
                <c:pt idx="2">
                  <c:v>6/1/2566</c:v>
                </c:pt>
                <c:pt idx="3">
                  <c:v>7/1/2566</c:v>
                </c:pt>
                <c:pt idx="4">
                  <c:v>13/01/2566</c:v>
                </c:pt>
                <c:pt idx="5">
                  <c:v>14/01/2566</c:v>
                </c:pt>
                <c:pt idx="6">
                  <c:v>17/01/2566</c:v>
                </c:pt>
                <c:pt idx="7">
                  <c:v>20/01/2566</c:v>
                </c:pt>
                <c:pt idx="8">
                  <c:v>21/01/2566</c:v>
                </c:pt>
                <c:pt idx="9">
                  <c:v>24/01/2566</c:v>
                </c:pt>
                <c:pt idx="10">
                  <c:v>26/01/2566</c:v>
                </c:pt>
                <c:pt idx="11">
                  <c:v>31/01/2566</c:v>
                </c:pt>
                <c:pt idx="12">
                  <c:v>1/2/2566</c:v>
                </c:pt>
                <c:pt idx="13">
                  <c:v>2/2/2566</c:v>
                </c:pt>
                <c:pt idx="14">
                  <c:v>4/2/2566</c:v>
                </c:pt>
                <c:pt idx="15">
                  <c:v>8/2/2566</c:v>
                </c:pt>
                <c:pt idx="16">
                  <c:v>9/2/2566</c:v>
                </c:pt>
                <c:pt idx="17">
                  <c:v>10/2/2566</c:v>
                </c:pt>
                <c:pt idx="18">
                  <c:v>15/02/2566</c:v>
                </c:pt>
                <c:pt idx="19">
                  <c:v>18/02/2566</c:v>
                </c:pt>
                <c:pt idx="20">
                  <c:v>21/02/2566</c:v>
                </c:pt>
                <c:pt idx="21">
                  <c:v>22/02/2566</c:v>
                </c:pt>
                <c:pt idx="22">
                  <c:v>23/02/2566</c:v>
                </c:pt>
                <c:pt idx="23">
                  <c:v>25/02/2566</c:v>
                </c:pt>
                <c:pt idx="24">
                  <c:v>28/02/2566</c:v>
                </c:pt>
                <c:pt idx="25">
                  <c:v>8/3/2566</c:v>
                </c:pt>
                <c:pt idx="26">
                  <c:v>10/3/2566</c:v>
                </c:pt>
                <c:pt idx="27">
                  <c:v>14/03/2566</c:v>
                </c:pt>
                <c:pt idx="28">
                  <c:v>18/03/2566</c:v>
                </c:pt>
                <c:pt idx="29">
                  <c:v>22/03/2566</c:v>
                </c:pt>
                <c:pt idx="30">
                  <c:v>24/03/2566</c:v>
                </c:pt>
                <c:pt idx="31">
                  <c:v>25/03/2566</c:v>
                </c:pt>
                <c:pt idx="32">
                  <c:v>30/03/2566</c:v>
                </c:pt>
                <c:pt idx="33">
                  <c:v>4/4/2566</c:v>
                </c:pt>
                <c:pt idx="34">
                  <c:v>5/4/2566</c:v>
                </c:pt>
                <c:pt idx="35">
                  <c:v>6/4/2566</c:v>
                </c:pt>
                <c:pt idx="36">
                  <c:v>7/4/2566</c:v>
                </c:pt>
                <c:pt idx="37">
                  <c:v>20/04/2566</c:v>
                </c:pt>
                <c:pt idx="38">
                  <c:v>22/04/2566</c:v>
                </c:pt>
                <c:pt idx="39">
                  <c:v>26/04/2566</c:v>
                </c:pt>
                <c:pt idx="40">
                  <c:v>27/04/2566</c:v>
                </c:pt>
                <c:pt idx="41">
                  <c:v>28/04/2566</c:v>
                </c:pt>
                <c:pt idx="42">
                  <c:v>29/04/2566</c:v>
                </c:pt>
                <c:pt idx="43">
                  <c:v>4/5/2566</c:v>
                </c:pt>
                <c:pt idx="44">
                  <c:v>9/5/2566</c:v>
                </c:pt>
                <c:pt idx="45">
                  <c:v>11/5/2566</c:v>
                </c:pt>
                <c:pt idx="46">
                  <c:v>13/05/2566</c:v>
                </c:pt>
                <c:pt idx="47">
                  <c:v>15/05/2566</c:v>
                </c:pt>
                <c:pt idx="48">
                  <c:v>16/05/2566</c:v>
                </c:pt>
                <c:pt idx="49">
                  <c:v>23/05/2566</c:v>
                </c:pt>
                <c:pt idx="50">
                  <c:v>26/05/2566</c:v>
                </c:pt>
                <c:pt idx="51">
                  <c:v>30/05/2566</c:v>
                </c:pt>
                <c:pt idx="52">
                  <c:v>2/6/2566</c:v>
                </c:pt>
                <c:pt idx="53">
                  <c:v>7/6/2566</c:v>
                </c:pt>
                <c:pt idx="54">
                  <c:v>10/6/2566</c:v>
                </c:pt>
                <c:pt idx="55">
                  <c:v>14/06/2566</c:v>
                </c:pt>
                <c:pt idx="56">
                  <c:v>17/06/2566</c:v>
                </c:pt>
                <c:pt idx="57">
                  <c:v>20/06/2566</c:v>
                </c:pt>
                <c:pt idx="58">
                  <c:v>27/06/2566</c:v>
                </c:pt>
                <c:pt idx="59">
                  <c:v>2/7/2566</c:v>
                </c:pt>
                <c:pt idx="60">
                  <c:v>4/7/2566</c:v>
                </c:pt>
                <c:pt idx="61">
                  <c:v>6/7/2566</c:v>
                </c:pt>
                <c:pt idx="62">
                  <c:v>8/7/2566</c:v>
                </c:pt>
                <c:pt idx="63">
                  <c:v>11/7/2566</c:v>
                </c:pt>
                <c:pt idx="64">
                  <c:v>13/07/2566</c:v>
                </c:pt>
                <c:pt idx="65">
                  <c:v>14/07/2566</c:v>
                </c:pt>
                <c:pt idx="66">
                  <c:v>15/07/2566</c:v>
                </c:pt>
                <c:pt idx="67">
                  <c:v>18/07/2566</c:v>
                </c:pt>
                <c:pt idx="68">
                  <c:v>19/07/2566</c:v>
                </c:pt>
                <c:pt idx="69">
                  <c:v>20/07/2566</c:v>
                </c:pt>
                <c:pt idx="70">
                  <c:v>22/07/2566</c:v>
                </c:pt>
                <c:pt idx="71">
                  <c:v>25/07/2566</c:v>
                </c:pt>
                <c:pt idx="72">
                  <c:v>26/07/2566</c:v>
                </c:pt>
                <c:pt idx="73">
                  <c:v>3/8/2566</c:v>
                </c:pt>
                <c:pt idx="74">
                  <c:v>5/8/2566</c:v>
                </c:pt>
                <c:pt idx="75">
                  <c:v>9/8/2566</c:v>
                </c:pt>
                <c:pt idx="76">
                  <c:v>12/8/2566</c:v>
                </c:pt>
                <c:pt idx="77">
                  <c:v>29/08/2566</c:v>
                </c:pt>
                <c:pt idx="78">
                  <c:v>1/9/2566</c:v>
                </c:pt>
                <c:pt idx="79">
                  <c:v>2/9/2566</c:v>
                </c:pt>
                <c:pt idx="80">
                  <c:v>12/9/2566</c:v>
                </c:pt>
                <c:pt idx="81">
                  <c:v>15/09/2566</c:v>
                </c:pt>
                <c:pt idx="82">
                  <c:v>16/09/2566</c:v>
                </c:pt>
                <c:pt idx="83">
                  <c:v>20/09/2566</c:v>
                </c:pt>
                <c:pt idx="84">
                  <c:v>23/09/2566</c:v>
                </c:pt>
                <c:pt idx="85">
                  <c:v>27/09/2566</c:v>
                </c:pt>
                <c:pt idx="86">
                  <c:v>3/10/2566</c:v>
                </c:pt>
                <c:pt idx="87">
                  <c:v>4/10/2566</c:v>
                </c:pt>
                <c:pt idx="88">
                  <c:v>6/10/2566</c:v>
                </c:pt>
                <c:pt idx="89">
                  <c:v>7/10/2566</c:v>
                </c:pt>
                <c:pt idx="90">
                  <c:v>11/10/2566</c:v>
                </c:pt>
                <c:pt idx="91">
                  <c:v>17/10/2566</c:v>
                </c:pt>
                <c:pt idx="92">
                  <c:v>21/10/2566</c:v>
                </c:pt>
                <c:pt idx="93">
                  <c:v>31/10/2566</c:v>
                </c:pt>
                <c:pt idx="94">
                  <c:v>1/11/2566</c:v>
                </c:pt>
                <c:pt idx="95">
                  <c:v>7/11/2566</c:v>
                </c:pt>
                <c:pt idx="96">
                  <c:v>9/11/2566</c:v>
                </c:pt>
                <c:pt idx="97">
                  <c:v>10/11/2566</c:v>
                </c:pt>
                <c:pt idx="98">
                  <c:v>15/11/2566</c:v>
                </c:pt>
                <c:pt idx="99">
                  <c:v>16/11/2566</c:v>
                </c:pt>
                <c:pt idx="100">
                  <c:v>18/11/2566</c:v>
                </c:pt>
                <c:pt idx="101">
                  <c:v>22/11/2566</c:v>
                </c:pt>
                <c:pt idx="102">
                  <c:v>5/12/2566</c:v>
                </c:pt>
                <c:pt idx="103">
                  <c:v>7/12/2566</c:v>
                </c:pt>
                <c:pt idx="104">
                  <c:v>9/12/2566</c:v>
                </c:pt>
                <c:pt idx="105">
                  <c:v>19/12/2566</c:v>
                </c:pt>
                <c:pt idx="106">
                  <c:v>22/12/2566</c:v>
                </c:pt>
                <c:pt idx="107">
                  <c:v>29/12/2566</c:v>
                </c:pt>
              </c:strCache>
            </c:strRef>
          </c:xVal>
          <c:yVal>
            <c:numRef>
              <c:f>'2023(Data)'!$D$3:$D$110</c:f>
              <c:numCache>
                <c:formatCode>General</c:formatCode>
                <c:ptCount val="108"/>
                <c:pt idx="1">
                  <c:v>34.94</c:v>
                </c:pt>
                <c:pt idx="2">
                  <c:v>34.94</c:v>
                </c:pt>
                <c:pt idx="3">
                  <c:v>34.94</c:v>
                </c:pt>
                <c:pt idx="4">
                  <c:v>34.94</c:v>
                </c:pt>
                <c:pt idx="5">
                  <c:v>34.94</c:v>
                </c:pt>
                <c:pt idx="6">
                  <c:v>34.94</c:v>
                </c:pt>
                <c:pt idx="7">
                  <c:v>34.94</c:v>
                </c:pt>
                <c:pt idx="8">
                  <c:v>34.94</c:v>
                </c:pt>
                <c:pt idx="9">
                  <c:v>34.94</c:v>
                </c:pt>
                <c:pt idx="10">
                  <c:v>34.94</c:v>
                </c:pt>
                <c:pt idx="11">
                  <c:v>34.94</c:v>
                </c:pt>
                <c:pt idx="12">
                  <c:v>34.94</c:v>
                </c:pt>
                <c:pt idx="13">
                  <c:v>34.94</c:v>
                </c:pt>
                <c:pt idx="14">
                  <c:v>34.94</c:v>
                </c:pt>
                <c:pt idx="15">
                  <c:v>34.94</c:v>
                </c:pt>
                <c:pt idx="16">
                  <c:v>34.94</c:v>
                </c:pt>
                <c:pt idx="17">
                  <c:v>34.94</c:v>
                </c:pt>
                <c:pt idx="18">
                  <c:v>34.44</c:v>
                </c:pt>
                <c:pt idx="19">
                  <c:v>34.44</c:v>
                </c:pt>
                <c:pt idx="20">
                  <c:v>34.44</c:v>
                </c:pt>
                <c:pt idx="21">
                  <c:v>33.94</c:v>
                </c:pt>
                <c:pt idx="22">
                  <c:v>33.94</c:v>
                </c:pt>
                <c:pt idx="23">
                  <c:v>33.94</c:v>
                </c:pt>
                <c:pt idx="24">
                  <c:v>33.94</c:v>
                </c:pt>
                <c:pt idx="25">
                  <c:v>33.94</c:v>
                </c:pt>
                <c:pt idx="26">
                  <c:v>33.94</c:v>
                </c:pt>
                <c:pt idx="27">
                  <c:v>33.94</c:v>
                </c:pt>
                <c:pt idx="28">
                  <c:v>33.94</c:v>
                </c:pt>
                <c:pt idx="29">
                  <c:v>33.94</c:v>
                </c:pt>
                <c:pt idx="30">
                  <c:v>33.44</c:v>
                </c:pt>
                <c:pt idx="31">
                  <c:v>33.44</c:v>
                </c:pt>
                <c:pt idx="32">
                  <c:v>33.44</c:v>
                </c:pt>
                <c:pt idx="33">
                  <c:v>33.44</c:v>
                </c:pt>
                <c:pt idx="34">
                  <c:v>33.44</c:v>
                </c:pt>
                <c:pt idx="35">
                  <c:v>33.44</c:v>
                </c:pt>
                <c:pt idx="36">
                  <c:v>32.94</c:v>
                </c:pt>
                <c:pt idx="37">
                  <c:v>32.94</c:v>
                </c:pt>
                <c:pt idx="38">
                  <c:v>32.94</c:v>
                </c:pt>
                <c:pt idx="39">
                  <c:v>32.94</c:v>
                </c:pt>
                <c:pt idx="40">
                  <c:v>32.94</c:v>
                </c:pt>
                <c:pt idx="41">
                  <c:v>32.94</c:v>
                </c:pt>
                <c:pt idx="42">
                  <c:v>32.94</c:v>
                </c:pt>
                <c:pt idx="43">
                  <c:v>32.44</c:v>
                </c:pt>
                <c:pt idx="44">
                  <c:v>32.44</c:v>
                </c:pt>
                <c:pt idx="45">
                  <c:v>32.44</c:v>
                </c:pt>
                <c:pt idx="46">
                  <c:v>32.44</c:v>
                </c:pt>
                <c:pt idx="47">
                  <c:v>31.94</c:v>
                </c:pt>
                <c:pt idx="48">
                  <c:v>31.94</c:v>
                </c:pt>
                <c:pt idx="49">
                  <c:v>31.94</c:v>
                </c:pt>
                <c:pt idx="50">
                  <c:v>31.94</c:v>
                </c:pt>
                <c:pt idx="51">
                  <c:v>31.94</c:v>
                </c:pt>
                <c:pt idx="52">
                  <c:v>31.94</c:v>
                </c:pt>
                <c:pt idx="53">
                  <c:v>31.94</c:v>
                </c:pt>
                <c:pt idx="54">
                  <c:v>31.94</c:v>
                </c:pt>
                <c:pt idx="55">
                  <c:v>31.94</c:v>
                </c:pt>
                <c:pt idx="56">
                  <c:v>31.94</c:v>
                </c:pt>
                <c:pt idx="57">
                  <c:v>31.94</c:v>
                </c:pt>
                <c:pt idx="58">
                  <c:v>31.94</c:v>
                </c:pt>
                <c:pt idx="59">
                  <c:v>31.94</c:v>
                </c:pt>
                <c:pt idx="60">
                  <c:v>31.94</c:v>
                </c:pt>
                <c:pt idx="61">
                  <c:v>31.94</c:v>
                </c:pt>
                <c:pt idx="62">
                  <c:v>31.94</c:v>
                </c:pt>
                <c:pt idx="63">
                  <c:v>31.94</c:v>
                </c:pt>
                <c:pt idx="64">
                  <c:v>31.94</c:v>
                </c:pt>
                <c:pt idx="65">
                  <c:v>31.94</c:v>
                </c:pt>
                <c:pt idx="66">
                  <c:v>31.94</c:v>
                </c:pt>
                <c:pt idx="67">
                  <c:v>31.94</c:v>
                </c:pt>
                <c:pt idx="68">
                  <c:v>31.94</c:v>
                </c:pt>
                <c:pt idx="69">
                  <c:v>31.94</c:v>
                </c:pt>
                <c:pt idx="70">
                  <c:v>31.94</c:v>
                </c:pt>
                <c:pt idx="71">
                  <c:v>31.94</c:v>
                </c:pt>
                <c:pt idx="72">
                  <c:v>31.94</c:v>
                </c:pt>
                <c:pt idx="73">
                  <c:v>31.94</c:v>
                </c:pt>
                <c:pt idx="74">
                  <c:v>31.94</c:v>
                </c:pt>
                <c:pt idx="75">
                  <c:v>31.94</c:v>
                </c:pt>
                <c:pt idx="76">
                  <c:v>31.94</c:v>
                </c:pt>
                <c:pt idx="77">
                  <c:v>31.94</c:v>
                </c:pt>
                <c:pt idx="78">
                  <c:v>31.94</c:v>
                </c:pt>
                <c:pt idx="79">
                  <c:v>31.94</c:v>
                </c:pt>
                <c:pt idx="80">
                  <c:v>31.94</c:v>
                </c:pt>
                <c:pt idx="81">
                  <c:v>31.94</c:v>
                </c:pt>
                <c:pt idx="82">
                  <c:v>31.94</c:v>
                </c:pt>
                <c:pt idx="83">
                  <c:v>29.94</c:v>
                </c:pt>
                <c:pt idx="84">
                  <c:v>29.94</c:v>
                </c:pt>
                <c:pt idx="85">
                  <c:v>29.94</c:v>
                </c:pt>
                <c:pt idx="86">
                  <c:v>29.94</c:v>
                </c:pt>
                <c:pt idx="87">
                  <c:v>29.94</c:v>
                </c:pt>
                <c:pt idx="88">
                  <c:v>29.94</c:v>
                </c:pt>
                <c:pt idx="89">
                  <c:v>29.94</c:v>
                </c:pt>
                <c:pt idx="90">
                  <c:v>29.94</c:v>
                </c:pt>
                <c:pt idx="91">
                  <c:v>29.94</c:v>
                </c:pt>
                <c:pt idx="92">
                  <c:v>29.94</c:v>
                </c:pt>
                <c:pt idx="93">
                  <c:v>29.94</c:v>
                </c:pt>
                <c:pt idx="94">
                  <c:v>29.94</c:v>
                </c:pt>
                <c:pt idx="95">
                  <c:v>29.94</c:v>
                </c:pt>
                <c:pt idx="96">
                  <c:v>29.94</c:v>
                </c:pt>
                <c:pt idx="97">
                  <c:v>29.94</c:v>
                </c:pt>
                <c:pt idx="98">
                  <c:v>29.94</c:v>
                </c:pt>
                <c:pt idx="99">
                  <c:v>29.94</c:v>
                </c:pt>
                <c:pt idx="100">
                  <c:v>29.94</c:v>
                </c:pt>
                <c:pt idx="101">
                  <c:v>29.94</c:v>
                </c:pt>
                <c:pt idx="102">
                  <c:v>29.94</c:v>
                </c:pt>
                <c:pt idx="103">
                  <c:v>29.94</c:v>
                </c:pt>
                <c:pt idx="104">
                  <c:v>29.94</c:v>
                </c:pt>
                <c:pt idx="105">
                  <c:v>29.94</c:v>
                </c:pt>
                <c:pt idx="106">
                  <c:v>29.94</c:v>
                </c:pt>
                <c:pt idx="107">
                  <c:v>29.94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66-46DD-8C7B-5D8E9E8D8FA8}"/>
            </c:ext>
          </c:extLst>
        </c:ser>
        <c:ser>
          <c:idx val="2"/>
          <c:order val="2"/>
          <c:tx>
            <c:strRef>
              <c:f>'2023(Data)'!$E$2</c:f>
              <c:strCache>
                <c:ptCount val="1"/>
                <c:pt idx="0">
                  <c:v>ไฮพรีเมียมแก๊สโซฮอล์ 95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strRef>
              <c:f>'2023(Data)'!$B$3:$B$110</c:f>
              <c:strCache>
                <c:ptCount val="108"/>
                <c:pt idx="1">
                  <c:v>5/1/2566</c:v>
                </c:pt>
                <c:pt idx="2">
                  <c:v>6/1/2566</c:v>
                </c:pt>
                <c:pt idx="3">
                  <c:v>7/1/2566</c:v>
                </c:pt>
                <c:pt idx="4">
                  <c:v>13/01/2566</c:v>
                </c:pt>
                <c:pt idx="5">
                  <c:v>14/01/2566</c:v>
                </c:pt>
                <c:pt idx="6">
                  <c:v>17/01/2566</c:v>
                </c:pt>
                <c:pt idx="7">
                  <c:v>20/01/2566</c:v>
                </c:pt>
                <c:pt idx="8">
                  <c:v>21/01/2566</c:v>
                </c:pt>
                <c:pt idx="9">
                  <c:v>24/01/2566</c:v>
                </c:pt>
                <c:pt idx="10">
                  <c:v>26/01/2566</c:v>
                </c:pt>
                <c:pt idx="11">
                  <c:v>31/01/2566</c:v>
                </c:pt>
                <c:pt idx="12">
                  <c:v>1/2/2566</c:v>
                </c:pt>
                <c:pt idx="13">
                  <c:v>2/2/2566</c:v>
                </c:pt>
                <c:pt idx="14">
                  <c:v>4/2/2566</c:v>
                </c:pt>
                <c:pt idx="15">
                  <c:v>8/2/2566</c:v>
                </c:pt>
                <c:pt idx="16">
                  <c:v>9/2/2566</c:v>
                </c:pt>
                <c:pt idx="17">
                  <c:v>10/2/2566</c:v>
                </c:pt>
                <c:pt idx="18">
                  <c:v>15/02/2566</c:v>
                </c:pt>
                <c:pt idx="19">
                  <c:v>18/02/2566</c:v>
                </c:pt>
                <c:pt idx="20">
                  <c:v>21/02/2566</c:v>
                </c:pt>
                <c:pt idx="21">
                  <c:v>22/02/2566</c:v>
                </c:pt>
                <c:pt idx="22">
                  <c:v>23/02/2566</c:v>
                </c:pt>
                <c:pt idx="23">
                  <c:v>25/02/2566</c:v>
                </c:pt>
                <c:pt idx="24">
                  <c:v>28/02/2566</c:v>
                </c:pt>
                <c:pt idx="25">
                  <c:v>8/3/2566</c:v>
                </c:pt>
                <c:pt idx="26">
                  <c:v>10/3/2566</c:v>
                </c:pt>
                <c:pt idx="27">
                  <c:v>14/03/2566</c:v>
                </c:pt>
                <c:pt idx="28">
                  <c:v>18/03/2566</c:v>
                </c:pt>
                <c:pt idx="29">
                  <c:v>22/03/2566</c:v>
                </c:pt>
                <c:pt idx="30">
                  <c:v>24/03/2566</c:v>
                </c:pt>
                <c:pt idx="31">
                  <c:v>25/03/2566</c:v>
                </c:pt>
                <c:pt idx="32">
                  <c:v>30/03/2566</c:v>
                </c:pt>
                <c:pt idx="33">
                  <c:v>4/4/2566</c:v>
                </c:pt>
                <c:pt idx="34">
                  <c:v>5/4/2566</c:v>
                </c:pt>
                <c:pt idx="35">
                  <c:v>6/4/2566</c:v>
                </c:pt>
                <c:pt idx="36">
                  <c:v>7/4/2566</c:v>
                </c:pt>
                <c:pt idx="37">
                  <c:v>20/04/2566</c:v>
                </c:pt>
                <c:pt idx="38">
                  <c:v>22/04/2566</c:v>
                </c:pt>
                <c:pt idx="39">
                  <c:v>26/04/2566</c:v>
                </c:pt>
                <c:pt idx="40">
                  <c:v>27/04/2566</c:v>
                </c:pt>
                <c:pt idx="41">
                  <c:v>28/04/2566</c:v>
                </c:pt>
                <c:pt idx="42">
                  <c:v>29/04/2566</c:v>
                </c:pt>
                <c:pt idx="43">
                  <c:v>4/5/2566</c:v>
                </c:pt>
                <c:pt idx="44">
                  <c:v>9/5/2566</c:v>
                </c:pt>
                <c:pt idx="45">
                  <c:v>11/5/2566</c:v>
                </c:pt>
                <c:pt idx="46">
                  <c:v>13/05/2566</c:v>
                </c:pt>
                <c:pt idx="47">
                  <c:v>15/05/2566</c:v>
                </c:pt>
                <c:pt idx="48">
                  <c:v>16/05/2566</c:v>
                </c:pt>
                <c:pt idx="49">
                  <c:v>23/05/2566</c:v>
                </c:pt>
                <c:pt idx="50">
                  <c:v>26/05/2566</c:v>
                </c:pt>
                <c:pt idx="51">
                  <c:v>30/05/2566</c:v>
                </c:pt>
                <c:pt idx="52">
                  <c:v>2/6/2566</c:v>
                </c:pt>
                <c:pt idx="53">
                  <c:v>7/6/2566</c:v>
                </c:pt>
                <c:pt idx="54">
                  <c:v>10/6/2566</c:v>
                </c:pt>
                <c:pt idx="55">
                  <c:v>14/06/2566</c:v>
                </c:pt>
                <c:pt idx="56">
                  <c:v>17/06/2566</c:v>
                </c:pt>
                <c:pt idx="57">
                  <c:v>20/06/2566</c:v>
                </c:pt>
                <c:pt idx="58">
                  <c:v>27/06/2566</c:v>
                </c:pt>
                <c:pt idx="59">
                  <c:v>2/7/2566</c:v>
                </c:pt>
                <c:pt idx="60">
                  <c:v>4/7/2566</c:v>
                </c:pt>
                <c:pt idx="61">
                  <c:v>6/7/2566</c:v>
                </c:pt>
                <c:pt idx="62">
                  <c:v>8/7/2566</c:v>
                </c:pt>
                <c:pt idx="63">
                  <c:v>11/7/2566</c:v>
                </c:pt>
                <c:pt idx="64">
                  <c:v>13/07/2566</c:v>
                </c:pt>
                <c:pt idx="65">
                  <c:v>14/07/2566</c:v>
                </c:pt>
                <c:pt idx="66">
                  <c:v>15/07/2566</c:v>
                </c:pt>
                <c:pt idx="67">
                  <c:v>18/07/2566</c:v>
                </c:pt>
                <c:pt idx="68">
                  <c:v>19/07/2566</c:v>
                </c:pt>
                <c:pt idx="69">
                  <c:v>20/07/2566</c:v>
                </c:pt>
                <c:pt idx="70">
                  <c:v>22/07/2566</c:v>
                </c:pt>
                <c:pt idx="71">
                  <c:v>25/07/2566</c:v>
                </c:pt>
                <c:pt idx="72">
                  <c:v>26/07/2566</c:v>
                </c:pt>
                <c:pt idx="73">
                  <c:v>3/8/2566</c:v>
                </c:pt>
                <c:pt idx="74">
                  <c:v>5/8/2566</c:v>
                </c:pt>
                <c:pt idx="75">
                  <c:v>9/8/2566</c:v>
                </c:pt>
                <c:pt idx="76">
                  <c:v>12/8/2566</c:v>
                </c:pt>
                <c:pt idx="77">
                  <c:v>29/08/2566</c:v>
                </c:pt>
                <c:pt idx="78">
                  <c:v>1/9/2566</c:v>
                </c:pt>
                <c:pt idx="79">
                  <c:v>2/9/2566</c:v>
                </c:pt>
                <c:pt idx="80">
                  <c:v>12/9/2566</c:v>
                </c:pt>
                <c:pt idx="81">
                  <c:v>15/09/2566</c:v>
                </c:pt>
                <c:pt idx="82">
                  <c:v>16/09/2566</c:v>
                </c:pt>
                <c:pt idx="83">
                  <c:v>20/09/2566</c:v>
                </c:pt>
                <c:pt idx="84">
                  <c:v>23/09/2566</c:v>
                </c:pt>
                <c:pt idx="85">
                  <c:v>27/09/2566</c:v>
                </c:pt>
                <c:pt idx="86">
                  <c:v>3/10/2566</c:v>
                </c:pt>
                <c:pt idx="87">
                  <c:v>4/10/2566</c:v>
                </c:pt>
                <c:pt idx="88">
                  <c:v>6/10/2566</c:v>
                </c:pt>
                <c:pt idx="89">
                  <c:v>7/10/2566</c:v>
                </c:pt>
                <c:pt idx="90">
                  <c:v>11/10/2566</c:v>
                </c:pt>
                <c:pt idx="91">
                  <c:v>17/10/2566</c:v>
                </c:pt>
                <c:pt idx="92">
                  <c:v>21/10/2566</c:v>
                </c:pt>
                <c:pt idx="93">
                  <c:v>31/10/2566</c:v>
                </c:pt>
                <c:pt idx="94">
                  <c:v>1/11/2566</c:v>
                </c:pt>
                <c:pt idx="95">
                  <c:v>7/11/2566</c:v>
                </c:pt>
                <c:pt idx="96">
                  <c:v>9/11/2566</c:v>
                </c:pt>
                <c:pt idx="97">
                  <c:v>10/11/2566</c:v>
                </c:pt>
                <c:pt idx="98">
                  <c:v>15/11/2566</c:v>
                </c:pt>
                <c:pt idx="99">
                  <c:v>16/11/2566</c:v>
                </c:pt>
                <c:pt idx="100">
                  <c:v>18/11/2566</c:v>
                </c:pt>
                <c:pt idx="101">
                  <c:v>22/11/2566</c:v>
                </c:pt>
                <c:pt idx="102">
                  <c:v>5/12/2566</c:v>
                </c:pt>
                <c:pt idx="103">
                  <c:v>7/12/2566</c:v>
                </c:pt>
                <c:pt idx="104">
                  <c:v>9/12/2566</c:v>
                </c:pt>
                <c:pt idx="105">
                  <c:v>19/12/2566</c:v>
                </c:pt>
                <c:pt idx="106">
                  <c:v>22/12/2566</c:v>
                </c:pt>
                <c:pt idx="107">
                  <c:v>29/12/2566</c:v>
                </c:pt>
              </c:strCache>
            </c:strRef>
          </c:xVal>
          <c:yVal>
            <c:numRef>
              <c:f>'2023(Data)'!$E$3:$E$110</c:f>
              <c:numCache>
                <c:formatCode>General</c:formatCode>
                <c:ptCount val="108"/>
                <c:pt idx="1">
                  <c:v>42.54</c:v>
                </c:pt>
                <c:pt idx="2">
                  <c:v>42.24</c:v>
                </c:pt>
                <c:pt idx="3">
                  <c:v>42.24</c:v>
                </c:pt>
                <c:pt idx="4">
                  <c:v>42.24</c:v>
                </c:pt>
                <c:pt idx="5">
                  <c:v>42.54</c:v>
                </c:pt>
                <c:pt idx="6">
                  <c:v>43.04</c:v>
                </c:pt>
                <c:pt idx="7">
                  <c:v>43.34</c:v>
                </c:pt>
                <c:pt idx="8">
                  <c:v>43.34</c:v>
                </c:pt>
                <c:pt idx="9">
                  <c:v>43.34</c:v>
                </c:pt>
                <c:pt idx="10">
                  <c:v>43.34</c:v>
                </c:pt>
                <c:pt idx="11">
                  <c:v>43.64</c:v>
                </c:pt>
                <c:pt idx="12">
                  <c:v>43.64</c:v>
                </c:pt>
                <c:pt idx="13">
                  <c:v>43.64</c:v>
                </c:pt>
                <c:pt idx="14">
                  <c:v>43.64</c:v>
                </c:pt>
                <c:pt idx="15">
                  <c:v>43.64</c:v>
                </c:pt>
                <c:pt idx="16">
                  <c:v>43.64</c:v>
                </c:pt>
                <c:pt idx="17">
                  <c:v>43.84</c:v>
                </c:pt>
                <c:pt idx="18">
                  <c:v>43.84</c:v>
                </c:pt>
                <c:pt idx="19">
                  <c:v>44.24</c:v>
                </c:pt>
                <c:pt idx="20">
                  <c:v>44.24</c:v>
                </c:pt>
                <c:pt idx="21">
                  <c:v>44.24</c:v>
                </c:pt>
                <c:pt idx="22">
                  <c:v>44.44</c:v>
                </c:pt>
                <c:pt idx="23">
                  <c:v>44.44</c:v>
                </c:pt>
                <c:pt idx="24">
                  <c:v>44.84</c:v>
                </c:pt>
                <c:pt idx="25">
                  <c:v>45.34</c:v>
                </c:pt>
                <c:pt idx="26">
                  <c:v>45.34</c:v>
                </c:pt>
                <c:pt idx="27">
                  <c:v>45.34</c:v>
                </c:pt>
                <c:pt idx="28">
                  <c:v>45.34</c:v>
                </c:pt>
                <c:pt idx="29">
                  <c:v>44.74</c:v>
                </c:pt>
                <c:pt idx="30">
                  <c:v>45.24</c:v>
                </c:pt>
                <c:pt idx="31">
                  <c:v>45.64</c:v>
                </c:pt>
                <c:pt idx="32">
                  <c:v>46.24</c:v>
                </c:pt>
                <c:pt idx="33">
                  <c:v>45.94</c:v>
                </c:pt>
                <c:pt idx="34">
                  <c:v>46.54</c:v>
                </c:pt>
                <c:pt idx="35">
                  <c:v>47.14</c:v>
                </c:pt>
                <c:pt idx="36">
                  <c:v>47.14</c:v>
                </c:pt>
                <c:pt idx="37">
                  <c:v>46.74</c:v>
                </c:pt>
                <c:pt idx="38">
                  <c:v>46.34</c:v>
                </c:pt>
                <c:pt idx="39">
                  <c:v>46.34</c:v>
                </c:pt>
                <c:pt idx="40">
                  <c:v>46.94</c:v>
                </c:pt>
                <c:pt idx="41">
                  <c:v>46.54</c:v>
                </c:pt>
                <c:pt idx="42">
                  <c:v>46.54</c:v>
                </c:pt>
                <c:pt idx="43">
                  <c:v>46.54</c:v>
                </c:pt>
                <c:pt idx="44">
                  <c:v>46.04</c:v>
                </c:pt>
                <c:pt idx="45">
                  <c:v>45.74</c:v>
                </c:pt>
                <c:pt idx="46">
                  <c:v>46.14</c:v>
                </c:pt>
                <c:pt idx="47">
                  <c:v>46.14</c:v>
                </c:pt>
                <c:pt idx="48">
                  <c:v>45.74</c:v>
                </c:pt>
                <c:pt idx="49">
                  <c:v>46.04</c:v>
                </c:pt>
                <c:pt idx="50">
                  <c:v>46.54</c:v>
                </c:pt>
                <c:pt idx="51">
                  <c:v>46.24</c:v>
                </c:pt>
                <c:pt idx="52">
                  <c:v>45.74</c:v>
                </c:pt>
                <c:pt idx="53">
                  <c:v>46.34</c:v>
                </c:pt>
                <c:pt idx="54">
                  <c:v>46.94</c:v>
                </c:pt>
                <c:pt idx="55">
                  <c:v>46.44</c:v>
                </c:pt>
                <c:pt idx="56">
                  <c:v>46.14</c:v>
                </c:pt>
                <c:pt idx="57">
                  <c:v>46.64</c:v>
                </c:pt>
                <c:pt idx="58">
                  <c:v>46.34</c:v>
                </c:pt>
                <c:pt idx="59">
                  <c:v>46.34</c:v>
                </c:pt>
                <c:pt idx="60">
                  <c:v>46.84</c:v>
                </c:pt>
                <c:pt idx="61">
                  <c:v>46.34</c:v>
                </c:pt>
                <c:pt idx="62">
                  <c:v>46.74</c:v>
                </c:pt>
                <c:pt idx="63">
                  <c:v>46.74</c:v>
                </c:pt>
                <c:pt idx="64">
                  <c:v>46.74</c:v>
                </c:pt>
                <c:pt idx="65">
                  <c:v>46.74</c:v>
                </c:pt>
                <c:pt idx="66">
                  <c:v>46.74</c:v>
                </c:pt>
                <c:pt idx="67">
                  <c:v>46.74</c:v>
                </c:pt>
                <c:pt idx="68">
                  <c:v>46.74</c:v>
                </c:pt>
                <c:pt idx="69">
                  <c:v>46.74</c:v>
                </c:pt>
                <c:pt idx="70">
                  <c:v>46.74</c:v>
                </c:pt>
                <c:pt idx="71">
                  <c:v>46.74</c:v>
                </c:pt>
                <c:pt idx="72">
                  <c:v>46.74</c:v>
                </c:pt>
                <c:pt idx="73">
                  <c:v>47.44</c:v>
                </c:pt>
                <c:pt idx="74">
                  <c:v>47.44</c:v>
                </c:pt>
                <c:pt idx="75">
                  <c:v>47.84</c:v>
                </c:pt>
                <c:pt idx="76">
                  <c:v>48.54</c:v>
                </c:pt>
                <c:pt idx="77">
                  <c:v>49.04</c:v>
                </c:pt>
                <c:pt idx="78">
                  <c:v>49.04</c:v>
                </c:pt>
                <c:pt idx="79">
                  <c:v>49.04</c:v>
                </c:pt>
                <c:pt idx="80">
                  <c:v>49.34</c:v>
                </c:pt>
                <c:pt idx="81">
                  <c:v>49.34</c:v>
                </c:pt>
                <c:pt idx="82">
                  <c:v>49.34</c:v>
                </c:pt>
                <c:pt idx="83">
                  <c:v>49.34</c:v>
                </c:pt>
                <c:pt idx="84">
                  <c:v>49.34</c:v>
                </c:pt>
                <c:pt idx="85">
                  <c:v>49.34</c:v>
                </c:pt>
                <c:pt idx="86">
                  <c:v>49.34</c:v>
                </c:pt>
                <c:pt idx="87">
                  <c:v>49.34</c:v>
                </c:pt>
                <c:pt idx="88">
                  <c:v>48.94</c:v>
                </c:pt>
                <c:pt idx="89">
                  <c:v>48.44</c:v>
                </c:pt>
                <c:pt idx="90">
                  <c:v>48.84</c:v>
                </c:pt>
                <c:pt idx="91">
                  <c:v>48.84</c:v>
                </c:pt>
                <c:pt idx="92">
                  <c:v>49.24</c:v>
                </c:pt>
                <c:pt idx="93">
                  <c:v>49.84</c:v>
                </c:pt>
                <c:pt idx="94">
                  <c:v>49.84</c:v>
                </c:pt>
                <c:pt idx="95">
                  <c:v>48.94</c:v>
                </c:pt>
                <c:pt idx="96">
                  <c:v>48.34</c:v>
                </c:pt>
                <c:pt idx="97">
                  <c:v>47.94</c:v>
                </c:pt>
                <c:pt idx="98">
                  <c:v>47.94</c:v>
                </c:pt>
                <c:pt idx="99">
                  <c:v>48.34</c:v>
                </c:pt>
                <c:pt idx="100">
                  <c:v>47.74</c:v>
                </c:pt>
                <c:pt idx="101">
                  <c:v>47.74</c:v>
                </c:pt>
                <c:pt idx="102">
                  <c:v>47.34</c:v>
                </c:pt>
                <c:pt idx="103">
                  <c:v>46.84</c:v>
                </c:pt>
                <c:pt idx="104">
                  <c:v>46.44</c:v>
                </c:pt>
                <c:pt idx="105">
                  <c:v>46.84</c:v>
                </c:pt>
                <c:pt idx="106">
                  <c:v>47.24</c:v>
                </c:pt>
                <c:pt idx="107">
                  <c:v>47.24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66-46DD-8C7B-5D8E9E8D8FA8}"/>
            </c:ext>
          </c:extLst>
        </c:ser>
        <c:ser>
          <c:idx val="3"/>
          <c:order val="3"/>
          <c:tx>
            <c:strRef>
              <c:f>'2023(Data)'!$F$2</c:f>
              <c:strCache>
                <c:ptCount val="1"/>
                <c:pt idx="0">
                  <c:v>แก๊สโซฮอล์ E85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strRef>
              <c:f>'2023(Data)'!$B$3:$B$110</c:f>
              <c:strCache>
                <c:ptCount val="108"/>
                <c:pt idx="1">
                  <c:v>5/1/2566</c:v>
                </c:pt>
                <c:pt idx="2">
                  <c:v>6/1/2566</c:v>
                </c:pt>
                <c:pt idx="3">
                  <c:v>7/1/2566</c:v>
                </c:pt>
                <c:pt idx="4">
                  <c:v>13/01/2566</c:v>
                </c:pt>
                <c:pt idx="5">
                  <c:v>14/01/2566</c:v>
                </c:pt>
                <c:pt idx="6">
                  <c:v>17/01/2566</c:v>
                </c:pt>
                <c:pt idx="7">
                  <c:v>20/01/2566</c:v>
                </c:pt>
                <c:pt idx="8">
                  <c:v>21/01/2566</c:v>
                </c:pt>
                <c:pt idx="9">
                  <c:v>24/01/2566</c:v>
                </c:pt>
                <c:pt idx="10">
                  <c:v>26/01/2566</c:v>
                </c:pt>
                <c:pt idx="11">
                  <c:v>31/01/2566</c:v>
                </c:pt>
                <c:pt idx="12">
                  <c:v>1/2/2566</c:v>
                </c:pt>
                <c:pt idx="13">
                  <c:v>2/2/2566</c:v>
                </c:pt>
                <c:pt idx="14">
                  <c:v>4/2/2566</c:v>
                </c:pt>
                <c:pt idx="15">
                  <c:v>8/2/2566</c:v>
                </c:pt>
                <c:pt idx="16">
                  <c:v>9/2/2566</c:v>
                </c:pt>
                <c:pt idx="17">
                  <c:v>10/2/2566</c:v>
                </c:pt>
                <c:pt idx="18">
                  <c:v>15/02/2566</c:v>
                </c:pt>
                <c:pt idx="19">
                  <c:v>18/02/2566</c:v>
                </c:pt>
                <c:pt idx="20">
                  <c:v>21/02/2566</c:v>
                </c:pt>
                <c:pt idx="21">
                  <c:v>22/02/2566</c:v>
                </c:pt>
                <c:pt idx="22">
                  <c:v>23/02/2566</c:v>
                </c:pt>
                <c:pt idx="23">
                  <c:v>25/02/2566</c:v>
                </c:pt>
                <c:pt idx="24">
                  <c:v>28/02/2566</c:v>
                </c:pt>
                <c:pt idx="25">
                  <c:v>8/3/2566</c:v>
                </c:pt>
                <c:pt idx="26">
                  <c:v>10/3/2566</c:v>
                </c:pt>
                <c:pt idx="27">
                  <c:v>14/03/2566</c:v>
                </c:pt>
                <c:pt idx="28">
                  <c:v>18/03/2566</c:v>
                </c:pt>
                <c:pt idx="29">
                  <c:v>22/03/2566</c:v>
                </c:pt>
                <c:pt idx="30">
                  <c:v>24/03/2566</c:v>
                </c:pt>
                <c:pt idx="31">
                  <c:v>25/03/2566</c:v>
                </c:pt>
                <c:pt idx="32">
                  <c:v>30/03/2566</c:v>
                </c:pt>
                <c:pt idx="33">
                  <c:v>4/4/2566</c:v>
                </c:pt>
                <c:pt idx="34">
                  <c:v>5/4/2566</c:v>
                </c:pt>
                <c:pt idx="35">
                  <c:v>6/4/2566</c:v>
                </c:pt>
                <c:pt idx="36">
                  <c:v>7/4/2566</c:v>
                </c:pt>
                <c:pt idx="37">
                  <c:v>20/04/2566</c:v>
                </c:pt>
                <c:pt idx="38">
                  <c:v>22/04/2566</c:v>
                </c:pt>
                <c:pt idx="39">
                  <c:v>26/04/2566</c:v>
                </c:pt>
                <c:pt idx="40">
                  <c:v>27/04/2566</c:v>
                </c:pt>
                <c:pt idx="41">
                  <c:v>28/04/2566</c:v>
                </c:pt>
                <c:pt idx="42">
                  <c:v>29/04/2566</c:v>
                </c:pt>
                <c:pt idx="43">
                  <c:v>4/5/2566</c:v>
                </c:pt>
                <c:pt idx="44">
                  <c:v>9/5/2566</c:v>
                </c:pt>
                <c:pt idx="45">
                  <c:v>11/5/2566</c:v>
                </c:pt>
                <c:pt idx="46">
                  <c:v>13/05/2566</c:v>
                </c:pt>
                <c:pt idx="47">
                  <c:v>15/05/2566</c:v>
                </c:pt>
                <c:pt idx="48">
                  <c:v>16/05/2566</c:v>
                </c:pt>
                <c:pt idx="49">
                  <c:v>23/05/2566</c:v>
                </c:pt>
                <c:pt idx="50">
                  <c:v>26/05/2566</c:v>
                </c:pt>
                <c:pt idx="51">
                  <c:v>30/05/2566</c:v>
                </c:pt>
                <c:pt idx="52">
                  <c:v>2/6/2566</c:v>
                </c:pt>
                <c:pt idx="53">
                  <c:v>7/6/2566</c:v>
                </c:pt>
                <c:pt idx="54">
                  <c:v>10/6/2566</c:v>
                </c:pt>
                <c:pt idx="55">
                  <c:v>14/06/2566</c:v>
                </c:pt>
                <c:pt idx="56">
                  <c:v>17/06/2566</c:v>
                </c:pt>
                <c:pt idx="57">
                  <c:v>20/06/2566</c:v>
                </c:pt>
                <c:pt idx="58">
                  <c:v>27/06/2566</c:v>
                </c:pt>
                <c:pt idx="59">
                  <c:v>2/7/2566</c:v>
                </c:pt>
                <c:pt idx="60">
                  <c:v>4/7/2566</c:v>
                </c:pt>
                <c:pt idx="61">
                  <c:v>6/7/2566</c:v>
                </c:pt>
                <c:pt idx="62">
                  <c:v>8/7/2566</c:v>
                </c:pt>
                <c:pt idx="63">
                  <c:v>11/7/2566</c:v>
                </c:pt>
                <c:pt idx="64">
                  <c:v>13/07/2566</c:v>
                </c:pt>
                <c:pt idx="65">
                  <c:v>14/07/2566</c:v>
                </c:pt>
                <c:pt idx="66">
                  <c:v>15/07/2566</c:v>
                </c:pt>
                <c:pt idx="67">
                  <c:v>18/07/2566</c:v>
                </c:pt>
                <c:pt idx="68">
                  <c:v>19/07/2566</c:v>
                </c:pt>
                <c:pt idx="69">
                  <c:v>20/07/2566</c:v>
                </c:pt>
                <c:pt idx="70">
                  <c:v>22/07/2566</c:v>
                </c:pt>
                <c:pt idx="71">
                  <c:v>25/07/2566</c:v>
                </c:pt>
                <c:pt idx="72">
                  <c:v>26/07/2566</c:v>
                </c:pt>
                <c:pt idx="73">
                  <c:v>3/8/2566</c:v>
                </c:pt>
                <c:pt idx="74">
                  <c:v>5/8/2566</c:v>
                </c:pt>
                <c:pt idx="75">
                  <c:v>9/8/2566</c:v>
                </c:pt>
                <c:pt idx="76">
                  <c:v>12/8/2566</c:v>
                </c:pt>
                <c:pt idx="77">
                  <c:v>29/08/2566</c:v>
                </c:pt>
                <c:pt idx="78">
                  <c:v>1/9/2566</c:v>
                </c:pt>
                <c:pt idx="79">
                  <c:v>2/9/2566</c:v>
                </c:pt>
                <c:pt idx="80">
                  <c:v>12/9/2566</c:v>
                </c:pt>
                <c:pt idx="81">
                  <c:v>15/09/2566</c:v>
                </c:pt>
                <c:pt idx="82">
                  <c:v>16/09/2566</c:v>
                </c:pt>
                <c:pt idx="83">
                  <c:v>20/09/2566</c:v>
                </c:pt>
                <c:pt idx="84">
                  <c:v>23/09/2566</c:v>
                </c:pt>
                <c:pt idx="85">
                  <c:v>27/09/2566</c:v>
                </c:pt>
                <c:pt idx="86">
                  <c:v>3/10/2566</c:v>
                </c:pt>
                <c:pt idx="87">
                  <c:v>4/10/2566</c:v>
                </c:pt>
                <c:pt idx="88">
                  <c:v>6/10/2566</c:v>
                </c:pt>
                <c:pt idx="89">
                  <c:v>7/10/2566</c:v>
                </c:pt>
                <c:pt idx="90">
                  <c:v>11/10/2566</c:v>
                </c:pt>
                <c:pt idx="91">
                  <c:v>17/10/2566</c:v>
                </c:pt>
                <c:pt idx="92">
                  <c:v>21/10/2566</c:v>
                </c:pt>
                <c:pt idx="93">
                  <c:v>31/10/2566</c:v>
                </c:pt>
                <c:pt idx="94">
                  <c:v>1/11/2566</c:v>
                </c:pt>
                <c:pt idx="95">
                  <c:v>7/11/2566</c:v>
                </c:pt>
                <c:pt idx="96">
                  <c:v>9/11/2566</c:v>
                </c:pt>
                <c:pt idx="97">
                  <c:v>10/11/2566</c:v>
                </c:pt>
                <c:pt idx="98">
                  <c:v>15/11/2566</c:v>
                </c:pt>
                <c:pt idx="99">
                  <c:v>16/11/2566</c:v>
                </c:pt>
                <c:pt idx="100">
                  <c:v>18/11/2566</c:v>
                </c:pt>
                <c:pt idx="101">
                  <c:v>22/11/2566</c:v>
                </c:pt>
                <c:pt idx="102">
                  <c:v>5/12/2566</c:v>
                </c:pt>
                <c:pt idx="103">
                  <c:v>7/12/2566</c:v>
                </c:pt>
                <c:pt idx="104">
                  <c:v>9/12/2566</c:v>
                </c:pt>
                <c:pt idx="105">
                  <c:v>19/12/2566</c:v>
                </c:pt>
                <c:pt idx="106">
                  <c:v>22/12/2566</c:v>
                </c:pt>
                <c:pt idx="107">
                  <c:v>29/12/2566</c:v>
                </c:pt>
              </c:strCache>
            </c:strRef>
          </c:xVal>
          <c:yVal>
            <c:numRef>
              <c:f>'2023(Data)'!$F$3:$F$110</c:f>
              <c:numCache>
                <c:formatCode>General</c:formatCode>
                <c:ptCount val="108"/>
                <c:pt idx="1">
                  <c:v>33.29</c:v>
                </c:pt>
                <c:pt idx="2">
                  <c:v>32.99</c:v>
                </c:pt>
                <c:pt idx="3">
                  <c:v>32.99</c:v>
                </c:pt>
                <c:pt idx="4">
                  <c:v>33.29</c:v>
                </c:pt>
                <c:pt idx="5">
                  <c:v>33.79</c:v>
                </c:pt>
                <c:pt idx="6">
                  <c:v>34.090000000000003</c:v>
                </c:pt>
                <c:pt idx="7">
                  <c:v>34.69</c:v>
                </c:pt>
                <c:pt idx="8">
                  <c:v>35.29</c:v>
                </c:pt>
                <c:pt idx="9">
                  <c:v>35.590000000000003</c:v>
                </c:pt>
                <c:pt idx="10">
                  <c:v>35.19</c:v>
                </c:pt>
                <c:pt idx="11">
                  <c:v>35.19</c:v>
                </c:pt>
                <c:pt idx="12">
                  <c:v>34.79</c:v>
                </c:pt>
                <c:pt idx="13">
                  <c:v>34.49</c:v>
                </c:pt>
                <c:pt idx="14">
                  <c:v>34.19</c:v>
                </c:pt>
                <c:pt idx="15">
                  <c:v>33.89</c:v>
                </c:pt>
                <c:pt idx="16">
                  <c:v>34.39</c:v>
                </c:pt>
                <c:pt idx="17">
                  <c:v>34.39</c:v>
                </c:pt>
                <c:pt idx="18">
                  <c:v>34.39</c:v>
                </c:pt>
                <c:pt idx="19">
                  <c:v>34.69</c:v>
                </c:pt>
                <c:pt idx="20">
                  <c:v>34.19</c:v>
                </c:pt>
                <c:pt idx="21">
                  <c:v>34.19</c:v>
                </c:pt>
                <c:pt idx="22">
                  <c:v>34.49</c:v>
                </c:pt>
                <c:pt idx="23">
                  <c:v>33.99</c:v>
                </c:pt>
                <c:pt idx="24">
                  <c:v>34.49</c:v>
                </c:pt>
                <c:pt idx="25">
                  <c:v>34.99</c:v>
                </c:pt>
                <c:pt idx="26">
                  <c:v>34.49</c:v>
                </c:pt>
                <c:pt idx="27">
                  <c:v>34.19</c:v>
                </c:pt>
                <c:pt idx="28">
                  <c:v>33.590000000000003</c:v>
                </c:pt>
                <c:pt idx="29">
                  <c:v>32.99</c:v>
                </c:pt>
                <c:pt idx="30">
                  <c:v>33.49</c:v>
                </c:pt>
                <c:pt idx="31">
                  <c:v>33.89</c:v>
                </c:pt>
                <c:pt idx="32">
                  <c:v>34.49</c:v>
                </c:pt>
                <c:pt idx="33">
                  <c:v>34.19</c:v>
                </c:pt>
                <c:pt idx="34">
                  <c:v>34.79</c:v>
                </c:pt>
                <c:pt idx="35">
                  <c:v>35.39</c:v>
                </c:pt>
                <c:pt idx="36">
                  <c:v>35.39</c:v>
                </c:pt>
                <c:pt idx="37">
                  <c:v>34.99</c:v>
                </c:pt>
                <c:pt idx="38">
                  <c:v>34.590000000000003</c:v>
                </c:pt>
                <c:pt idx="39">
                  <c:v>34.29</c:v>
                </c:pt>
                <c:pt idx="40">
                  <c:v>34.69</c:v>
                </c:pt>
                <c:pt idx="41">
                  <c:v>34.090000000000003</c:v>
                </c:pt>
                <c:pt idx="42">
                  <c:v>33.79</c:v>
                </c:pt>
                <c:pt idx="43">
                  <c:v>33.79</c:v>
                </c:pt>
                <c:pt idx="44">
                  <c:v>33.19</c:v>
                </c:pt>
                <c:pt idx="45">
                  <c:v>32.89</c:v>
                </c:pt>
                <c:pt idx="46">
                  <c:v>33.29</c:v>
                </c:pt>
                <c:pt idx="47">
                  <c:v>33.29</c:v>
                </c:pt>
                <c:pt idx="48">
                  <c:v>32.89</c:v>
                </c:pt>
                <c:pt idx="49">
                  <c:v>33.19</c:v>
                </c:pt>
                <c:pt idx="50">
                  <c:v>33.590000000000003</c:v>
                </c:pt>
                <c:pt idx="51">
                  <c:v>33.29</c:v>
                </c:pt>
                <c:pt idx="52">
                  <c:v>32.79</c:v>
                </c:pt>
                <c:pt idx="53">
                  <c:v>33.39</c:v>
                </c:pt>
                <c:pt idx="54">
                  <c:v>33.89</c:v>
                </c:pt>
                <c:pt idx="55">
                  <c:v>33.39</c:v>
                </c:pt>
                <c:pt idx="56">
                  <c:v>33.090000000000003</c:v>
                </c:pt>
                <c:pt idx="57">
                  <c:v>33.590000000000003</c:v>
                </c:pt>
                <c:pt idx="58">
                  <c:v>33.29</c:v>
                </c:pt>
                <c:pt idx="59">
                  <c:v>33.29</c:v>
                </c:pt>
                <c:pt idx="60">
                  <c:v>33.79</c:v>
                </c:pt>
                <c:pt idx="61">
                  <c:v>33.29</c:v>
                </c:pt>
                <c:pt idx="62">
                  <c:v>33.69</c:v>
                </c:pt>
                <c:pt idx="63">
                  <c:v>34.19</c:v>
                </c:pt>
                <c:pt idx="64">
                  <c:v>34.49</c:v>
                </c:pt>
                <c:pt idx="65">
                  <c:v>34.79</c:v>
                </c:pt>
                <c:pt idx="66">
                  <c:v>35.090000000000003</c:v>
                </c:pt>
                <c:pt idx="67">
                  <c:v>35.39</c:v>
                </c:pt>
                <c:pt idx="68">
                  <c:v>35.090000000000003</c:v>
                </c:pt>
                <c:pt idx="69">
                  <c:v>35.39</c:v>
                </c:pt>
                <c:pt idx="70">
                  <c:v>35.69</c:v>
                </c:pt>
                <c:pt idx="71">
                  <c:v>36.090000000000003</c:v>
                </c:pt>
                <c:pt idx="72">
                  <c:v>36.49</c:v>
                </c:pt>
                <c:pt idx="73">
                  <c:v>37.090000000000003</c:v>
                </c:pt>
                <c:pt idx="74">
                  <c:v>36.69</c:v>
                </c:pt>
                <c:pt idx="75">
                  <c:v>36.99</c:v>
                </c:pt>
                <c:pt idx="76">
                  <c:v>37.69</c:v>
                </c:pt>
                <c:pt idx="77">
                  <c:v>38.19</c:v>
                </c:pt>
                <c:pt idx="78">
                  <c:v>37.79</c:v>
                </c:pt>
                <c:pt idx="79">
                  <c:v>37.49</c:v>
                </c:pt>
                <c:pt idx="80">
                  <c:v>37.79</c:v>
                </c:pt>
                <c:pt idx="81">
                  <c:v>37.79</c:v>
                </c:pt>
                <c:pt idx="82">
                  <c:v>37.79</c:v>
                </c:pt>
                <c:pt idx="83">
                  <c:v>37.79</c:v>
                </c:pt>
                <c:pt idx="84">
                  <c:v>37.29</c:v>
                </c:pt>
                <c:pt idx="85">
                  <c:v>36.79</c:v>
                </c:pt>
                <c:pt idx="86">
                  <c:v>36.49</c:v>
                </c:pt>
                <c:pt idx="87">
                  <c:v>36.090000000000003</c:v>
                </c:pt>
                <c:pt idx="88">
                  <c:v>35.590000000000003</c:v>
                </c:pt>
                <c:pt idx="89">
                  <c:v>35.590000000000003</c:v>
                </c:pt>
                <c:pt idx="90">
                  <c:v>35.99</c:v>
                </c:pt>
                <c:pt idx="91">
                  <c:v>35.69</c:v>
                </c:pt>
                <c:pt idx="92">
                  <c:v>36.090000000000003</c:v>
                </c:pt>
                <c:pt idx="93">
                  <c:v>36.39</c:v>
                </c:pt>
                <c:pt idx="94">
                  <c:v>36.090000000000003</c:v>
                </c:pt>
                <c:pt idx="95">
                  <c:v>35.29</c:v>
                </c:pt>
                <c:pt idx="96">
                  <c:v>34.69</c:v>
                </c:pt>
                <c:pt idx="97">
                  <c:v>34.29</c:v>
                </c:pt>
                <c:pt idx="98">
                  <c:v>34.69</c:v>
                </c:pt>
                <c:pt idx="99">
                  <c:v>35.090000000000003</c:v>
                </c:pt>
                <c:pt idx="100">
                  <c:v>34.49</c:v>
                </c:pt>
                <c:pt idx="101">
                  <c:v>34.090000000000003</c:v>
                </c:pt>
                <c:pt idx="102">
                  <c:v>33.69</c:v>
                </c:pt>
                <c:pt idx="103">
                  <c:v>33.19</c:v>
                </c:pt>
                <c:pt idx="104">
                  <c:v>32.79</c:v>
                </c:pt>
                <c:pt idx="105">
                  <c:v>33.19</c:v>
                </c:pt>
                <c:pt idx="106">
                  <c:v>33.590000000000003</c:v>
                </c:pt>
                <c:pt idx="107">
                  <c:v>33.29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66-46DD-8C7B-5D8E9E8D8FA8}"/>
            </c:ext>
          </c:extLst>
        </c:ser>
        <c:ser>
          <c:idx val="4"/>
          <c:order val="4"/>
          <c:tx>
            <c:strRef>
              <c:f>'2023(Data)'!$G$2</c:f>
              <c:strCache>
                <c:ptCount val="1"/>
                <c:pt idx="0">
                  <c:v>แก๊สโซฮอล์ E20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strRef>
              <c:f>'2023(Data)'!$B$3:$B$110</c:f>
              <c:strCache>
                <c:ptCount val="108"/>
                <c:pt idx="1">
                  <c:v>5/1/2566</c:v>
                </c:pt>
                <c:pt idx="2">
                  <c:v>6/1/2566</c:v>
                </c:pt>
                <c:pt idx="3">
                  <c:v>7/1/2566</c:v>
                </c:pt>
                <c:pt idx="4">
                  <c:v>13/01/2566</c:v>
                </c:pt>
                <c:pt idx="5">
                  <c:v>14/01/2566</c:v>
                </c:pt>
                <c:pt idx="6">
                  <c:v>17/01/2566</c:v>
                </c:pt>
                <c:pt idx="7">
                  <c:v>20/01/2566</c:v>
                </c:pt>
                <c:pt idx="8">
                  <c:v>21/01/2566</c:v>
                </c:pt>
                <c:pt idx="9">
                  <c:v>24/01/2566</c:v>
                </c:pt>
                <c:pt idx="10">
                  <c:v>26/01/2566</c:v>
                </c:pt>
                <c:pt idx="11">
                  <c:v>31/01/2566</c:v>
                </c:pt>
                <c:pt idx="12">
                  <c:v>1/2/2566</c:v>
                </c:pt>
                <c:pt idx="13">
                  <c:v>2/2/2566</c:v>
                </c:pt>
                <c:pt idx="14">
                  <c:v>4/2/2566</c:v>
                </c:pt>
                <c:pt idx="15">
                  <c:v>8/2/2566</c:v>
                </c:pt>
                <c:pt idx="16">
                  <c:v>9/2/2566</c:v>
                </c:pt>
                <c:pt idx="17">
                  <c:v>10/2/2566</c:v>
                </c:pt>
                <c:pt idx="18">
                  <c:v>15/02/2566</c:v>
                </c:pt>
                <c:pt idx="19">
                  <c:v>18/02/2566</c:v>
                </c:pt>
                <c:pt idx="20">
                  <c:v>21/02/2566</c:v>
                </c:pt>
                <c:pt idx="21">
                  <c:v>22/02/2566</c:v>
                </c:pt>
                <c:pt idx="22">
                  <c:v>23/02/2566</c:v>
                </c:pt>
                <c:pt idx="23">
                  <c:v>25/02/2566</c:v>
                </c:pt>
                <c:pt idx="24">
                  <c:v>28/02/2566</c:v>
                </c:pt>
                <c:pt idx="25">
                  <c:v>8/3/2566</c:v>
                </c:pt>
                <c:pt idx="26">
                  <c:v>10/3/2566</c:v>
                </c:pt>
                <c:pt idx="27">
                  <c:v>14/03/2566</c:v>
                </c:pt>
                <c:pt idx="28">
                  <c:v>18/03/2566</c:v>
                </c:pt>
                <c:pt idx="29">
                  <c:v>22/03/2566</c:v>
                </c:pt>
                <c:pt idx="30">
                  <c:v>24/03/2566</c:v>
                </c:pt>
                <c:pt idx="31">
                  <c:v>25/03/2566</c:v>
                </c:pt>
                <c:pt idx="32">
                  <c:v>30/03/2566</c:v>
                </c:pt>
                <c:pt idx="33">
                  <c:v>4/4/2566</c:v>
                </c:pt>
                <c:pt idx="34">
                  <c:v>5/4/2566</c:v>
                </c:pt>
                <c:pt idx="35">
                  <c:v>6/4/2566</c:v>
                </c:pt>
                <c:pt idx="36">
                  <c:v>7/4/2566</c:v>
                </c:pt>
                <c:pt idx="37">
                  <c:v>20/04/2566</c:v>
                </c:pt>
                <c:pt idx="38">
                  <c:v>22/04/2566</c:v>
                </c:pt>
                <c:pt idx="39">
                  <c:v>26/04/2566</c:v>
                </c:pt>
                <c:pt idx="40">
                  <c:v>27/04/2566</c:v>
                </c:pt>
                <c:pt idx="41">
                  <c:v>28/04/2566</c:v>
                </c:pt>
                <c:pt idx="42">
                  <c:v>29/04/2566</c:v>
                </c:pt>
                <c:pt idx="43">
                  <c:v>4/5/2566</c:v>
                </c:pt>
                <c:pt idx="44">
                  <c:v>9/5/2566</c:v>
                </c:pt>
                <c:pt idx="45">
                  <c:v>11/5/2566</c:v>
                </c:pt>
                <c:pt idx="46">
                  <c:v>13/05/2566</c:v>
                </c:pt>
                <c:pt idx="47">
                  <c:v>15/05/2566</c:v>
                </c:pt>
                <c:pt idx="48">
                  <c:v>16/05/2566</c:v>
                </c:pt>
                <c:pt idx="49">
                  <c:v>23/05/2566</c:v>
                </c:pt>
                <c:pt idx="50">
                  <c:v>26/05/2566</c:v>
                </c:pt>
                <c:pt idx="51">
                  <c:v>30/05/2566</c:v>
                </c:pt>
                <c:pt idx="52">
                  <c:v>2/6/2566</c:v>
                </c:pt>
                <c:pt idx="53">
                  <c:v>7/6/2566</c:v>
                </c:pt>
                <c:pt idx="54">
                  <c:v>10/6/2566</c:v>
                </c:pt>
                <c:pt idx="55">
                  <c:v>14/06/2566</c:v>
                </c:pt>
                <c:pt idx="56">
                  <c:v>17/06/2566</c:v>
                </c:pt>
                <c:pt idx="57">
                  <c:v>20/06/2566</c:v>
                </c:pt>
                <c:pt idx="58">
                  <c:v>27/06/2566</c:v>
                </c:pt>
                <c:pt idx="59">
                  <c:v>2/7/2566</c:v>
                </c:pt>
                <c:pt idx="60">
                  <c:v>4/7/2566</c:v>
                </c:pt>
                <c:pt idx="61">
                  <c:v>6/7/2566</c:v>
                </c:pt>
                <c:pt idx="62">
                  <c:v>8/7/2566</c:v>
                </c:pt>
                <c:pt idx="63">
                  <c:v>11/7/2566</c:v>
                </c:pt>
                <c:pt idx="64">
                  <c:v>13/07/2566</c:v>
                </c:pt>
                <c:pt idx="65">
                  <c:v>14/07/2566</c:v>
                </c:pt>
                <c:pt idx="66">
                  <c:v>15/07/2566</c:v>
                </c:pt>
                <c:pt idx="67">
                  <c:v>18/07/2566</c:v>
                </c:pt>
                <c:pt idx="68">
                  <c:v>19/07/2566</c:v>
                </c:pt>
                <c:pt idx="69">
                  <c:v>20/07/2566</c:v>
                </c:pt>
                <c:pt idx="70">
                  <c:v>22/07/2566</c:v>
                </c:pt>
                <c:pt idx="71">
                  <c:v>25/07/2566</c:v>
                </c:pt>
                <c:pt idx="72">
                  <c:v>26/07/2566</c:v>
                </c:pt>
                <c:pt idx="73">
                  <c:v>3/8/2566</c:v>
                </c:pt>
                <c:pt idx="74">
                  <c:v>5/8/2566</c:v>
                </c:pt>
                <c:pt idx="75">
                  <c:v>9/8/2566</c:v>
                </c:pt>
                <c:pt idx="76">
                  <c:v>12/8/2566</c:v>
                </c:pt>
                <c:pt idx="77">
                  <c:v>29/08/2566</c:v>
                </c:pt>
                <c:pt idx="78">
                  <c:v>1/9/2566</c:v>
                </c:pt>
                <c:pt idx="79">
                  <c:v>2/9/2566</c:v>
                </c:pt>
                <c:pt idx="80">
                  <c:v>12/9/2566</c:v>
                </c:pt>
                <c:pt idx="81">
                  <c:v>15/09/2566</c:v>
                </c:pt>
                <c:pt idx="82">
                  <c:v>16/09/2566</c:v>
                </c:pt>
                <c:pt idx="83">
                  <c:v>20/09/2566</c:v>
                </c:pt>
                <c:pt idx="84">
                  <c:v>23/09/2566</c:v>
                </c:pt>
                <c:pt idx="85">
                  <c:v>27/09/2566</c:v>
                </c:pt>
                <c:pt idx="86">
                  <c:v>3/10/2566</c:v>
                </c:pt>
                <c:pt idx="87">
                  <c:v>4/10/2566</c:v>
                </c:pt>
                <c:pt idx="88">
                  <c:v>6/10/2566</c:v>
                </c:pt>
                <c:pt idx="89">
                  <c:v>7/10/2566</c:v>
                </c:pt>
                <c:pt idx="90">
                  <c:v>11/10/2566</c:v>
                </c:pt>
                <c:pt idx="91">
                  <c:v>17/10/2566</c:v>
                </c:pt>
                <c:pt idx="92">
                  <c:v>21/10/2566</c:v>
                </c:pt>
                <c:pt idx="93">
                  <c:v>31/10/2566</c:v>
                </c:pt>
                <c:pt idx="94">
                  <c:v>1/11/2566</c:v>
                </c:pt>
                <c:pt idx="95">
                  <c:v>7/11/2566</c:v>
                </c:pt>
                <c:pt idx="96">
                  <c:v>9/11/2566</c:v>
                </c:pt>
                <c:pt idx="97">
                  <c:v>10/11/2566</c:v>
                </c:pt>
                <c:pt idx="98">
                  <c:v>15/11/2566</c:v>
                </c:pt>
                <c:pt idx="99">
                  <c:v>16/11/2566</c:v>
                </c:pt>
                <c:pt idx="100">
                  <c:v>18/11/2566</c:v>
                </c:pt>
                <c:pt idx="101">
                  <c:v>22/11/2566</c:v>
                </c:pt>
                <c:pt idx="102">
                  <c:v>5/12/2566</c:v>
                </c:pt>
                <c:pt idx="103">
                  <c:v>7/12/2566</c:v>
                </c:pt>
                <c:pt idx="104">
                  <c:v>9/12/2566</c:v>
                </c:pt>
                <c:pt idx="105">
                  <c:v>19/12/2566</c:v>
                </c:pt>
                <c:pt idx="106">
                  <c:v>22/12/2566</c:v>
                </c:pt>
                <c:pt idx="107">
                  <c:v>29/12/2566</c:v>
                </c:pt>
              </c:strCache>
            </c:strRef>
          </c:xVal>
          <c:yVal>
            <c:numRef>
              <c:f>'2023(Data)'!$G$3:$G$110</c:f>
              <c:numCache>
                <c:formatCode>General</c:formatCode>
                <c:ptCount val="108"/>
                <c:pt idx="1">
                  <c:v>33.14</c:v>
                </c:pt>
                <c:pt idx="2">
                  <c:v>32.840000000000003</c:v>
                </c:pt>
                <c:pt idx="3">
                  <c:v>32.54</c:v>
                </c:pt>
                <c:pt idx="4">
                  <c:v>32.840000000000003</c:v>
                </c:pt>
                <c:pt idx="5">
                  <c:v>33.340000000000003</c:v>
                </c:pt>
                <c:pt idx="6">
                  <c:v>33.64</c:v>
                </c:pt>
                <c:pt idx="7">
                  <c:v>34.24</c:v>
                </c:pt>
                <c:pt idx="8">
                  <c:v>34.840000000000003</c:v>
                </c:pt>
                <c:pt idx="9">
                  <c:v>35.14</c:v>
                </c:pt>
                <c:pt idx="10">
                  <c:v>34.74</c:v>
                </c:pt>
                <c:pt idx="11">
                  <c:v>34.74</c:v>
                </c:pt>
                <c:pt idx="12">
                  <c:v>34.340000000000003</c:v>
                </c:pt>
                <c:pt idx="13">
                  <c:v>34.04</c:v>
                </c:pt>
                <c:pt idx="14">
                  <c:v>33.74</c:v>
                </c:pt>
                <c:pt idx="15">
                  <c:v>33.44</c:v>
                </c:pt>
                <c:pt idx="16">
                  <c:v>33.94</c:v>
                </c:pt>
                <c:pt idx="17">
                  <c:v>33.94</c:v>
                </c:pt>
                <c:pt idx="18">
                  <c:v>33.94</c:v>
                </c:pt>
                <c:pt idx="19">
                  <c:v>34.24</c:v>
                </c:pt>
                <c:pt idx="20">
                  <c:v>33.74</c:v>
                </c:pt>
                <c:pt idx="21">
                  <c:v>33.74</c:v>
                </c:pt>
                <c:pt idx="22">
                  <c:v>34.04</c:v>
                </c:pt>
                <c:pt idx="23">
                  <c:v>33.54</c:v>
                </c:pt>
                <c:pt idx="24">
                  <c:v>34.04</c:v>
                </c:pt>
                <c:pt idx="25">
                  <c:v>34.54</c:v>
                </c:pt>
                <c:pt idx="26">
                  <c:v>34.04</c:v>
                </c:pt>
                <c:pt idx="27">
                  <c:v>33.74</c:v>
                </c:pt>
                <c:pt idx="28">
                  <c:v>33.14</c:v>
                </c:pt>
                <c:pt idx="29">
                  <c:v>32.54</c:v>
                </c:pt>
                <c:pt idx="30">
                  <c:v>33.04</c:v>
                </c:pt>
                <c:pt idx="31">
                  <c:v>33.44</c:v>
                </c:pt>
                <c:pt idx="32">
                  <c:v>34.04</c:v>
                </c:pt>
                <c:pt idx="33">
                  <c:v>33.74</c:v>
                </c:pt>
                <c:pt idx="34">
                  <c:v>34.340000000000003</c:v>
                </c:pt>
                <c:pt idx="35">
                  <c:v>34.94</c:v>
                </c:pt>
                <c:pt idx="36">
                  <c:v>34.94</c:v>
                </c:pt>
                <c:pt idx="37">
                  <c:v>34.54</c:v>
                </c:pt>
                <c:pt idx="38">
                  <c:v>34.14</c:v>
                </c:pt>
                <c:pt idx="39">
                  <c:v>33.840000000000003</c:v>
                </c:pt>
                <c:pt idx="40">
                  <c:v>34.24</c:v>
                </c:pt>
                <c:pt idx="41">
                  <c:v>33.64</c:v>
                </c:pt>
                <c:pt idx="42">
                  <c:v>33.340000000000003</c:v>
                </c:pt>
                <c:pt idx="43">
                  <c:v>33.340000000000003</c:v>
                </c:pt>
                <c:pt idx="44">
                  <c:v>32.74</c:v>
                </c:pt>
                <c:pt idx="45">
                  <c:v>32.44</c:v>
                </c:pt>
                <c:pt idx="46">
                  <c:v>32.840000000000003</c:v>
                </c:pt>
                <c:pt idx="47">
                  <c:v>32.840000000000003</c:v>
                </c:pt>
                <c:pt idx="48">
                  <c:v>32.44</c:v>
                </c:pt>
                <c:pt idx="49">
                  <c:v>32.74</c:v>
                </c:pt>
                <c:pt idx="50">
                  <c:v>33.14</c:v>
                </c:pt>
                <c:pt idx="51">
                  <c:v>32.840000000000003</c:v>
                </c:pt>
                <c:pt idx="52">
                  <c:v>32.340000000000003</c:v>
                </c:pt>
                <c:pt idx="53">
                  <c:v>32.94</c:v>
                </c:pt>
                <c:pt idx="54">
                  <c:v>33.44</c:v>
                </c:pt>
                <c:pt idx="55">
                  <c:v>32.94</c:v>
                </c:pt>
                <c:pt idx="56">
                  <c:v>32.64</c:v>
                </c:pt>
                <c:pt idx="57">
                  <c:v>33.14</c:v>
                </c:pt>
                <c:pt idx="58">
                  <c:v>32.840000000000003</c:v>
                </c:pt>
                <c:pt idx="59">
                  <c:v>32.840000000000003</c:v>
                </c:pt>
                <c:pt idx="60">
                  <c:v>33.340000000000003</c:v>
                </c:pt>
                <c:pt idx="61">
                  <c:v>32.840000000000003</c:v>
                </c:pt>
                <c:pt idx="62">
                  <c:v>33.24</c:v>
                </c:pt>
                <c:pt idx="63">
                  <c:v>33.74</c:v>
                </c:pt>
                <c:pt idx="64">
                  <c:v>34.04</c:v>
                </c:pt>
                <c:pt idx="65">
                  <c:v>34.340000000000003</c:v>
                </c:pt>
                <c:pt idx="66">
                  <c:v>34.64</c:v>
                </c:pt>
                <c:pt idx="67">
                  <c:v>34.94</c:v>
                </c:pt>
                <c:pt idx="68">
                  <c:v>34.64</c:v>
                </c:pt>
                <c:pt idx="69">
                  <c:v>34.94</c:v>
                </c:pt>
                <c:pt idx="70">
                  <c:v>35.24</c:v>
                </c:pt>
                <c:pt idx="71">
                  <c:v>35.64</c:v>
                </c:pt>
                <c:pt idx="72">
                  <c:v>36.04</c:v>
                </c:pt>
                <c:pt idx="73">
                  <c:v>36.64</c:v>
                </c:pt>
                <c:pt idx="74">
                  <c:v>36.24</c:v>
                </c:pt>
                <c:pt idx="75">
                  <c:v>36.54</c:v>
                </c:pt>
                <c:pt idx="76">
                  <c:v>37.24</c:v>
                </c:pt>
                <c:pt idx="77">
                  <c:v>37.74</c:v>
                </c:pt>
                <c:pt idx="78">
                  <c:v>37.340000000000003</c:v>
                </c:pt>
                <c:pt idx="79">
                  <c:v>37.04</c:v>
                </c:pt>
                <c:pt idx="80">
                  <c:v>37.340000000000003</c:v>
                </c:pt>
                <c:pt idx="81">
                  <c:v>37.74</c:v>
                </c:pt>
                <c:pt idx="82">
                  <c:v>38.14</c:v>
                </c:pt>
                <c:pt idx="83">
                  <c:v>38.14</c:v>
                </c:pt>
                <c:pt idx="84">
                  <c:v>37.64</c:v>
                </c:pt>
                <c:pt idx="85">
                  <c:v>37.14</c:v>
                </c:pt>
                <c:pt idx="86">
                  <c:v>36.840000000000003</c:v>
                </c:pt>
                <c:pt idx="87">
                  <c:v>36.44</c:v>
                </c:pt>
                <c:pt idx="88">
                  <c:v>35.94</c:v>
                </c:pt>
                <c:pt idx="89">
                  <c:v>35.44</c:v>
                </c:pt>
                <c:pt idx="90">
                  <c:v>35.840000000000003</c:v>
                </c:pt>
                <c:pt idx="91">
                  <c:v>35.54</c:v>
                </c:pt>
                <c:pt idx="92">
                  <c:v>35.94</c:v>
                </c:pt>
                <c:pt idx="93">
                  <c:v>36.24</c:v>
                </c:pt>
                <c:pt idx="94">
                  <c:v>35.94</c:v>
                </c:pt>
                <c:pt idx="95">
                  <c:v>35.14</c:v>
                </c:pt>
                <c:pt idx="96">
                  <c:v>34.54</c:v>
                </c:pt>
                <c:pt idx="97">
                  <c:v>34.14</c:v>
                </c:pt>
                <c:pt idx="98">
                  <c:v>34.54</c:v>
                </c:pt>
                <c:pt idx="99">
                  <c:v>34.94</c:v>
                </c:pt>
                <c:pt idx="100">
                  <c:v>34.340000000000003</c:v>
                </c:pt>
                <c:pt idx="101">
                  <c:v>33.94</c:v>
                </c:pt>
                <c:pt idx="102">
                  <c:v>33.54</c:v>
                </c:pt>
                <c:pt idx="103">
                  <c:v>33.04</c:v>
                </c:pt>
                <c:pt idx="104">
                  <c:v>32.64</c:v>
                </c:pt>
                <c:pt idx="105">
                  <c:v>33.04</c:v>
                </c:pt>
                <c:pt idx="106">
                  <c:v>33.44</c:v>
                </c:pt>
                <c:pt idx="107">
                  <c:v>33.14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66-46DD-8C7B-5D8E9E8D8FA8}"/>
            </c:ext>
          </c:extLst>
        </c:ser>
        <c:ser>
          <c:idx val="5"/>
          <c:order val="5"/>
          <c:tx>
            <c:strRef>
              <c:f>'2023(Data)'!$H$2</c:f>
              <c:strCache>
                <c:ptCount val="1"/>
                <c:pt idx="0">
                  <c:v>แก๊สโซฮอล์ 91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strRef>
              <c:f>'2023(Data)'!$B$3:$B$110</c:f>
              <c:strCache>
                <c:ptCount val="108"/>
                <c:pt idx="1">
                  <c:v>5/1/2566</c:v>
                </c:pt>
                <c:pt idx="2">
                  <c:v>6/1/2566</c:v>
                </c:pt>
                <c:pt idx="3">
                  <c:v>7/1/2566</c:v>
                </c:pt>
                <c:pt idx="4">
                  <c:v>13/01/2566</c:v>
                </c:pt>
                <c:pt idx="5">
                  <c:v>14/01/2566</c:v>
                </c:pt>
                <c:pt idx="6">
                  <c:v>17/01/2566</c:v>
                </c:pt>
                <c:pt idx="7">
                  <c:v>20/01/2566</c:v>
                </c:pt>
                <c:pt idx="8">
                  <c:v>21/01/2566</c:v>
                </c:pt>
                <c:pt idx="9">
                  <c:v>24/01/2566</c:v>
                </c:pt>
                <c:pt idx="10">
                  <c:v>26/01/2566</c:v>
                </c:pt>
                <c:pt idx="11">
                  <c:v>31/01/2566</c:v>
                </c:pt>
                <c:pt idx="12">
                  <c:v>1/2/2566</c:v>
                </c:pt>
                <c:pt idx="13">
                  <c:v>2/2/2566</c:v>
                </c:pt>
                <c:pt idx="14">
                  <c:v>4/2/2566</c:v>
                </c:pt>
                <c:pt idx="15">
                  <c:v>8/2/2566</c:v>
                </c:pt>
                <c:pt idx="16">
                  <c:v>9/2/2566</c:v>
                </c:pt>
                <c:pt idx="17">
                  <c:v>10/2/2566</c:v>
                </c:pt>
                <c:pt idx="18">
                  <c:v>15/02/2566</c:v>
                </c:pt>
                <c:pt idx="19">
                  <c:v>18/02/2566</c:v>
                </c:pt>
                <c:pt idx="20">
                  <c:v>21/02/2566</c:v>
                </c:pt>
                <c:pt idx="21">
                  <c:v>22/02/2566</c:v>
                </c:pt>
                <c:pt idx="22">
                  <c:v>23/02/2566</c:v>
                </c:pt>
                <c:pt idx="23">
                  <c:v>25/02/2566</c:v>
                </c:pt>
                <c:pt idx="24">
                  <c:v>28/02/2566</c:v>
                </c:pt>
                <c:pt idx="25">
                  <c:v>8/3/2566</c:v>
                </c:pt>
                <c:pt idx="26">
                  <c:v>10/3/2566</c:v>
                </c:pt>
                <c:pt idx="27">
                  <c:v>14/03/2566</c:v>
                </c:pt>
                <c:pt idx="28">
                  <c:v>18/03/2566</c:v>
                </c:pt>
                <c:pt idx="29">
                  <c:v>22/03/2566</c:v>
                </c:pt>
                <c:pt idx="30">
                  <c:v>24/03/2566</c:v>
                </c:pt>
                <c:pt idx="31">
                  <c:v>25/03/2566</c:v>
                </c:pt>
                <c:pt idx="32">
                  <c:v>30/03/2566</c:v>
                </c:pt>
                <c:pt idx="33">
                  <c:v>4/4/2566</c:v>
                </c:pt>
                <c:pt idx="34">
                  <c:v>5/4/2566</c:v>
                </c:pt>
                <c:pt idx="35">
                  <c:v>6/4/2566</c:v>
                </c:pt>
                <c:pt idx="36">
                  <c:v>7/4/2566</c:v>
                </c:pt>
                <c:pt idx="37">
                  <c:v>20/04/2566</c:v>
                </c:pt>
                <c:pt idx="38">
                  <c:v>22/04/2566</c:v>
                </c:pt>
                <c:pt idx="39">
                  <c:v>26/04/2566</c:v>
                </c:pt>
                <c:pt idx="40">
                  <c:v>27/04/2566</c:v>
                </c:pt>
                <c:pt idx="41">
                  <c:v>28/04/2566</c:v>
                </c:pt>
                <c:pt idx="42">
                  <c:v>29/04/2566</c:v>
                </c:pt>
                <c:pt idx="43">
                  <c:v>4/5/2566</c:v>
                </c:pt>
                <c:pt idx="44">
                  <c:v>9/5/2566</c:v>
                </c:pt>
                <c:pt idx="45">
                  <c:v>11/5/2566</c:v>
                </c:pt>
                <c:pt idx="46">
                  <c:v>13/05/2566</c:v>
                </c:pt>
                <c:pt idx="47">
                  <c:v>15/05/2566</c:v>
                </c:pt>
                <c:pt idx="48">
                  <c:v>16/05/2566</c:v>
                </c:pt>
                <c:pt idx="49">
                  <c:v>23/05/2566</c:v>
                </c:pt>
                <c:pt idx="50">
                  <c:v>26/05/2566</c:v>
                </c:pt>
                <c:pt idx="51">
                  <c:v>30/05/2566</c:v>
                </c:pt>
                <c:pt idx="52">
                  <c:v>2/6/2566</c:v>
                </c:pt>
                <c:pt idx="53">
                  <c:v>7/6/2566</c:v>
                </c:pt>
                <c:pt idx="54">
                  <c:v>10/6/2566</c:v>
                </c:pt>
                <c:pt idx="55">
                  <c:v>14/06/2566</c:v>
                </c:pt>
                <c:pt idx="56">
                  <c:v>17/06/2566</c:v>
                </c:pt>
                <c:pt idx="57">
                  <c:v>20/06/2566</c:v>
                </c:pt>
                <c:pt idx="58">
                  <c:v>27/06/2566</c:v>
                </c:pt>
                <c:pt idx="59">
                  <c:v>2/7/2566</c:v>
                </c:pt>
                <c:pt idx="60">
                  <c:v>4/7/2566</c:v>
                </c:pt>
                <c:pt idx="61">
                  <c:v>6/7/2566</c:v>
                </c:pt>
                <c:pt idx="62">
                  <c:v>8/7/2566</c:v>
                </c:pt>
                <c:pt idx="63">
                  <c:v>11/7/2566</c:v>
                </c:pt>
                <c:pt idx="64">
                  <c:v>13/07/2566</c:v>
                </c:pt>
                <c:pt idx="65">
                  <c:v>14/07/2566</c:v>
                </c:pt>
                <c:pt idx="66">
                  <c:v>15/07/2566</c:v>
                </c:pt>
                <c:pt idx="67">
                  <c:v>18/07/2566</c:v>
                </c:pt>
                <c:pt idx="68">
                  <c:v>19/07/2566</c:v>
                </c:pt>
                <c:pt idx="69">
                  <c:v>20/07/2566</c:v>
                </c:pt>
                <c:pt idx="70">
                  <c:v>22/07/2566</c:v>
                </c:pt>
                <c:pt idx="71">
                  <c:v>25/07/2566</c:v>
                </c:pt>
                <c:pt idx="72">
                  <c:v>26/07/2566</c:v>
                </c:pt>
                <c:pt idx="73">
                  <c:v>3/8/2566</c:v>
                </c:pt>
                <c:pt idx="74">
                  <c:v>5/8/2566</c:v>
                </c:pt>
                <c:pt idx="75">
                  <c:v>9/8/2566</c:v>
                </c:pt>
                <c:pt idx="76">
                  <c:v>12/8/2566</c:v>
                </c:pt>
                <c:pt idx="77">
                  <c:v>29/08/2566</c:v>
                </c:pt>
                <c:pt idx="78">
                  <c:v>1/9/2566</c:v>
                </c:pt>
                <c:pt idx="79">
                  <c:v>2/9/2566</c:v>
                </c:pt>
                <c:pt idx="80">
                  <c:v>12/9/2566</c:v>
                </c:pt>
                <c:pt idx="81">
                  <c:v>15/09/2566</c:v>
                </c:pt>
                <c:pt idx="82">
                  <c:v>16/09/2566</c:v>
                </c:pt>
                <c:pt idx="83">
                  <c:v>20/09/2566</c:v>
                </c:pt>
                <c:pt idx="84">
                  <c:v>23/09/2566</c:v>
                </c:pt>
                <c:pt idx="85">
                  <c:v>27/09/2566</c:v>
                </c:pt>
                <c:pt idx="86">
                  <c:v>3/10/2566</c:v>
                </c:pt>
                <c:pt idx="87">
                  <c:v>4/10/2566</c:v>
                </c:pt>
                <c:pt idx="88">
                  <c:v>6/10/2566</c:v>
                </c:pt>
                <c:pt idx="89">
                  <c:v>7/10/2566</c:v>
                </c:pt>
                <c:pt idx="90">
                  <c:v>11/10/2566</c:v>
                </c:pt>
                <c:pt idx="91">
                  <c:v>17/10/2566</c:v>
                </c:pt>
                <c:pt idx="92">
                  <c:v>21/10/2566</c:v>
                </c:pt>
                <c:pt idx="93">
                  <c:v>31/10/2566</c:v>
                </c:pt>
                <c:pt idx="94">
                  <c:v>1/11/2566</c:v>
                </c:pt>
                <c:pt idx="95">
                  <c:v>7/11/2566</c:v>
                </c:pt>
                <c:pt idx="96">
                  <c:v>9/11/2566</c:v>
                </c:pt>
                <c:pt idx="97">
                  <c:v>10/11/2566</c:v>
                </c:pt>
                <c:pt idx="98">
                  <c:v>15/11/2566</c:v>
                </c:pt>
                <c:pt idx="99">
                  <c:v>16/11/2566</c:v>
                </c:pt>
                <c:pt idx="100">
                  <c:v>18/11/2566</c:v>
                </c:pt>
                <c:pt idx="101">
                  <c:v>22/11/2566</c:v>
                </c:pt>
                <c:pt idx="102">
                  <c:v>5/12/2566</c:v>
                </c:pt>
                <c:pt idx="103">
                  <c:v>7/12/2566</c:v>
                </c:pt>
                <c:pt idx="104">
                  <c:v>9/12/2566</c:v>
                </c:pt>
                <c:pt idx="105">
                  <c:v>19/12/2566</c:v>
                </c:pt>
                <c:pt idx="106">
                  <c:v>22/12/2566</c:v>
                </c:pt>
                <c:pt idx="107">
                  <c:v>29/12/2566</c:v>
                </c:pt>
              </c:strCache>
            </c:strRef>
          </c:xVal>
          <c:yVal>
            <c:numRef>
              <c:f>'2023(Data)'!$H$3:$H$110</c:f>
              <c:numCache>
                <c:formatCode>General</c:formatCode>
                <c:ptCount val="108"/>
                <c:pt idx="1">
                  <c:v>34.78</c:v>
                </c:pt>
                <c:pt idx="2">
                  <c:v>34.479999999999997</c:v>
                </c:pt>
                <c:pt idx="3">
                  <c:v>34.18</c:v>
                </c:pt>
                <c:pt idx="4">
                  <c:v>34.479999999999997</c:v>
                </c:pt>
                <c:pt idx="5">
                  <c:v>34.979999999999997</c:v>
                </c:pt>
                <c:pt idx="6">
                  <c:v>35.28</c:v>
                </c:pt>
                <c:pt idx="7">
                  <c:v>35.880000000000003</c:v>
                </c:pt>
                <c:pt idx="8">
                  <c:v>36.479999999999997</c:v>
                </c:pt>
                <c:pt idx="9">
                  <c:v>36.78</c:v>
                </c:pt>
                <c:pt idx="10">
                  <c:v>36.380000000000003</c:v>
                </c:pt>
                <c:pt idx="11">
                  <c:v>36.380000000000003</c:v>
                </c:pt>
                <c:pt idx="12">
                  <c:v>35.979999999999997</c:v>
                </c:pt>
                <c:pt idx="13">
                  <c:v>35.68</c:v>
                </c:pt>
                <c:pt idx="14">
                  <c:v>35.380000000000003</c:v>
                </c:pt>
                <c:pt idx="15">
                  <c:v>35.08</c:v>
                </c:pt>
                <c:pt idx="16">
                  <c:v>35.58</c:v>
                </c:pt>
                <c:pt idx="17">
                  <c:v>35.979999999999997</c:v>
                </c:pt>
                <c:pt idx="18">
                  <c:v>35.979999999999997</c:v>
                </c:pt>
                <c:pt idx="19">
                  <c:v>36.28</c:v>
                </c:pt>
                <c:pt idx="20">
                  <c:v>35.78</c:v>
                </c:pt>
                <c:pt idx="21">
                  <c:v>35.78</c:v>
                </c:pt>
                <c:pt idx="22">
                  <c:v>36.08</c:v>
                </c:pt>
                <c:pt idx="23">
                  <c:v>35.58</c:v>
                </c:pt>
                <c:pt idx="24">
                  <c:v>36.08</c:v>
                </c:pt>
                <c:pt idx="25">
                  <c:v>36.58</c:v>
                </c:pt>
                <c:pt idx="26">
                  <c:v>36.08</c:v>
                </c:pt>
                <c:pt idx="27">
                  <c:v>35.78</c:v>
                </c:pt>
                <c:pt idx="28">
                  <c:v>35.18</c:v>
                </c:pt>
                <c:pt idx="29">
                  <c:v>34.58</c:v>
                </c:pt>
                <c:pt idx="30">
                  <c:v>35.08</c:v>
                </c:pt>
                <c:pt idx="31">
                  <c:v>35.479999999999997</c:v>
                </c:pt>
                <c:pt idx="32">
                  <c:v>36.08</c:v>
                </c:pt>
                <c:pt idx="33">
                  <c:v>35.78</c:v>
                </c:pt>
                <c:pt idx="34">
                  <c:v>36.380000000000003</c:v>
                </c:pt>
                <c:pt idx="35">
                  <c:v>36.979999999999997</c:v>
                </c:pt>
                <c:pt idx="36">
                  <c:v>36.979999999999997</c:v>
                </c:pt>
                <c:pt idx="37">
                  <c:v>36.58</c:v>
                </c:pt>
                <c:pt idx="38">
                  <c:v>36.18</c:v>
                </c:pt>
                <c:pt idx="39">
                  <c:v>35.880000000000003</c:v>
                </c:pt>
                <c:pt idx="40">
                  <c:v>36.28</c:v>
                </c:pt>
                <c:pt idx="41">
                  <c:v>35.68</c:v>
                </c:pt>
                <c:pt idx="42">
                  <c:v>35.380000000000003</c:v>
                </c:pt>
                <c:pt idx="43">
                  <c:v>35.380000000000003</c:v>
                </c:pt>
                <c:pt idx="44">
                  <c:v>34.78</c:v>
                </c:pt>
                <c:pt idx="45">
                  <c:v>34.479999999999997</c:v>
                </c:pt>
                <c:pt idx="46">
                  <c:v>34.880000000000003</c:v>
                </c:pt>
                <c:pt idx="47">
                  <c:v>34.880000000000003</c:v>
                </c:pt>
                <c:pt idx="48">
                  <c:v>34.479999999999997</c:v>
                </c:pt>
                <c:pt idx="49">
                  <c:v>34.78</c:v>
                </c:pt>
                <c:pt idx="50">
                  <c:v>35.18</c:v>
                </c:pt>
                <c:pt idx="51">
                  <c:v>34.880000000000003</c:v>
                </c:pt>
                <c:pt idx="52">
                  <c:v>34.380000000000003</c:v>
                </c:pt>
                <c:pt idx="53">
                  <c:v>34.979999999999997</c:v>
                </c:pt>
                <c:pt idx="54">
                  <c:v>35.479999999999997</c:v>
                </c:pt>
                <c:pt idx="55">
                  <c:v>34.979999999999997</c:v>
                </c:pt>
                <c:pt idx="56">
                  <c:v>34.68</c:v>
                </c:pt>
                <c:pt idx="57">
                  <c:v>35.18</c:v>
                </c:pt>
                <c:pt idx="58">
                  <c:v>34.880000000000003</c:v>
                </c:pt>
                <c:pt idx="59">
                  <c:v>34.880000000000003</c:v>
                </c:pt>
                <c:pt idx="60">
                  <c:v>35.380000000000003</c:v>
                </c:pt>
                <c:pt idx="61">
                  <c:v>34.880000000000003</c:v>
                </c:pt>
                <c:pt idx="62">
                  <c:v>35.28</c:v>
                </c:pt>
                <c:pt idx="63">
                  <c:v>35.78</c:v>
                </c:pt>
                <c:pt idx="64">
                  <c:v>36.08</c:v>
                </c:pt>
                <c:pt idx="65">
                  <c:v>36.380000000000003</c:v>
                </c:pt>
                <c:pt idx="66">
                  <c:v>36.68</c:v>
                </c:pt>
                <c:pt idx="67">
                  <c:v>36.979999999999997</c:v>
                </c:pt>
                <c:pt idx="68">
                  <c:v>36.68</c:v>
                </c:pt>
                <c:pt idx="69">
                  <c:v>36.979999999999997</c:v>
                </c:pt>
                <c:pt idx="70">
                  <c:v>37.28</c:v>
                </c:pt>
                <c:pt idx="71">
                  <c:v>37.68</c:v>
                </c:pt>
                <c:pt idx="72">
                  <c:v>38.08</c:v>
                </c:pt>
                <c:pt idx="73">
                  <c:v>38.68</c:v>
                </c:pt>
                <c:pt idx="74">
                  <c:v>38.28</c:v>
                </c:pt>
                <c:pt idx="75">
                  <c:v>38.58</c:v>
                </c:pt>
                <c:pt idx="76">
                  <c:v>39.28</c:v>
                </c:pt>
                <c:pt idx="77">
                  <c:v>39.78</c:v>
                </c:pt>
                <c:pt idx="78">
                  <c:v>39.380000000000003</c:v>
                </c:pt>
                <c:pt idx="79">
                  <c:v>39.08</c:v>
                </c:pt>
                <c:pt idx="80">
                  <c:v>39.380000000000003</c:v>
                </c:pt>
                <c:pt idx="81">
                  <c:v>39.78</c:v>
                </c:pt>
                <c:pt idx="82">
                  <c:v>40.18</c:v>
                </c:pt>
                <c:pt idx="83">
                  <c:v>40.18</c:v>
                </c:pt>
                <c:pt idx="84">
                  <c:v>39.68</c:v>
                </c:pt>
                <c:pt idx="85">
                  <c:v>39.18</c:v>
                </c:pt>
                <c:pt idx="86">
                  <c:v>38.880000000000003</c:v>
                </c:pt>
                <c:pt idx="87">
                  <c:v>38.479999999999997</c:v>
                </c:pt>
                <c:pt idx="88">
                  <c:v>37.979999999999997</c:v>
                </c:pt>
                <c:pt idx="89">
                  <c:v>37.479999999999997</c:v>
                </c:pt>
                <c:pt idx="90">
                  <c:v>37.880000000000003</c:v>
                </c:pt>
                <c:pt idx="91">
                  <c:v>37.58</c:v>
                </c:pt>
                <c:pt idx="92">
                  <c:v>37.979999999999997</c:v>
                </c:pt>
                <c:pt idx="93">
                  <c:v>38.28</c:v>
                </c:pt>
                <c:pt idx="94">
                  <c:v>37.979999999999997</c:v>
                </c:pt>
                <c:pt idx="95">
                  <c:v>35.479999999999997</c:v>
                </c:pt>
                <c:pt idx="96">
                  <c:v>34.880000000000003</c:v>
                </c:pt>
                <c:pt idx="97">
                  <c:v>34.479999999999997</c:v>
                </c:pt>
                <c:pt idx="98">
                  <c:v>34.880000000000003</c:v>
                </c:pt>
                <c:pt idx="99">
                  <c:v>35.28</c:v>
                </c:pt>
                <c:pt idx="100">
                  <c:v>34.68</c:v>
                </c:pt>
                <c:pt idx="101">
                  <c:v>34.28</c:v>
                </c:pt>
                <c:pt idx="102">
                  <c:v>33.880000000000003</c:v>
                </c:pt>
                <c:pt idx="103">
                  <c:v>33.380000000000003</c:v>
                </c:pt>
                <c:pt idx="104">
                  <c:v>32.979999999999997</c:v>
                </c:pt>
                <c:pt idx="105">
                  <c:v>33.380000000000003</c:v>
                </c:pt>
                <c:pt idx="106">
                  <c:v>33.78</c:v>
                </c:pt>
                <c:pt idx="107">
                  <c:v>33.479999999999997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66-46DD-8C7B-5D8E9E8D8FA8}"/>
            </c:ext>
          </c:extLst>
        </c:ser>
        <c:ser>
          <c:idx val="6"/>
          <c:order val="6"/>
          <c:tx>
            <c:strRef>
              <c:f>'2023(Data)'!$I$2</c:f>
              <c:strCache>
                <c:ptCount val="1"/>
                <c:pt idx="0">
                  <c:v>แก๊สโซฮอล์ 95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'2023(Data)'!$B$3:$B$110</c:f>
              <c:strCache>
                <c:ptCount val="108"/>
                <c:pt idx="1">
                  <c:v>5/1/2566</c:v>
                </c:pt>
                <c:pt idx="2">
                  <c:v>6/1/2566</c:v>
                </c:pt>
                <c:pt idx="3">
                  <c:v>7/1/2566</c:v>
                </c:pt>
                <c:pt idx="4">
                  <c:v>13/01/2566</c:v>
                </c:pt>
                <c:pt idx="5">
                  <c:v>14/01/2566</c:v>
                </c:pt>
                <c:pt idx="6">
                  <c:v>17/01/2566</c:v>
                </c:pt>
                <c:pt idx="7">
                  <c:v>20/01/2566</c:v>
                </c:pt>
                <c:pt idx="8">
                  <c:v>21/01/2566</c:v>
                </c:pt>
                <c:pt idx="9">
                  <c:v>24/01/2566</c:v>
                </c:pt>
                <c:pt idx="10">
                  <c:v>26/01/2566</c:v>
                </c:pt>
                <c:pt idx="11">
                  <c:v>31/01/2566</c:v>
                </c:pt>
                <c:pt idx="12">
                  <c:v>1/2/2566</c:v>
                </c:pt>
                <c:pt idx="13">
                  <c:v>2/2/2566</c:v>
                </c:pt>
                <c:pt idx="14">
                  <c:v>4/2/2566</c:v>
                </c:pt>
                <c:pt idx="15">
                  <c:v>8/2/2566</c:v>
                </c:pt>
                <c:pt idx="16">
                  <c:v>9/2/2566</c:v>
                </c:pt>
                <c:pt idx="17">
                  <c:v>10/2/2566</c:v>
                </c:pt>
                <c:pt idx="18">
                  <c:v>15/02/2566</c:v>
                </c:pt>
                <c:pt idx="19">
                  <c:v>18/02/2566</c:v>
                </c:pt>
                <c:pt idx="20">
                  <c:v>21/02/2566</c:v>
                </c:pt>
                <c:pt idx="21">
                  <c:v>22/02/2566</c:v>
                </c:pt>
                <c:pt idx="22">
                  <c:v>23/02/2566</c:v>
                </c:pt>
                <c:pt idx="23">
                  <c:v>25/02/2566</c:v>
                </c:pt>
                <c:pt idx="24">
                  <c:v>28/02/2566</c:v>
                </c:pt>
                <c:pt idx="25">
                  <c:v>8/3/2566</c:v>
                </c:pt>
                <c:pt idx="26">
                  <c:v>10/3/2566</c:v>
                </c:pt>
                <c:pt idx="27">
                  <c:v>14/03/2566</c:v>
                </c:pt>
                <c:pt idx="28">
                  <c:v>18/03/2566</c:v>
                </c:pt>
                <c:pt idx="29">
                  <c:v>22/03/2566</c:v>
                </c:pt>
                <c:pt idx="30">
                  <c:v>24/03/2566</c:v>
                </c:pt>
                <c:pt idx="31">
                  <c:v>25/03/2566</c:v>
                </c:pt>
                <c:pt idx="32">
                  <c:v>30/03/2566</c:v>
                </c:pt>
                <c:pt idx="33">
                  <c:v>4/4/2566</c:v>
                </c:pt>
                <c:pt idx="34">
                  <c:v>5/4/2566</c:v>
                </c:pt>
                <c:pt idx="35">
                  <c:v>6/4/2566</c:v>
                </c:pt>
                <c:pt idx="36">
                  <c:v>7/4/2566</c:v>
                </c:pt>
                <c:pt idx="37">
                  <c:v>20/04/2566</c:v>
                </c:pt>
                <c:pt idx="38">
                  <c:v>22/04/2566</c:v>
                </c:pt>
                <c:pt idx="39">
                  <c:v>26/04/2566</c:v>
                </c:pt>
                <c:pt idx="40">
                  <c:v>27/04/2566</c:v>
                </c:pt>
                <c:pt idx="41">
                  <c:v>28/04/2566</c:v>
                </c:pt>
                <c:pt idx="42">
                  <c:v>29/04/2566</c:v>
                </c:pt>
                <c:pt idx="43">
                  <c:v>4/5/2566</c:v>
                </c:pt>
                <c:pt idx="44">
                  <c:v>9/5/2566</c:v>
                </c:pt>
                <c:pt idx="45">
                  <c:v>11/5/2566</c:v>
                </c:pt>
                <c:pt idx="46">
                  <c:v>13/05/2566</c:v>
                </c:pt>
                <c:pt idx="47">
                  <c:v>15/05/2566</c:v>
                </c:pt>
                <c:pt idx="48">
                  <c:v>16/05/2566</c:v>
                </c:pt>
                <c:pt idx="49">
                  <c:v>23/05/2566</c:v>
                </c:pt>
                <c:pt idx="50">
                  <c:v>26/05/2566</c:v>
                </c:pt>
                <c:pt idx="51">
                  <c:v>30/05/2566</c:v>
                </c:pt>
                <c:pt idx="52">
                  <c:v>2/6/2566</c:v>
                </c:pt>
                <c:pt idx="53">
                  <c:v>7/6/2566</c:v>
                </c:pt>
                <c:pt idx="54">
                  <c:v>10/6/2566</c:v>
                </c:pt>
                <c:pt idx="55">
                  <c:v>14/06/2566</c:v>
                </c:pt>
                <c:pt idx="56">
                  <c:v>17/06/2566</c:v>
                </c:pt>
                <c:pt idx="57">
                  <c:v>20/06/2566</c:v>
                </c:pt>
                <c:pt idx="58">
                  <c:v>27/06/2566</c:v>
                </c:pt>
                <c:pt idx="59">
                  <c:v>2/7/2566</c:v>
                </c:pt>
                <c:pt idx="60">
                  <c:v>4/7/2566</c:v>
                </c:pt>
                <c:pt idx="61">
                  <c:v>6/7/2566</c:v>
                </c:pt>
                <c:pt idx="62">
                  <c:v>8/7/2566</c:v>
                </c:pt>
                <c:pt idx="63">
                  <c:v>11/7/2566</c:v>
                </c:pt>
                <c:pt idx="64">
                  <c:v>13/07/2566</c:v>
                </c:pt>
                <c:pt idx="65">
                  <c:v>14/07/2566</c:v>
                </c:pt>
                <c:pt idx="66">
                  <c:v>15/07/2566</c:v>
                </c:pt>
                <c:pt idx="67">
                  <c:v>18/07/2566</c:v>
                </c:pt>
                <c:pt idx="68">
                  <c:v>19/07/2566</c:v>
                </c:pt>
                <c:pt idx="69">
                  <c:v>20/07/2566</c:v>
                </c:pt>
                <c:pt idx="70">
                  <c:v>22/07/2566</c:v>
                </c:pt>
                <c:pt idx="71">
                  <c:v>25/07/2566</c:v>
                </c:pt>
                <c:pt idx="72">
                  <c:v>26/07/2566</c:v>
                </c:pt>
                <c:pt idx="73">
                  <c:v>3/8/2566</c:v>
                </c:pt>
                <c:pt idx="74">
                  <c:v>5/8/2566</c:v>
                </c:pt>
                <c:pt idx="75">
                  <c:v>9/8/2566</c:v>
                </c:pt>
                <c:pt idx="76">
                  <c:v>12/8/2566</c:v>
                </c:pt>
                <c:pt idx="77">
                  <c:v>29/08/2566</c:v>
                </c:pt>
                <c:pt idx="78">
                  <c:v>1/9/2566</c:v>
                </c:pt>
                <c:pt idx="79">
                  <c:v>2/9/2566</c:v>
                </c:pt>
                <c:pt idx="80">
                  <c:v>12/9/2566</c:v>
                </c:pt>
                <c:pt idx="81">
                  <c:v>15/09/2566</c:v>
                </c:pt>
                <c:pt idx="82">
                  <c:v>16/09/2566</c:v>
                </c:pt>
                <c:pt idx="83">
                  <c:v>20/09/2566</c:v>
                </c:pt>
                <c:pt idx="84">
                  <c:v>23/09/2566</c:v>
                </c:pt>
                <c:pt idx="85">
                  <c:v>27/09/2566</c:v>
                </c:pt>
                <c:pt idx="86">
                  <c:v>3/10/2566</c:v>
                </c:pt>
                <c:pt idx="87">
                  <c:v>4/10/2566</c:v>
                </c:pt>
                <c:pt idx="88">
                  <c:v>6/10/2566</c:v>
                </c:pt>
                <c:pt idx="89">
                  <c:v>7/10/2566</c:v>
                </c:pt>
                <c:pt idx="90">
                  <c:v>11/10/2566</c:v>
                </c:pt>
                <c:pt idx="91">
                  <c:v>17/10/2566</c:v>
                </c:pt>
                <c:pt idx="92">
                  <c:v>21/10/2566</c:v>
                </c:pt>
                <c:pt idx="93">
                  <c:v>31/10/2566</c:v>
                </c:pt>
                <c:pt idx="94">
                  <c:v>1/11/2566</c:v>
                </c:pt>
                <c:pt idx="95">
                  <c:v>7/11/2566</c:v>
                </c:pt>
                <c:pt idx="96">
                  <c:v>9/11/2566</c:v>
                </c:pt>
                <c:pt idx="97">
                  <c:v>10/11/2566</c:v>
                </c:pt>
                <c:pt idx="98">
                  <c:v>15/11/2566</c:v>
                </c:pt>
                <c:pt idx="99">
                  <c:v>16/11/2566</c:v>
                </c:pt>
                <c:pt idx="100">
                  <c:v>18/11/2566</c:v>
                </c:pt>
                <c:pt idx="101">
                  <c:v>22/11/2566</c:v>
                </c:pt>
                <c:pt idx="102">
                  <c:v>5/12/2566</c:v>
                </c:pt>
                <c:pt idx="103">
                  <c:v>7/12/2566</c:v>
                </c:pt>
                <c:pt idx="104">
                  <c:v>9/12/2566</c:v>
                </c:pt>
                <c:pt idx="105">
                  <c:v>19/12/2566</c:v>
                </c:pt>
                <c:pt idx="106">
                  <c:v>22/12/2566</c:v>
                </c:pt>
                <c:pt idx="107">
                  <c:v>29/12/2566</c:v>
                </c:pt>
              </c:strCache>
            </c:strRef>
          </c:xVal>
          <c:yVal>
            <c:numRef>
              <c:f>'2023(Data)'!$I$3:$I$110</c:f>
              <c:numCache>
                <c:formatCode>General</c:formatCode>
                <c:ptCount val="108"/>
                <c:pt idx="1">
                  <c:v>35.049999999999997</c:v>
                </c:pt>
                <c:pt idx="2">
                  <c:v>34.75</c:v>
                </c:pt>
                <c:pt idx="3">
                  <c:v>34.450000000000003</c:v>
                </c:pt>
                <c:pt idx="4">
                  <c:v>34.75</c:v>
                </c:pt>
                <c:pt idx="5">
                  <c:v>35.25</c:v>
                </c:pt>
                <c:pt idx="6">
                  <c:v>35.549999999999997</c:v>
                </c:pt>
                <c:pt idx="7">
                  <c:v>36.15</c:v>
                </c:pt>
                <c:pt idx="8">
                  <c:v>36.75</c:v>
                </c:pt>
                <c:pt idx="9">
                  <c:v>37.049999999999997</c:v>
                </c:pt>
                <c:pt idx="10">
                  <c:v>36.65</c:v>
                </c:pt>
                <c:pt idx="11">
                  <c:v>36.65</c:v>
                </c:pt>
                <c:pt idx="12">
                  <c:v>36.25</c:v>
                </c:pt>
                <c:pt idx="13">
                  <c:v>35.950000000000003</c:v>
                </c:pt>
                <c:pt idx="14">
                  <c:v>35.65</c:v>
                </c:pt>
                <c:pt idx="15">
                  <c:v>35.35</c:v>
                </c:pt>
                <c:pt idx="16">
                  <c:v>35.85</c:v>
                </c:pt>
                <c:pt idx="17">
                  <c:v>36.25</c:v>
                </c:pt>
                <c:pt idx="18">
                  <c:v>36.25</c:v>
                </c:pt>
                <c:pt idx="19">
                  <c:v>36.549999999999997</c:v>
                </c:pt>
                <c:pt idx="20">
                  <c:v>36.049999999999997</c:v>
                </c:pt>
                <c:pt idx="21">
                  <c:v>36.049999999999997</c:v>
                </c:pt>
                <c:pt idx="22">
                  <c:v>36.35</c:v>
                </c:pt>
                <c:pt idx="23">
                  <c:v>35.85</c:v>
                </c:pt>
                <c:pt idx="24">
                  <c:v>36.35</c:v>
                </c:pt>
                <c:pt idx="25">
                  <c:v>36.85</c:v>
                </c:pt>
                <c:pt idx="26">
                  <c:v>36.35</c:v>
                </c:pt>
                <c:pt idx="27">
                  <c:v>36.049999999999997</c:v>
                </c:pt>
                <c:pt idx="28">
                  <c:v>35.450000000000003</c:v>
                </c:pt>
                <c:pt idx="29">
                  <c:v>34.85</c:v>
                </c:pt>
                <c:pt idx="30">
                  <c:v>35.35</c:v>
                </c:pt>
                <c:pt idx="31">
                  <c:v>35.75</c:v>
                </c:pt>
                <c:pt idx="32">
                  <c:v>36.35</c:v>
                </c:pt>
                <c:pt idx="33">
                  <c:v>36.049999999999997</c:v>
                </c:pt>
                <c:pt idx="34">
                  <c:v>36.65</c:v>
                </c:pt>
                <c:pt idx="35">
                  <c:v>37.25</c:v>
                </c:pt>
                <c:pt idx="36">
                  <c:v>37.25</c:v>
                </c:pt>
                <c:pt idx="37">
                  <c:v>36.85</c:v>
                </c:pt>
                <c:pt idx="38">
                  <c:v>36.450000000000003</c:v>
                </c:pt>
                <c:pt idx="39">
                  <c:v>36.15</c:v>
                </c:pt>
                <c:pt idx="40">
                  <c:v>36.549999999999997</c:v>
                </c:pt>
                <c:pt idx="41">
                  <c:v>35.950000000000003</c:v>
                </c:pt>
                <c:pt idx="42">
                  <c:v>35.65</c:v>
                </c:pt>
                <c:pt idx="43">
                  <c:v>35.65</c:v>
                </c:pt>
                <c:pt idx="44">
                  <c:v>35.049999999999997</c:v>
                </c:pt>
                <c:pt idx="45">
                  <c:v>34.75</c:v>
                </c:pt>
                <c:pt idx="46">
                  <c:v>35.15</c:v>
                </c:pt>
                <c:pt idx="47">
                  <c:v>35.15</c:v>
                </c:pt>
                <c:pt idx="48">
                  <c:v>34.75</c:v>
                </c:pt>
                <c:pt idx="49">
                  <c:v>35.049999999999997</c:v>
                </c:pt>
                <c:pt idx="50">
                  <c:v>35.450000000000003</c:v>
                </c:pt>
                <c:pt idx="51">
                  <c:v>35.15</c:v>
                </c:pt>
                <c:pt idx="52">
                  <c:v>34.65</c:v>
                </c:pt>
                <c:pt idx="53">
                  <c:v>35.25</c:v>
                </c:pt>
                <c:pt idx="54">
                  <c:v>35.75</c:v>
                </c:pt>
                <c:pt idx="55">
                  <c:v>35.25</c:v>
                </c:pt>
                <c:pt idx="56">
                  <c:v>34.950000000000003</c:v>
                </c:pt>
                <c:pt idx="57">
                  <c:v>35.450000000000003</c:v>
                </c:pt>
                <c:pt idx="58">
                  <c:v>35.15</c:v>
                </c:pt>
                <c:pt idx="59">
                  <c:v>35.15</c:v>
                </c:pt>
                <c:pt idx="60">
                  <c:v>35.65</c:v>
                </c:pt>
                <c:pt idx="61">
                  <c:v>35.15</c:v>
                </c:pt>
                <c:pt idx="62">
                  <c:v>35.549999999999997</c:v>
                </c:pt>
                <c:pt idx="63">
                  <c:v>36.049999999999997</c:v>
                </c:pt>
                <c:pt idx="64">
                  <c:v>36.35</c:v>
                </c:pt>
                <c:pt idx="65">
                  <c:v>36.65</c:v>
                </c:pt>
                <c:pt idx="66">
                  <c:v>36.950000000000003</c:v>
                </c:pt>
                <c:pt idx="67">
                  <c:v>37.25</c:v>
                </c:pt>
                <c:pt idx="68">
                  <c:v>36.950000000000003</c:v>
                </c:pt>
                <c:pt idx="69">
                  <c:v>37.25</c:v>
                </c:pt>
                <c:pt idx="70">
                  <c:v>37.549999999999997</c:v>
                </c:pt>
                <c:pt idx="71">
                  <c:v>37.950000000000003</c:v>
                </c:pt>
                <c:pt idx="72">
                  <c:v>38.35</c:v>
                </c:pt>
                <c:pt idx="73">
                  <c:v>38.950000000000003</c:v>
                </c:pt>
                <c:pt idx="74">
                  <c:v>38.549999999999997</c:v>
                </c:pt>
                <c:pt idx="75">
                  <c:v>38.85</c:v>
                </c:pt>
                <c:pt idx="76">
                  <c:v>39.549999999999997</c:v>
                </c:pt>
                <c:pt idx="77">
                  <c:v>40.049999999999997</c:v>
                </c:pt>
                <c:pt idx="78">
                  <c:v>39.65</c:v>
                </c:pt>
                <c:pt idx="79">
                  <c:v>39.35</c:v>
                </c:pt>
                <c:pt idx="80">
                  <c:v>39.65</c:v>
                </c:pt>
                <c:pt idx="81">
                  <c:v>40.049999999999997</c:v>
                </c:pt>
                <c:pt idx="82">
                  <c:v>40.450000000000003</c:v>
                </c:pt>
                <c:pt idx="83">
                  <c:v>40.450000000000003</c:v>
                </c:pt>
                <c:pt idx="84">
                  <c:v>39.950000000000003</c:v>
                </c:pt>
                <c:pt idx="85">
                  <c:v>39.450000000000003</c:v>
                </c:pt>
                <c:pt idx="86">
                  <c:v>39.15</c:v>
                </c:pt>
                <c:pt idx="87">
                  <c:v>38.75</c:v>
                </c:pt>
                <c:pt idx="88">
                  <c:v>38.25</c:v>
                </c:pt>
                <c:pt idx="89">
                  <c:v>37.75</c:v>
                </c:pt>
                <c:pt idx="90">
                  <c:v>38.15</c:v>
                </c:pt>
                <c:pt idx="91">
                  <c:v>37.85</c:v>
                </c:pt>
                <c:pt idx="92">
                  <c:v>38.25</c:v>
                </c:pt>
                <c:pt idx="93">
                  <c:v>38.549999999999997</c:v>
                </c:pt>
                <c:pt idx="94">
                  <c:v>38.25</c:v>
                </c:pt>
                <c:pt idx="95">
                  <c:v>37.25</c:v>
                </c:pt>
                <c:pt idx="96">
                  <c:v>36.65</c:v>
                </c:pt>
                <c:pt idx="97">
                  <c:v>36.25</c:v>
                </c:pt>
                <c:pt idx="98">
                  <c:v>36.65</c:v>
                </c:pt>
                <c:pt idx="99">
                  <c:v>37.049999999999997</c:v>
                </c:pt>
                <c:pt idx="100">
                  <c:v>36.450000000000003</c:v>
                </c:pt>
                <c:pt idx="101">
                  <c:v>36.049999999999997</c:v>
                </c:pt>
                <c:pt idx="102">
                  <c:v>35.65</c:v>
                </c:pt>
                <c:pt idx="103">
                  <c:v>35.15</c:v>
                </c:pt>
                <c:pt idx="104">
                  <c:v>34.75</c:v>
                </c:pt>
                <c:pt idx="105">
                  <c:v>35.15</c:v>
                </c:pt>
                <c:pt idx="106">
                  <c:v>35.549999999999997</c:v>
                </c:pt>
                <c:pt idx="107">
                  <c:v>35.25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1766-46DD-8C7B-5D8E9E8D8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898783"/>
        <c:axId val="1444896863"/>
      </c:scatterChart>
      <c:valAx>
        <c:axId val="144489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896863"/>
        <c:crosses val="autoZero"/>
        <c:crossBetween val="midCat"/>
      </c:valAx>
      <c:valAx>
        <c:axId val="1444896863"/>
        <c:scaling>
          <c:orientation val="minMax"/>
          <c:max val="50"/>
          <c:min val="29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89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ไฮพรีเมียมดีเซล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ไฮพรีเมียมดีเซล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Graph!$A$4:$B$110</c:f>
              <c:multiLvlStrCache>
                <c:ptCount val="107"/>
                <c:lvl>
                  <c:pt idx="0">
                    <c:v>5/1/2566</c:v>
                  </c:pt>
                  <c:pt idx="1">
                    <c:v>6/1/2566</c:v>
                  </c:pt>
                  <c:pt idx="2">
                    <c:v>7/1/2566</c:v>
                  </c:pt>
                  <c:pt idx="3">
                    <c:v>13/01/2566</c:v>
                  </c:pt>
                  <c:pt idx="4">
                    <c:v>14/01/2566</c:v>
                  </c:pt>
                  <c:pt idx="5">
                    <c:v>17/01/2566</c:v>
                  </c:pt>
                  <c:pt idx="6">
                    <c:v>20/01/2566</c:v>
                  </c:pt>
                  <c:pt idx="7">
                    <c:v>21/01/2566</c:v>
                  </c:pt>
                  <c:pt idx="8">
                    <c:v>24/01/2566</c:v>
                  </c:pt>
                  <c:pt idx="9">
                    <c:v>26/01/2566</c:v>
                  </c:pt>
                  <c:pt idx="10">
                    <c:v>31/01/2566</c:v>
                  </c:pt>
                  <c:pt idx="11">
                    <c:v>1/2/2566</c:v>
                  </c:pt>
                  <c:pt idx="12">
                    <c:v>2/2/2566</c:v>
                  </c:pt>
                  <c:pt idx="13">
                    <c:v>4/2/2566</c:v>
                  </c:pt>
                  <c:pt idx="14">
                    <c:v>8/2/2566</c:v>
                  </c:pt>
                  <c:pt idx="15">
                    <c:v>9/2/2566</c:v>
                  </c:pt>
                  <c:pt idx="16">
                    <c:v>10/2/2566</c:v>
                  </c:pt>
                  <c:pt idx="17">
                    <c:v>15/02/2566</c:v>
                  </c:pt>
                  <c:pt idx="18">
                    <c:v>18/02/2566</c:v>
                  </c:pt>
                  <c:pt idx="19">
                    <c:v>21/02/2566</c:v>
                  </c:pt>
                  <c:pt idx="20">
                    <c:v>22/02/2566</c:v>
                  </c:pt>
                  <c:pt idx="21">
                    <c:v>23/02/2566</c:v>
                  </c:pt>
                  <c:pt idx="22">
                    <c:v>25/02/2566</c:v>
                  </c:pt>
                  <c:pt idx="23">
                    <c:v>28/02/2566</c:v>
                  </c:pt>
                  <c:pt idx="24">
                    <c:v>8/3/2566</c:v>
                  </c:pt>
                  <c:pt idx="25">
                    <c:v>10/3/2566</c:v>
                  </c:pt>
                  <c:pt idx="26">
                    <c:v>14/03/2566</c:v>
                  </c:pt>
                  <c:pt idx="27">
                    <c:v>18/03/2566</c:v>
                  </c:pt>
                  <c:pt idx="28">
                    <c:v>22/03/2566</c:v>
                  </c:pt>
                  <c:pt idx="29">
                    <c:v>24/03/2566</c:v>
                  </c:pt>
                  <c:pt idx="30">
                    <c:v>25/03/2566</c:v>
                  </c:pt>
                  <c:pt idx="31">
                    <c:v>30/03/2566</c:v>
                  </c:pt>
                  <c:pt idx="32">
                    <c:v>4/4/2566</c:v>
                  </c:pt>
                  <c:pt idx="33">
                    <c:v>5/4/2566</c:v>
                  </c:pt>
                  <c:pt idx="34">
                    <c:v>6/4/2566</c:v>
                  </c:pt>
                  <c:pt idx="35">
                    <c:v>7/4/2566</c:v>
                  </c:pt>
                  <c:pt idx="36">
                    <c:v>20/04/2566</c:v>
                  </c:pt>
                  <c:pt idx="37">
                    <c:v>22/04/2566</c:v>
                  </c:pt>
                  <c:pt idx="38">
                    <c:v>26/04/2566</c:v>
                  </c:pt>
                  <c:pt idx="39">
                    <c:v>27/04/2566</c:v>
                  </c:pt>
                  <c:pt idx="40">
                    <c:v>28/04/2566</c:v>
                  </c:pt>
                  <c:pt idx="41">
                    <c:v>29/04/2566</c:v>
                  </c:pt>
                  <c:pt idx="42">
                    <c:v>4/5/2566</c:v>
                  </c:pt>
                  <c:pt idx="43">
                    <c:v>9/5/2566</c:v>
                  </c:pt>
                  <c:pt idx="44">
                    <c:v>11/5/2566</c:v>
                  </c:pt>
                  <c:pt idx="45">
                    <c:v>13/05/2566</c:v>
                  </c:pt>
                  <c:pt idx="46">
                    <c:v>15/05/2566</c:v>
                  </c:pt>
                  <c:pt idx="47">
                    <c:v>16/05/2566</c:v>
                  </c:pt>
                  <c:pt idx="48">
                    <c:v>23/05/2566</c:v>
                  </c:pt>
                  <c:pt idx="49">
                    <c:v>26/05/2566</c:v>
                  </c:pt>
                  <c:pt idx="50">
                    <c:v>30/05/2566</c:v>
                  </c:pt>
                  <c:pt idx="51">
                    <c:v>2/6/2566</c:v>
                  </c:pt>
                  <c:pt idx="52">
                    <c:v>7/6/2566</c:v>
                  </c:pt>
                  <c:pt idx="53">
                    <c:v>10/6/2566</c:v>
                  </c:pt>
                  <c:pt idx="54">
                    <c:v>14/06/2566</c:v>
                  </c:pt>
                  <c:pt idx="55">
                    <c:v>17/06/2566</c:v>
                  </c:pt>
                  <c:pt idx="56">
                    <c:v>20/06/2566</c:v>
                  </c:pt>
                  <c:pt idx="57">
                    <c:v>27/06/2566</c:v>
                  </c:pt>
                  <c:pt idx="58">
                    <c:v>2/7/2566</c:v>
                  </c:pt>
                  <c:pt idx="59">
                    <c:v>4/7/2566</c:v>
                  </c:pt>
                  <c:pt idx="60">
                    <c:v>6/7/2566</c:v>
                  </c:pt>
                  <c:pt idx="61">
                    <c:v>8/7/2566</c:v>
                  </c:pt>
                  <c:pt idx="62">
                    <c:v>11/7/2566</c:v>
                  </c:pt>
                  <c:pt idx="63">
                    <c:v>13/07/2566</c:v>
                  </c:pt>
                  <c:pt idx="64">
                    <c:v>14/07/2566</c:v>
                  </c:pt>
                  <c:pt idx="65">
                    <c:v>15/07/2566</c:v>
                  </c:pt>
                  <c:pt idx="66">
                    <c:v>18/07/2566</c:v>
                  </c:pt>
                  <c:pt idx="67">
                    <c:v>19/07/2566</c:v>
                  </c:pt>
                  <c:pt idx="68">
                    <c:v>20/07/2566</c:v>
                  </c:pt>
                  <c:pt idx="69">
                    <c:v>22/07/2566</c:v>
                  </c:pt>
                  <c:pt idx="70">
                    <c:v>25/07/2566</c:v>
                  </c:pt>
                  <c:pt idx="71">
                    <c:v>26/07/2566</c:v>
                  </c:pt>
                  <c:pt idx="72">
                    <c:v>3/8/2566</c:v>
                  </c:pt>
                  <c:pt idx="73">
                    <c:v>5/8/2566</c:v>
                  </c:pt>
                  <c:pt idx="74">
                    <c:v>9/8/2566</c:v>
                  </c:pt>
                  <c:pt idx="75">
                    <c:v>12/8/2566</c:v>
                  </c:pt>
                  <c:pt idx="76">
                    <c:v>29/08/2566</c:v>
                  </c:pt>
                  <c:pt idx="77">
                    <c:v>1/9/2566</c:v>
                  </c:pt>
                  <c:pt idx="78">
                    <c:v>2/9/2566</c:v>
                  </c:pt>
                  <c:pt idx="79">
                    <c:v>12/9/2566</c:v>
                  </c:pt>
                  <c:pt idx="80">
                    <c:v>15/09/2566</c:v>
                  </c:pt>
                  <c:pt idx="81">
                    <c:v>16/09/2566</c:v>
                  </c:pt>
                  <c:pt idx="82">
                    <c:v>20/09/2566</c:v>
                  </c:pt>
                  <c:pt idx="83">
                    <c:v>23/09/2566</c:v>
                  </c:pt>
                  <c:pt idx="84">
                    <c:v>27/09/2566</c:v>
                  </c:pt>
                  <c:pt idx="85">
                    <c:v>3/10/2566</c:v>
                  </c:pt>
                  <c:pt idx="86">
                    <c:v>4/10/2566</c:v>
                  </c:pt>
                  <c:pt idx="87">
                    <c:v>6/10/2566</c:v>
                  </c:pt>
                  <c:pt idx="88">
                    <c:v>7/10/2566</c:v>
                  </c:pt>
                  <c:pt idx="89">
                    <c:v>11/10/2566</c:v>
                  </c:pt>
                  <c:pt idx="90">
                    <c:v>17/10/2566</c:v>
                  </c:pt>
                  <c:pt idx="91">
                    <c:v>21/10/2566</c:v>
                  </c:pt>
                  <c:pt idx="92">
                    <c:v>31/10/2566</c:v>
                  </c:pt>
                  <c:pt idx="93">
                    <c:v>1/11/2566</c:v>
                  </c:pt>
                  <c:pt idx="94">
                    <c:v>7/11/2566</c:v>
                  </c:pt>
                  <c:pt idx="95">
                    <c:v>9/11/2566</c:v>
                  </c:pt>
                  <c:pt idx="96">
                    <c:v>10/11/2566</c:v>
                  </c:pt>
                  <c:pt idx="97">
                    <c:v>15/11/2566</c:v>
                  </c:pt>
                  <c:pt idx="98">
                    <c:v>16/11/2566</c:v>
                  </c:pt>
                  <c:pt idx="99">
                    <c:v>18/11/2566</c:v>
                  </c:pt>
                  <c:pt idx="100">
                    <c:v>22/11/2566</c:v>
                  </c:pt>
                  <c:pt idx="101">
                    <c:v>5/12/2566</c:v>
                  </c:pt>
                  <c:pt idx="102">
                    <c:v>7/12/2566</c:v>
                  </c:pt>
                  <c:pt idx="103">
                    <c:v>9/12/2566</c:v>
                  </c:pt>
                  <c:pt idx="104">
                    <c:v>19/12/2566</c:v>
                  </c:pt>
                  <c:pt idx="105">
                    <c:v>22/12/2566</c:v>
                  </c:pt>
                  <c:pt idx="106">
                    <c:v>29/12/2566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</c:lvl>
              </c:multiLvlStrCache>
            </c:multiLvlStrRef>
          </c:xVal>
          <c:yVal>
            <c:numRef>
              <c:f>Graph!$C$4:$C$110</c:f>
              <c:numCache>
                <c:formatCode>General</c:formatCode>
                <c:ptCount val="107"/>
                <c:pt idx="0">
                  <c:v>43.66</c:v>
                </c:pt>
                <c:pt idx="1">
                  <c:v>43.66</c:v>
                </c:pt>
                <c:pt idx="2">
                  <c:v>43.66</c:v>
                </c:pt>
                <c:pt idx="3">
                  <c:v>43.66</c:v>
                </c:pt>
                <c:pt idx="4">
                  <c:v>43.66</c:v>
                </c:pt>
                <c:pt idx="5">
                  <c:v>43.66</c:v>
                </c:pt>
                <c:pt idx="6">
                  <c:v>43.66</c:v>
                </c:pt>
                <c:pt idx="7">
                  <c:v>43.66</c:v>
                </c:pt>
                <c:pt idx="8">
                  <c:v>43.66</c:v>
                </c:pt>
                <c:pt idx="9">
                  <c:v>43.66</c:v>
                </c:pt>
                <c:pt idx="10">
                  <c:v>43.66</c:v>
                </c:pt>
                <c:pt idx="11">
                  <c:v>43.66</c:v>
                </c:pt>
                <c:pt idx="12">
                  <c:v>43.66</c:v>
                </c:pt>
                <c:pt idx="13">
                  <c:v>43.66</c:v>
                </c:pt>
                <c:pt idx="14">
                  <c:v>43.66</c:v>
                </c:pt>
                <c:pt idx="15">
                  <c:v>43.66</c:v>
                </c:pt>
                <c:pt idx="16">
                  <c:v>43.66</c:v>
                </c:pt>
                <c:pt idx="17">
                  <c:v>43.16</c:v>
                </c:pt>
                <c:pt idx="18">
                  <c:v>43.16</c:v>
                </c:pt>
                <c:pt idx="19">
                  <c:v>43.16</c:v>
                </c:pt>
                <c:pt idx="20">
                  <c:v>43.16</c:v>
                </c:pt>
                <c:pt idx="21">
                  <c:v>43.16</c:v>
                </c:pt>
                <c:pt idx="22">
                  <c:v>43.16</c:v>
                </c:pt>
                <c:pt idx="23">
                  <c:v>43.16</c:v>
                </c:pt>
                <c:pt idx="24">
                  <c:v>43.16</c:v>
                </c:pt>
                <c:pt idx="25">
                  <c:v>43.16</c:v>
                </c:pt>
                <c:pt idx="26">
                  <c:v>43.16</c:v>
                </c:pt>
                <c:pt idx="27">
                  <c:v>43.16</c:v>
                </c:pt>
                <c:pt idx="28">
                  <c:v>43.16</c:v>
                </c:pt>
                <c:pt idx="29">
                  <c:v>42.66</c:v>
                </c:pt>
                <c:pt idx="30">
                  <c:v>42.66</c:v>
                </c:pt>
                <c:pt idx="31">
                  <c:v>42.66</c:v>
                </c:pt>
                <c:pt idx="32">
                  <c:v>42.66</c:v>
                </c:pt>
                <c:pt idx="33">
                  <c:v>42.66</c:v>
                </c:pt>
                <c:pt idx="34">
                  <c:v>42.66</c:v>
                </c:pt>
                <c:pt idx="35">
                  <c:v>42.16</c:v>
                </c:pt>
                <c:pt idx="36">
                  <c:v>42.16</c:v>
                </c:pt>
                <c:pt idx="37">
                  <c:v>42.16</c:v>
                </c:pt>
                <c:pt idx="38">
                  <c:v>42.16</c:v>
                </c:pt>
                <c:pt idx="39">
                  <c:v>42.16</c:v>
                </c:pt>
                <c:pt idx="40">
                  <c:v>42.16</c:v>
                </c:pt>
                <c:pt idx="41">
                  <c:v>42.16</c:v>
                </c:pt>
                <c:pt idx="42">
                  <c:v>41.66</c:v>
                </c:pt>
                <c:pt idx="43">
                  <c:v>41.66</c:v>
                </c:pt>
                <c:pt idx="44">
                  <c:v>41.66</c:v>
                </c:pt>
                <c:pt idx="45">
                  <c:v>41.66</c:v>
                </c:pt>
                <c:pt idx="46">
                  <c:v>41.16</c:v>
                </c:pt>
                <c:pt idx="47">
                  <c:v>41.16</c:v>
                </c:pt>
                <c:pt idx="48">
                  <c:v>41.16</c:v>
                </c:pt>
                <c:pt idx="49">
                  <c:v>41.16</c:v>
                </c:pt>
                <c:pt idx="50">
                  <c:v>41.16</c:v>
                </c:pt>
                <c:pt idx="51">
                  <c:v>41.16</c:v>
                </c:pt>
                <c:pt idx="52">
                  <c:v>41.16</c:v>
                </c:pt>
                <c:pt idx="53">
                  <c:v>41.16</c:v>
                </c:pt>
                <c:pt idx="54">
                  <c:v>41.16</c:v>
                </c:pt>
                <c:pt idx="55">
                  <c:v>41.16</c:v>
                </c:pt>
                <c:pt idx="56">
                  <c:v>41.16</c:v>
                </c:pt>
                <c:pt idx="57">
                  <c:v>41.16</c:v>
                </c:pt>
                <c:pt idx="58">
                  <c:v>39.94</c:v>
                </c:pt>
                <c:pt idx="59">
                  <c:v>39.94</c:v>
                </c:pt>
                <c:pt idx="60">
                  <c:v>39.94</c:v>
                </c:pt>
                <c:pt idx="61">
                  <c:v>39.94</c:v>
                </c:pt>
                <c:pt idx="62">
                  <c:v>39.94</c:v>
                </c:pt>
                <c:pt idx="63">
                  <c:v>39.94</c:v>
                </c:pt>
                <c:pt idx="64">
                  <c:v>39.94</c:v>
                </c:pt>
                <c:pt idx="65">
                  <c:v>39.94</c:v>
                </c:pt>
                <c:pt idx="66">
                  <c:v>39.94</c:v>
                </c:pt>
                <c:pt idx="67">
                  <c:v>39.94</c:v>
                </c:pt>
                <c:pt idx="68">
                  <c:v>39.94</c:v>
                </c:pt>
                <c:pt idx="69">
                  <c:v>40.94</c:v>
                </c:pt>
                <c:pt idx="70">
                  <c:v>41.44</c:v>
                </c:pt>
                <c:pt idx="71">
                  <c:v>41.44</c:v>
                </c:pt>
                <c:pt idx="72">
                  <c:v>42.44</c:v>
                </c:pt>
                <c:pt idx="73">
                  <c:v>42.44</c:v>
                </c:pt>
                <c:pt idx="74">
                  <c:v>42.44</c:v>
                </c:pt>
                <c:pt idx="75">
                  <c:v>43.14</c:v>
                </c:pt>
                <c:pt idx="76">
                  <c:v>43.64</c:v>
                </c:pt>
                <c:pt idx="77">
                  <c:v>43.64</c:v>
                </c:pt>
                <c:pt idx="78">
                  <c:v>43.64</c:v>
                </c:pt>
                <c:pt idx="79">
                  <c:v>43.94</c:v>
                </c:pt>
                <c:pt idx="80">
                  <c:v>44.34</c:v>
                </c:pt>
                <c:pt idx="81">
                  <c:v>44.34</c:v>
                </c:pt>
                <c:pt idx="82">
                  <c:v>42.34</c:v>
                </c:pt>
                <c:pt idx="83">
                  <c:v>42.34</c:v>
                </c:pt>
                <c:pt idx="84">
                  <c:v>42.34</c:v>
                </c:pt>
                <c:pt idx="85">
                  <c:v>42.34</c:v>
                </c:pt>
                <c:pt idx="86">
                  <c:v>42.34</c:v>
                </c:pt>
                <c:pt idx="87">
                  <c:v>42.34</c:v>
                </c:pt>
                <c:pt idx="88">
                  <c:v>42.34</c:v>
                </c:pt>
                <c:pt idx="89">
                  <c:v>42.94</c:v>
                </c:pt>
                <c:pt idx="90">
                  <c:v>42.94</c:v>
                </c:pt>
                <c:pt idx="91">
                  <c:v>43.34</c:v>
                </c:pt>
                <c:pt idx="92">
                  <c:v>43.64</c:v>
                </c:pt>
                <c:pt idx="93">
                  <c:v>43.64</c:v>
                </c:pt>
                <c:pt idx="94">
                  <c:v>43.64</c:v>
                </c:pt>
                <c:pt idx="95">
                  <c:v>43.64</c:v>
                </c:pt>
                <c:pt idx="96">
                  <c:v>43.64</c:v>
                </c:pt>
                <c:pt idx="97">
                  <c:v>43.64</c:v>
                </c:pt>
                <c:pt idx="98">
                  <c:v>43.64</c:v>
                </c:pt>
                <c:pt idx="99">
                  <c:v>43.64</c:v>
                </c:pt>
                <c:pt idx="100">
                  <c:v>43.64</c:v>
                </c:pt>
                <c:pt idx="101">
                  <c:v>43.64</c:v>
                </c:pt>
                <c:pt idx="102">
                  <c:v>43.64</c:v>
                </c:pt>
                <c:pt idx="103">
                  <c:v>43.64</c:v>
                </c:pt>
                <c:pt idx="104">
                  <c:v>43.64</c:v>
                </c:pt>
                <c:pt idx="105">
                  <c:v>43.64</c:v>
                </c:pt>
                <c:pt idx="106">
                  <c:v>43.64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DD-49DD-A410-B65D3A92D3FB}"/>
            </c:ext>
          </c:extLst>
        </c:ser>
        <c:ser>
          <c:idx val="1"/>
          <c:order val="1"/>
          <c:tx>
            <c:v>a = 0.1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Graph!$A$4:$B$110</c:f>
              <c:multiLvlStrCache>
                <c:ptCount val="107"/>
                <c:lvl>
                  <c:pt idx="0">
                    <c:v>5/1/2566</c:v>
                  </c:pt>
                  <c:pt idx="1">
                    <c:v>6/1/2566</c:v>
                  </c:pt>
                  <c:pt idx="2">
                    <c:v>7/1/2566</c:v>
                  </c:pt>
                  <c:pt idx="3">
                    <c:v>13/01/2566</c:v>
                  </c:pt>
                  <c:pt idx="4">
                    <c:v>14/01/2566</c:v>
                  </c:pt>
                  <c:pt idx="5">
                    <c:v>17/01/2566</c:v>
                  </c:pt>
                  <c:pt idx="6">
                    <c:v>20/01/2566</c:v>
                  </c:pt>
                  <c:pt idx="7">
                    <c:v>21/01/2566</c:v>
                  </c:pt>
                  <c:pt idx="8">
                    <c:v>24/01/2566</c:v>
                  </c:pt>
                  <c:pt idx="9">
                    <c:v>26/01/2566</c:v>
                  </c:pt>
                  <c:pt idx="10">
                    <c:v>31/01/2566</c:v>
                  </c:pt>
                  <c:pt idx="11">
                    <c:v>1/2/2566</c:v>
                  </c:pt>
                  <c:pt idx="12">
                    <c:v>2/2/2566</c:v>
                  </c:pt>
                  <c:pt idx="13">
                    <c:v>4/2/2566</c:v>
                  </c:pt>
                  <c:pt idx="14">
                    <c:v>8/2/2566</c:v>
                  </c:pt>
                  <c:pt idx="15">
                    <c:v>9/2/2566</c:v>
                  </c:pt>
                  <c:pt idx="16">
                    <c:v>10/2/2566</c:v>
                  </c:pt>
                  <c:pt idx="17">
                    <c:v>15/02/2566</c:v>
                  </c:pt>
                  <c:pt idx="18">
                    <c:v>18/02/2566</c:v>
                  </c:pt>
                  <c:pt idx="19">
                    <c:v>21/02/2566</c:v>
                  </c:pt>
                  <c:pt idx="20">
                    <c:v>22/02/2566</c:v>
                  </c:pt>
                  <c:pt idx="21">
                    <c:v>23/02/2566</c:v>
                  </c:pt>
                  <c:pt idx="22">
                    <c:v>25/02/2566</c:v>
                  </c:pt>
                  <c:pt idx="23">
                    <c:v>28/02/2566</c:v>
                  </c:pt>
                  <c:pt idx="24">
                    <c:v>8/3/2566</c:v>
                  </c:pt>
                  <c:pt idx="25">
                    <c:v>10/3/2566</c:v>
                  </c:pt>
                  <c:pt idx="26">
                    <c:v>14/03/2566</c:v>
                  </c:pt>
                  <c:pt idx="27">
                    <c:v>18/03/2566</c:v>
                  </c:pt>
                  <c:pt idx="28">
                    <c:v>22/03/2566</c:v>
                  </c:pt>
                  <c:pt idx="29">
                    <c:v>24/03/2566</c:v>
                  </c:pt>
                  <c:pt idx="30">
                    <c:v>25/03/2566</c:v>
                  </c:pt>
                  <c:pt idx="31">
                    <c:v>30/03/2566</c:v>
                  </c:pt>
                  <c:pt idx="32">
                    <c:v>4/4/2566</c:v>
                  </c:pt>
                  <c:pt idx="33">
                    <c:v>5/4/2566</c:v>
                  </c:pt>
                  <c:pt idx="34">
                    <c:v>6/4/2566</c:v>
                  </c:pt>
                  <c:pt idx="35">
                    <c:v>7/4/2566</c:v>
                  </c:pt>
                  <c:pt idx="36">
                    <c:v>20/04/2566</c:v>
                  </c:pt>
                  <c:pt idx="37">
                    <c:v>22/04/2566</c:v>
                  </c:pt>
                  <c:pt idx="38">
                    <c:v>26/04/2566</c:v>
                  </c:pt>
                  <c:pt idx="39">
                    <c:v>27/04/2566</c:v>
                  </c:pt>
                  <c:pt idx="40">
                    <c:v>28/04/2566</c:v>
                  </c:pt>
                  <c:pt idx="41">
                    <c:v>29/04/2566</c:v>
                  </c:pt>
                  <c:pt idx="42">
                    <c:v>4/5/2566</c:v>
                  </c:pt>
                  <c:pt idx="43">
                    <c:v>9/5/2566</c:v>
                  </c:pt>
                  <c:pt idx="44">
                    <c:v>11/5/2566</c:v>
                  </c:pt>
                  <c:pt idx="45">
                    <c:v>13/05/2566</c:v>
                  </c:pt>
                  <c:pt idx="46">
                    <c:v>15/05/2566</c:v>
                  </c:pt>
                  <c:pt idx="47">
                    <c:v>16/05/2566</c:v>
                  </c:pt>
                  <c:pt idx="48">
                    <c:v>23/05/2566</c:v>
                  </c:pt>
                  <c:pt idx="49">
                    <c:v>26/05/2566</c:v>
                  </c:pt>
                  <c:pt idx="50">
                    <c:v>30/05/2566</c:v>
                  </c:pt>
                  <c:pt idx="51">
                    <c:v>2/6/2566</c:v>
                  </c:pt>
                  <c:pt idx="52">
                    <c:v>7/6/2566</c:v>
                  </c:pt>
                  <c:pt idx="53">
                    <c:v>10/6/2566</c:v>
                  </c:pt>
                  <c:pt idx="54">
                    <c:v>14/06/2566</c:v>
                  </c:pt>
                  <c:pt idx="55">
                    <c:v>17/06/2566</c:v>
                  </c:pt>
                  <c:pt idx="56">
                    <c:v>20/06/2566</c:v>
                  </c:pt>
                  <c:pt idx="57">
                    <c:v>27/06/2566</c:v>
                  </c:pt>
                  <c:pt idx="58">
                    <c:v>2/7/2566</c:v>
                  </c:pt>
                  <c:pt idx="59">
                    <c:v>4/7/2566</c:v>
                  </c:pt>
                  <c:pt idx="60">
                    <c:v>6/7/2566</c:v>
                  </c:pt>
                  <c:pt idx="61">
                    <c:v>8/7/2566</c:v>
                  </c:pt>
                  <c:pt idx="62">
                    <c:v>11/7/2566</c:v>
                  </c:pt>
                  <c:pt idx="63">
                    <c:v>13/07/2566</c:v>
                  </c:pt>
                  <c:pt idx="64">
                    <c:v>14/07/2566</c:v>
                  </c:pt>
                  <c:pt idx="65">
                    <c:v>15/07/2566</c:v>
                  </c:pt>
                  <c:pt idx="66">
                    <c:v>18/07/2566</c:v>
                  </c:pt>
                  <c:pt idx="67">
                    <c:v>19/07/2566</c:v>
                  </c:pt>
                  <c:pt idx="68">
                    <c:v>20/07/2566</c:v>
                  </c:pt>
                  <c:pt idx="69">
                    <c:v>22/07/2566</c:v>
                  </c:pt>
                  <c:pt idx="70">
                    <c:v>25/07/2566</c:v>
                  </c:pt>
                  <c:pt idx="71">
                    <c:v>26/07/2566</c:v>
                  </c:pt>
                  <c:pt idx="72">
                    <c:v>3/8/2566</c:v>
                  </c:pt>
                  <c:pt idx="73">
                    <c:v>5/8/2566</c:v>
                  </c:pt>
                  <c:pt idx="74">
                    <c:v>9/8/2566</c:v>
                  </c:pt>
                  <c:pt idx="75">
                    <c:v>12/8/2566</c:v>
                  </c:pt>
                  <c:pt idx="76">
                    <c:v>29/08/2566</c:v>
                  </c:pt>
                  <c:pt idx="77">
                    <c:v>1/9/2566</c:v>
                  </c:pt>
                  <c:pt idx="78">
                    <c:v>2/9/2566</c:v>
                  </c:pt>
                  <c:pt idx="79">
                    <c:v>12/9/2566</c:v>
                  </c:pt>
                  <c:pt idx="80">
                    <c:v>15/09/2566</c:v>
                  </c:pt>
                  <c:pt idx="81">
                    <c:v>16/09/2566</c:v>
                  </c:pt>
                  <c:pt idx="82">
                    <c:v>20/09/2566</c:v>
                  </c:pt>
                  <c:pt idx="83">
                    <c:v>23/09/2566</c:v>
                  </c:pt>
                  <c:pt idx="84">
                    <c:v>27/09/2566</c:v>
                  </c:pt>
                  <c:pt idx="85">
                    <c:v>3/10/2566</c:v>
                  </c:pt>
                  <c:pt idx="86">
                    <c:v>4/10/2566</c:v>
                  </c:pt>
                  <c:pt idx="87">
                    <c:v>6/10/2566</c:v>
                  </c:pt>
                  <c:pt idx="88">
                    <c:v>7/10/2566</c:v>
                  </c:pt>
                  <c:pt idx="89">
                    <c:v>11/10/2566</c:v>
                  </c:pt>
                  <c:pt idx="90">
                    <c:v>17/10/2566</c:v>
                  </c:pt>
                  <c:pt idx="91">
                    <c:v>21/10/2566</c:v>
                  </c:pt>
                  <c:pt idx="92">
                    <c:v>31/10/2566</c:v>
                  </c:pt>
                  <c:pt idx="93">
                    <c:v>1/11/2566</c:v>
                  </c:pt>
                  <c:pt idx="94">
                    <c:v>7/11/2566</c:v>
                  </c:pt>
                  <c:pt idx="95">
                    <c:v>9/11/2566</c:v>
                  </c:pt>
                  <c:pt idx="96">
                    <c:v>10/11/2566</c:v>
                  </c:pt>
                  <c:pt idx="97">
                    <c:v>15/11/2566</c:v>
                  </c:pt>
                  <c:pt idx="98">
                    <c:v>16/11/2566</c:v>
                  </c:pt>
                  <c:pt idx="99">
                    <c:v>18/11/2566</c:v>
                  </c:pt>
                  <c:pt idx="100">
                    <c:v>22/11/2566</c:v>
                  </c:pt>
                  <c:pt idx="101">
                    <c:v>5/12/2566</c:v>
                  </c:pt>
                  <c:pt idx="102">
                    <c:v>7/12/2566</c:v>
                  </c:pt>
                  <c:pt idx="103">
                    <c:v>9/12/2566</c:v>
                  </c:pt>
                  <c:pt idx="104">
                    <c:v>19/12/2566</c:v>
                  </c:pt>
                  <c:pt idx="105">
                    <c:v>22/12/2566</c:v>
                  </c:pt>
                  <c:pt idx="106">
                    <c:v>29/12/2566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</c:lvl>
              </c:multiLvlStrCache>
            </c:multiLvlStrRef>
          </c:xVal>
          <c:yVal>
            <c:numRef>
              <c:f>Graph!$D$4:$D$110</c:f>
              <c:numCache>
                <c:formatCode>General</c:formatCode>
                <c:ptCount val="107"/>
                <c:pt idx="4" formatCode="0.00">
                  <c:v>43.66</c:v>
                </c:pt>
                <c:pt idx="5" formatCode="0.00">
                  <c:v>43.66</c:v>
                </c:pt>
                <c:pt idx="6" formatCode="0.00">
                  <c:v>43.66</c:v>
                </c:pt>
                <c:pt idx="7" formatCode="0.00">
                  <c:v>43.66</c:v>
                </c:pt>
                <c:pt idx="8" formatCode="0.00">
                  <c:v>43.66</c:v>
                </c:pt>
                <c:pt idx="9" formatCode="0.00">
                  <c:v>43.66</c:v>
                </c:pt>
                <c:pt idx="10" formatCode="0.00">
                  <c:v>43.66</c:v>
                </c:pt>
                <c:pt idx="11" formatCode="0.00">
                  <c:v>43.66</c:v>
                </c:pt>
                <c:pt idx="12" formatCode="0.00">
                  <c:v>43.66</c:v>
                </c:pt>
                <c:pt idx="13" formatCode="0.00">
                  <c:v>43.66</c:v>
                </c:pt>
                <c:pt idx="14" formatCode="0.00">
                  <c:v>43.66</c:v>
                </c:pt>
                <c:pt idx="15" formatCode="0.00">
                  <c:v>43.66</c:v>
                </c:pt>
                <c:pt idx="16" formatCode="0.00">
                  <c:v>43.66</c:v>
                </c:pt>
                <c:pt idx="17" formatCode="0.00">
                  <c:v>43.66</c:v>
                </c:pt>
                <c:pt idx="18" formatCode="0.00">
                  <c:v>43.61</c:v>
                </c:pt>
                <c:pt idx="19" formatCode="0.00">
                  <c:v>43.564999999999998</c:v>
                </c:pt>
                <c:pt idx="20" formatCode="0.00">
                  <c:v>43.524499999999996</c:v>
                </c:pt>
                <c:pt idx="21" formatCode="0.00">
                  <c:v>43.488049999999994</c:v>
                </c:pt>
                <c:pt idx="22" formatCode="0.00">
                  <c:v>43.455244999999991</c:v>
                </c:pt>
                <c:pt idx="23" formatCode="0.00">
                  <c:v>43.42572049999999</c:v>
                </c:pt>
                <c:pt idx="24" formatCode="0.00">
                  <c:v>43.399148449999991</c:v>
                </c:pt>
                <c:pt idx="25" formatCode="0.00">
                  <c:v>43.375233604999991</c:v>
                </c:pt>
                <c:pt idx="26" formatCode="0.00">
                  <c:v>43.353710244499993</c:v>
                </c:pt>
                <c:pt idx="27" formatCode="0.00">
                  <c:v>43.334339220049991</c:v>
                </c:pt>
                <c:pt idx="28" formatCode="0.00">
                  <c:v>43.316905298044993</c:v>
                </c:pt>
                <c:pt idx="29" formatCode="0.00">
                  <c:v>43.301214768240492</c:v>
                </c:pt>
                <c:pt idx="30" formatCode="0.00">
                  <c:v>43.237093291416443</c:v>
                </c:pt>
                <c:pt idx="31" formatCode="0.00">
                  <c:v>43.179383962274798</c:v>
                </c:pt>
                <c:pt idx="32" formatCode="0.00">
                  <c:v>43.127445566047321</c:v>
                </c:pt>
                <c:pt idx="33" formatCode="0.00">
                  <c:v>43.080701009442592</c:v>
                </c:pt>
                <c:pt idx="34" formatCode="0.00">
                  <c:v>43.038630908498334</c:v>
                </c:pt>
                <c:pt idx="35" formatCode="0.00">
                  <c:v>43.000767817648502</c:v>
                </c:pt>
                <c:pt idx="36" formatCode="0.00">
                  <c:v>42.916691035883652</c:v>
                </c:pt>
                <c:pt idx="37" formatCode="0.00">
                  <c:v>42.841021932295284</c:v>
                </c:pt>
                <c:pt idx="38" formatCode="0.00">
                  <c:v>42.772919739065756</c:v>
                </c:pt>
                <c:pt idx="39" formatCode="0.00">
                  <c:v>42.711627765159179</c:v>
                </c:pt>
                <c:pt idx="40" formatCode="0.00">
                  <c:v>42.656464988643258</c:v>
                </c:pt>
                <c:pt idx="41" formatCode="0.00">
                  <c:v>42.606818489778931</c:v>
                </c:pt>
                <c:pt idx="42" formatCode="0.00">
                  <c:v>42.562136640801036</c:v>
                </c:pt>
                <c:pt idx="43" formatCode="0.00">
                  <c:v>42.471922976720933</c:v>
                </c:pt>
                <c:pt idx="44" formatCode="0.00">
                  <c:v>42.390730679048836</c:v>
                </c:pt>
                <c:pt idx="45" formatCode="0.00">
                  <c:v>42.31765761114395</c:v>
                </c:pt>
                <c:pt idx="46" formatCode="0.00">
                  <c:v>42.251891850029551</c:v>
                </c:pt>
                <c:pt idx="47" formatCode="0.00">
                  <c:v>42.142702665026597</c:v>
                </c:pt>
                <c:pt idx="48" formatCode="0.00">
                  <c:v>42.044432398523938</c:v>
                </c:pt>
                <c:pt idx="49" formatCode="0.00">
                  <c:v>41.955989158671542</c:v>
                </c:pt>
                <c:pt idx="50" formatCode="0.00">
                  <c:v>41.876390242804391</c:v>
                </c:pt>
                <c:pt idx="51" formatCode="0.00">
                  <c:v>41.804751218523954</c:v>
                </c:pt>
                <c:pt idx="52" formatCode="0.00">
                  <c:v>41.740276096671558</c:v>
                </c:pt>
                <c:pt idx="53" formatCode="0.00">
                  <c:v>41.682248487004401</c:v>
                </c:pt>
                <c:pt idx="54" formatCode="0.00">
                  <c:v>41.63002363830396</c:v>
                </c:pt>
                <c:pt idx="55" formatCode="0.00">
                  <c:v>41.583021274473566</c:v>
                </c:pt>
                <c:pt idx="56" formatCode="0.00">
                  <c:v>41.540719147026209</c:v>
                </c:pt>
                <c:pt idx="57" formatCode="0.00">
                  <c:v>41.502647232323589</c:v>
                </c:pt>
                <c:pt idx="58" formatCode="0.00">
                  <c:v>41.468382509091228</c:v>
                </c:pt>
                <c:pt idx="59" formatCode="0.00">
                  <c:v>41.315544258182108</c:v>
                </c:pt>
                <c:pt idx="60" formatCode="0.00">
                  <c:v>41.177989832363899</c:v>
                </c:pt>
                <c:pt idx="61" formatCode="0.00">
                  <c:v>41.054190849127508</c:v>
                </c:pt>
                <c:pt idx="62" formatCode="0.00">
                  <c:v>40.942771764214754</c:v>
                </c:pt>
                <c:pt idx="63" formatCode="0.00">
                  <c:v>40.842494587793276</c:v>
                </c:pt>
                <c:pt idx="64" formatCode="0.00">
                  <c:v>40.75224512901395</c:v>
                </c:pt>
                <c:pt idx="65" formatCode="0.00">
                  <c:v>40.671020616112557</c:v>
                </c:pt>
                <c:pt idx="66" formatCode="0.00">
                  <c:v>40.597918554501298</c:v>
                </c:pt>
                <c:pt idx="67" formatCode="0.00">
                  <c:v>40.532126699051169</c:v>
                </c:pt>
                <c:pt idx="68" formatCode="0.00">
                  <c:v>40.472914029146054</c:v>
                </c:pt>
                <c:pt idx="69" formatCode="0.00">
                  <c:v>40.419622626231451</c:v>
                </c:pt>
                <c:pt idx="70" formatCode="0.00">
                  <c:v>40.471660363608308</c:v>
                </c:pt>
                <c:pt idx="71" formatCode="0.00">
                  <c:v>40.568494327247478</c:v>
                </c:pt>
                <c:pt idx="72" formatCode="0.00">
                  <c:v>40.65564489452273</c:v>
                </c:pt>
                <c:pt idx="73" formatCode="0.00">
                  <c:v>40.834080405070459</c:v>
                </c:pt>
                <c:pt idx="74" formatCode="0.00">
                  <c:v>40.994672364563414</c:v>
                </c:pt>
                <c:pt idx="75" formatCode="0.00">
                  <c:v>41.139205128107072</c:v>
                </c:pt>
                <c:pt idx="76" formatCode="0.00">
                  <c:v>41.339284615296364</c:v>
                </c:pt>
                <c:pt idx="77" formatCode="0.00">
                  <c:v>41.569356153766726</c:v>
                </c:pt>
                <c:pt idx="78" formatCode="0.00">
                  <c:v>41.776420538390056</c:v>
                </c:pt>
                <c:pt idx="79" formatCode="0.00">
                  <c:v>41.962778484551052</c:v>
                </c:pt>
                <c:pt idx="80" formatCode="0.00">
                  <c:v>42.160500636095946</c:v>
                </c:pt>
                <c:pt idx="81" formatCode="0.00">
                  <c:v>42.378450572486351</c:v>
                </c:pt>
                <c:pt idx="82" formatCode="0.00">
                  <c:v>42.574605515237714</c:v>
                </c:pt>
                <c:pt idx="83" formatCode="0.00">
                  <c:v>42.551144963713945</c:v>
                </c:pt>
                <c:pt idx="84" formatCode="0.00">
                  <c:v>42.530030467342549</c:v>
                </c:pt>
                <c:pt idx="85" formatCode="0.00">
                  <c:v>42.511027420608293</c:v>
                </c:pt>
                <c:pt idx="86" formatCode="0.00">
                  <c:v>42.493924678547465</c:v>
                </c:pt>
                <c:pt idx="87" formatCode="0.00">
                  <c:v>42.47853221069272</c:v>
                </c:pt>
                <c:pt idx="88" formatCode="0.00">
                  <c:v>42.464678989623451</c:v>
                </c:pt>
                <c:pt idx="89" formatCode="0.00">
                  <c:v>42.452211090661109</c:v>
                </c:pt>
                <c:pt idx="90" formatCode="0.00">
                  <c:v>42.500989981594998</c:v>
                </c:pt>
                <c:pt idx="91" formatCode="0.00">
                  <c:v>42.544890983435501</c:v>
                </c:pt>
                <c:pt idx="92" formatCode="0.00">
                  <c:v>42.624401885091949</c:v>
                </c:pt>
                <c:pt idx="93" formatCode="0.00">
                  <c:v>42.725961696582758</c:v>
                </c:pt>
                <c:pt idx="94" formatCode="0.00">
                  <c:v>42.817365526924483</c:v>
                </c:pt>
                <c:pt idx="95" formatCode="0.00">
                  <c:v>42.899628974232037</c:v>
                </c:pt>
                <c:pt idx="96" formatCode="0.00">
                  <c:v>42.973666076808833</c:v>
                </c:pt>
                <c:pt idx="97" formatCode="0.00">
                  <c:v>43.040299469127952</c:v>
                </c:pt>
                <c:pt idx="98" formatCode="0.00">
                  <c:v>43.100269522215157</c:v>
                </c:pt>
                <c:pt idx="99" formatCode="0.00">
                  <c:v>43.154242569993642</c:v>
                </c:pt>
                <c:pt idx="100" formatCode="0.00">
                  <c:v>43.202818312994275</c:v>
                </c:pt>
                <c:pt idx="101" formatCode="0.00">
                  <c:v>43.246536481694847</c:v>
                </c:pt>
                <c:pt idx="102" formatCode="0.00">
                  <c:v>43.285882833525363</c:v>
                </c:pt>
                <c:pt idx="103" formatCode="0.00">
                  <c:v>43.32129455017283</c:v>
                </c:pt>
                <c:pt idx="104" formatCode="0.00">
                  <c:v>43.353165095155546</c:v>
                </c:pt>
                <c:pt idx="105" formatCode="0.00">
                  <c:v>43.381848585639993</c:v>
                </c:pt>
                <c:pt idx="106" formatCode="0.00">
                  <c:v>43.407663727075992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DD-49DD-A410-B65D3A92D3FB}"/>
            </c:ext>
          </c:extLst>
        </c:ser>
        <c:ser>
          <c:idx val="2"/>
          <c:order val="2"/>
          <c:tx>
            <c:v>a = 0.5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Graph!$A$4:$B$110</c:f>
              <c:multiLvlStrCache>
                <c:ptCount val="107"/>
                <c:lvl>
                  <c:pt idx="0">
                    <c:v>5/1/2566</c:v>
                  </c:pt>
                  <c:pt idx="1">
                    <c:v>6/1/2566</c:v>
                  </c:pt>
                  <c:pt idx="2">
                    <c:v>7/1/2566</c:v>
                  </c:pt>
                  <c:pt idx="3">
                    <c:v>13/01/2566</c:v>
                  </c:pt>
                  <c:pt idx="4">
                    <c:v>14/01/2566</c:v>
                  </c:pt>
                  <c:pt idx="5">
                    <c:v>17/01/2566</c:v>
                  </c:pt>
                  <c:pt idx="6">
                    <c:v>20/01/2566</c:v>
                  </c:pt>
                  <c:pt idx="7">
                    <c:v>21/01/2566</c:v>
                  </c:pt>
                  <c:pt idx="8">
                    <c:v>24/01/2566</c:v>
                  </c:pt>
                  <c:pt idx="9">
                    <c:v>26/01/2566</c:v>
                  </c:pt>
                  <c:pt idx="10">
                    <c:v>31/01/2566</c:v>
                  </c:pt>
                  <c:pt idx="11">
                    <c:v>1/2/2566</c:v>
                  </c:pt>
                  <c:pt idx="12">
                    <c:v>2/2/2566</c:v>
                  </c:pt>
                  <c:pt idx="13">
                    <c:v>4/2/2566</c:v>
                  </c:pt>
                  <c:pt idx="14">
                    <c:v>8/2/2566</c:v>
                  </c:pt>
                  <c:pt idx="15">
                    <c:v>9/2/2566</c:v>
                  </c:pt>
                  <c:pt idx="16">
                    <c:v>10/2/2566</c:v>
                  </c:pt>
                  <c:pt idx="17">
                    <c:v>15/02/2566</c:v>
                  </c:pt>
                  <c:pt idx="18">
                    <c:v>18/02/2566</c:v>
                  </c:pt>
                  <c:pt idx="19">
                    <c:v>21/02/2566</c:v>
                  </c:pt>
                  <c:pt idx="20">
                    <c:v>22/02/2566</c:v>
                  </c:pt>
                  <c:pt idx="21">
                    <c:v>23/02/2566</c:v>
                  </c:pt>
                  <c:pt idx="22">
                    <c:v>25/02/2566</c:v>
                  </c:pt>
                  <c:pt idx="23">
                    <c:v>28/02/2566</c:v>
                  </c:pt>
                  <c:pt idx="24">
                    <c:v>8/3/2566</c:v>
                  </c:pt>
                  <c:pt idx="25">
                    <c:v>10/3/2566</c:v>
                  </c:pt>
                  <c:pt idx="26">
                    <c:v>14/03/2566</c:v>
                  </c:pt>
                  <c:pt idx="27">
                    <c:v>18/03/2566</c:v>
                  </c:pt>
                  <c:pt idx="28">
                    <c:v>22/03/2566</c:v>
                  </c:pt>
                  <c:pt idx="29">
                    <c:v>24/03/2566</c:v>
                  </c:pt>
                  <c:pt idx="30">
                    <c:v>25/03/2566</c:v>
                  </c:pt>
                  <c:pt idx="31">
                    <c:v>30/03/2566</c:v>
                  </c:pt>
                  <c:pt idx="32">
                    <c:v>4/4/2566</c:v>
                  </c:pt>
                  <c:pt idx="33">
                    <c:v>5/4/2566</c:v>
                  </c:pt>
                  <c:pt idx="34">
                    <c:v>6/4/2566</c:v>
                  </c:pt>
                  <c:pt idx="35">
                    <c:v>7/4/2566</c:v>
                  </c:pt>
                  <c:pt idx="36">
                    <c:v>20/04/2566</c:v>
                  </c:pt>
                  <c:pt idx="37">
                    <c:v>22/04/2566</c:v>
                  </c:pt>
                  <c:pt idx="38">
                    <c:v>26/04/2566</c:v>
                  </c:pt>
                  <c:pt idx="39">
                    <c:v>27/04/2566</c:v>
                  </c:pt>
                  <c:pt idx="40">
                    <c:v>28/04/2566</c:v>
                  </c:pt>
                  <c:pt idx="41">
                    <c:v>29/04/2566</c:v>
                  </c:pt>
                  <c:pt idx="42">
                    <c:v>4/5/2566</c:v>
                  </c:pt>
                  <c:pt idx="43">
                    <c:v>9/5/2566</c:v>
                  </c:pt>
                  <c:pt idx="44">
                    <c:v>11/5/2566</c:v>
                  </c:pt>
                  <c:pt idx="45">
                    <c:v>13/05/2566</c:v>
                  </c:pt>
                  <c:pt idx="46">
                    <c:v>15/05/2566</c:v>
                  </c:pt>
                  <c:pt idx="47">
                    <c:v>16/05/2566</c:v>
                  </c:pt>
                  <c:pt idx="48">
                    <c:v>23/05/2566</c:v>
                  </c:pt>
                  <c:pt idx="49">
                    <c:v>26/05/2566</c:v>
                  </c:pt>
                  <c:pt idx="50">
                    <c:v>30/05/2566</c:v>
                  </c:pt>
                  <c:pt idx="51">
                    <c:v>2/6/2566</c:v>
                  </c:pt>
                  <c:pt idx="52">
                    <c:v>7/6/2566</c:v>
                  </c:pt>
                  <c:pt idx="53">
                    <c:v>10/6/2566</c:v>
                  </c:pt>
                  <c:pt idx="54">
                    <c:v>14/06/2566</c:v>
                  </c:pt>
                  <c:pt idx="55">
                    <c:v>17/06/2566</c:v>
                  </c:pt>
                  <c:pt idx="56">
                    <c:v>20/06/2566</c:v>
                  </c:pt>
                  <c:pt idx="57">
                    <c:v>27/06/2566</c:v>
                  </c:pt>
                  <c:pt idx="58">
                    <c:v>2/7/2566</c:v>
                  </c:pt>
                  <c:pt idx="59">
                    <c:v>4/7/2566</c:v>
                  </c:pt>
                  <c:pt idx="60">
                    <c:v>6/7/2566</c:v>
                  </c:pt>
                  <c:pt idx="61">
                    <c:v>8/7/2566</c:v>
                  </c:pt>
                  <c:pt idx="62">
                    <c:v>11/7/2566</c:v>
                  </c:pt>
                  <c:pt idx="63">
                    <c:v>13/07/2566</c:v>
                  </c:pt>
                  <c:pt idx="64">
                    <c:v>14/07/2566</c:v>
                  </c:pt>
                  <c:pt idx="65">
                    <c:v>15/07/2566</c:v>
                  </c:pt>
                  <c:pt idx="66">
                    <c:v>18/07/2566</c:v>
                  </c:pt>
                  <c:pt idx="67">
                    <c:v>19/07/2566</c:v>
                  </c:pt>
                  <c:pt idx="68">
                    <c:v>20/07/2566</c:v>
                  </c:pt>
                  <c:pt idx="69">
                    <c:v>22/07/2566</c:v>
                  </c:pt>
                  <c:pt idx="70">
                    <c:v>25/07/2566</c:v>
                  </c:pt>
                  <c:pt idx="71">
                    <c:v>26/07/2566</c:v>
                  </c:pt>
                  <c:pt idx="72">
                    <c:v>3/8/2566</c:v>
                  </c:pt>
                  <c:pt idx="73">
                    <c:v>5/8/2566</c:v>
                  </c:pt>
                  <c:pt idx="74">
                    <c:v>9/8/2566</c:v>
                  </c:pt>
                  <c:pt idx="75">
                    <c:v>12/8/2566</c:v>
                  </c:pt>
                  <c:pt idx="76">
                    <c:v>29/08/2566</c:v>
                  </c:pt>
                  <c:pt idx="77">
                    <c:v>1/9/2566</c:v>
                  </c:pt>
                  <c:pt idx="78">
                    <c:v>2/9/2566</c:v>
                  </c:pt>
                  <c:pt idx="79">
                    <c:v>12/9/2566</c:v>
                  </c:pt>
                  <c:pt idx="80">
                    <c:v>15/09/2566</c:v>
                  </c:pt>
                  <c:pt idx="81">
                    <c:v>16/09/2566</c:v>
                  </c:pt>
                  <c:pt idx="82">
                    <c:v>20/09/2566</c:v>
                  </c:pt>
                  <c:pt idx="83">
                    <c:v>23/09/2566</c:v>
                  </c:pt>
                  <c:pt idx="84">
                    <c:v>27/09/2566</c:v>
                  </c:pt>
                  <c:pt idx="85">
                    <c:v>3/10/2566</c:v>
                  </c:pt>
                  <c:pt idx="86">
                    <c:v>4/10/2566</c:v>
                  </c:pt>
                  <c:pt idx="87">
                    <c:v>6/10/2566</c:v>
                  </c:pt>
                  <c:pt idx="88">
                    <c:v>7/10/2566</c:v>
                  </c:pt>
                  <c:pt idx="89">
                    <c:v>11/10/2566</c:v>
                  </c:pt>
                  <c:pt idx="90">
                    <c:v>17/10/2566</c:v>
                  </c:pt>
                  <c:pt idx="91">
                    <c:v>21/10/2566</c:v>
                  </c:pt>
                  <c:pt idx="92">
                    <c:v>31/10/2566</c:v>
                  </c:pt>
                  <c:pt idx="93">
                    <c:v>1/11/2566</c:v>
                  </c:pt>
                  <c:pt idx="94">
                    <c:v>7/11/2566</c:v>
                  </c:pt>
                  <c:pt idx="95">
                    <c:v>9/11/2566</c:v>
                  </c:pt>
                  <c:pt idx="96">
                    <c:v>10/11/2566</c:v>
                  </c:pt>
                  <c:pt idx="97">
                    <c:v>15/11/2566</c:v>
                  </c:pt>
                  <c:pt idx="98">
                    <c:v>16/11/2566</c:v>
                  </c:pt>
                  <c:pt idx="99">
                    <c:v>18/11/2566</c:v>
                  </c:pt>
                  <c:pt idx="100">
                    <c:v>22/11/2566</c:v>
                  </c:pt>
                  <c:pt idx="101">
                    <c:v>5/12/2566</c:v>
                  </c:pt>
                  <c:pt idx="102">
                    <c:v>7/12/2566</c:v>
                  </c:pt>
                  <c:pt idx="103">
                    <c:v>9/12/2566</c:v>
                  </c:pt>
                  <c:pt idx="104">
                    <c:v>19/12/2566</c:v>
                  </c:pt>
                  <c:pt idx="105">
                    <c:v>22/12/2566</c:v>
                  </c:pt>
                  <c:pt idx="106">
                    <c:v>29/12/2566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</c:lvl>
              </c:multiLvlStrCache>
            </c:multiLvlStrRef>
          </c:xVal>
          <c:yVal>
            <c:numRef>
              <c:f>Graph!$E$4:$E$110</c:f>
              <c:numCache>
                <c:formatCode>General</c:formatCode>
                <c:ptCount val="107"/>
                <c:pt idx="4" formatCode="0.00">
                  <c:v>43.66</c:v>
                </c:pt>
                <c:pt idx="5" formatCode="0.00">
                  <c:v>43.66</c:v>
                </c:pt>
                <c:pt idx="6" formatCode="0.00">
                  <c:v>43.66</c:v>
                </c:pt>
                <c:pt idx="7" formatCode="0.00">
                  <c:v>43.66</c:v>
                </c:pt>
                <c:pt idx="8" formatCode="0.00">
                  <c:v>43.66</c:v>
                </c:pt>
                <c:pt idx="9" formatCode="0.00">
                  <c:v>43.66</c:v>
                </c:pt>
                <c:pt idx="10" formatCode="0.00">
                  <c:v>43.66</c:v>
                </c:pt>
                <c:pt idx="11" formatCode="0.00">
                  <c:v>43.66</c:v>
                </c:pt>
                <c:pt idx="12" formatCode="0.00">
                  <c:v>43.66</c:v>
                </c:pt>
                <c:pt idx="13" formatCode="0.00">
                  <c:v>43.66</c:v>
                </c:pt>
                <c:pt idx="14" formatCode="0.00">
                  <c:v>43.66</c:v>
                </c:pt>
                <c:pt idx="15" formatCode="0.00">
                  <c:v>43.66</c:v>
                </c:pt>
                <c:pt idx="16" formatCode="0.00">
                  <c:v>43.66</c:v>
                </c:pt>
                <c:pt idx="17" formatCode="0.00">
                  <c:v>43.66</c:v>
                </c:pt>
                <c:pt idx="18" formatCode="0.00">
                  <c:v>43.41</c:v>
                </c:pt>
                <c:pt idx="19" formatCode="0.00">
                  <c:v>43.284999999999997</c:v>
                </c:pt>
                <c:pt idx="20" formatCode="0.00">
                  <c:v>43.222499999999997</c:v>
                </c:pt>
                <c:pt idx="21" formatCode="0.00">
                  <c:v>43.191249999999997</c:v>
                </c:pt>
                <c:pt idx="22" formatCode="0.00">
                  <c:v>43.175624999999997</c:v>
                </c:pt>
                <c:pt idx="23" formatCode="0.00">
                  <c:v>43.167812499999997</c:v>
                </c:pt>
                <c:pt idx="24" formatCode="0.00">
                  <c:v>43.163906249999997</c:v>
                </c:pt>
                <c:pt idx="25" formatCode="0.00">
                  <c:v>43.161953124999997</c:v>
                </c:pt>
                <c:pt idx="26" formatCode="0.00">
                  <c:v>43.160976562499997</c:v>
                </c:pt>
                <c:pt idx="27" formatCode="0.00">
                  <c:v>43.160488281249997</c:v>
                </c:pt>
                <c:pt idx="28" formatCode="0.00">
                  <c:v>43.160244140624997</c:v>
                </c:pt>
                <c:pt idx="29" formatCode="0.00">
                  <c:v>43.160122070312497</c:v>
                </c:pt>
                <c:pt idx="30" formatCode="0.00">
                  <c:v>42.910061035156247</c:v>
                </c:pt>
                <c:pt idx="31" formatCode="0.00">
                  <c:v>42.785030517578122</c:v>
                </c:pt>
                <c:pt idx="32" formatCode="0.00">
                  <c:v>42.722515258789059</c:v>
                </c:pt>
                <c:pt idx="33" formatCode="0.00">
                  <c:v>42.691257629394528</c:v>
                </c:pt>
                <c:pt idx="34" formatCode="0.00">
                  <c:v>42.675628814697262</c:v>
                </c:pt>
                <c:pt idx="35" formatCode="0.00">
                  <c:v>42.667814407348629</c:v>
                </c:pt>
                <c:pt idx="36" formatCode="0.00">
                  <c:v>42.413907203674313</c:v>
                </c:pt>
                <c:pt idx="37" formatCode="0.00">
                  <c:v>42.286953601837155</c:v>
                </c:pt>
                <c:pt idx="38" formatCode="0.00">
                  <c:v>42.223476800918576</c:v>
                </c:pt>
                <c:pt idx="39" formatCode="0.00">
                  <c:v>42.191738400459286</c:v>
                </c:pt>
                <c:pt idx="40" formatCode="0.00">
                  <c:v>42.175869200229641</c:v>
                </c:pt>
                <c:pt idx="41" formatCode="0.00">
                  <c:v>42.167934600114819</c:v>
                </c:pt>
                <c:pt idx="42" formatCode="0.00">
                  <c:v>42.163967300057408</c:v>
                </c:pt>
                <c:pt idx="43" formatCode="0.00">
                  <c:v>41.911983650028702</c:v>
                </c:pt>
                <c:pt idx="44" formatCode="0.00">
                  <c:v>41.785991825014349</c:v>
                </c:pt>
                <c:pt idx="45" formatCode="0.00">
                  <c:v>41.722995912507173</c:v>
                </c:pt>
                <c:pt idx="46" formatCode="0.00">
                  <c:v>41.691497956253585</c:v>
                </c:pt>
                <c:pt idx="47" formatCode="0.00">
                  <c:v>41.425748978126791</c:v>
                </c:pt>
                <c:pt idx="48" formatCode="0.00">
                  <c:v>41.292874489063394</c:v>
                </c:pt>
                <c:pt idx="49" formatCode="0.00">
                  <c:v>41.226437244531695</c:v>
                </c:pt>
                <c:pt idx="50" formatCode="0.00">
                  <c:v>41.193218622265846</c:v>
                </c:pt>
                <c:pt idx="51" formatCode="0.00">
                  <c:v>41.176609311132921</c:v>
                </c:pt>
                <c:pt idx="52" formatCode="0.00">
                  <c:v>41.168304655566459</c:v>
                </c:pt>
                <c:pt idx="53" formatCode="0.00">
                  <c:v>41.164152327783228</c:v>
                </c:pt>
                <c:pt idx="54" formatCode="0.00">
                  <c:v>41.162076163891612</c:v>
                </c:pt>
                <c:pt idx="55" formatCode="0.00">
                  <c:v>41.161038081945804</c:v>
                </c:pt>
                <c:pt idx="56" formatCode="0.00">
                  <c:v>41.1605190409729</c:v>
                </c:pt>
                <c:pt idx="57" formatCode="0.00">
                  <c:v>41.160259520486449</c:v>
                </c:pt>
                <c:pt idx="58" formatCode="0.00">
                  <c:v>41.160129760243223</c:v>
                </c:pt>
                <c:pt idx="59" formatCode="0.00">
                  <c:v>40.55006488012161</c:v>
                </c:pt>
                <c:pt idx="60" formatCode="0.00">
                  <c:v>40.245032440060804</c:v>
                </c:pt>
                <c:pt idx="61" formatCode="0.00">
                  <c:v>40.092516220030404</c:v>
                </c:pt>
                <c:pt idx="62" formatCode="0.00">
                  <c:v>40.016258110015201</c:v>
                </c:pt>
                <c:pt idx="63" formatCode="0.00">
                  <c:v>39.978129055007599</c:v>
                </c:pt>
                <c:pt idx="64" formatCode="0.00">
                  <c:v>39.959064527503799</c:v>
                </c:pt>
                <c:pt idx="65" formatCode="0.00">
                  <c:v>39.949532263751898</c:v>
                </c:pt>
                <c:pt idx="66" formatCode="0.00">
                  <c:v>39.944766131875951</c:v>
                </c:pt>
                <c:pt idx="67" formatCode="0.00">
                  <c:v>39.942383065937975</c:v>
                </c:pt>
                <c:pt idx="68" formatCode="0.00">
                  <c:v>39.941191532968986</c:v>
                </c:pt>
                <c:pt idx="69" formatCode="0.00">
                  <c:v>39.940595766484492</c:v>
                </c:pt>
                <c:pt idx="70" formatCode="0.00">
                  <c:v>40.440297883242245</c:v>
                </c:pt>
                <c:pt idx="71" formatCode="0.00">
                  <c:v>40.940148941621118</c:v>
                </c:pt>
                <c:pt idx="72" formatCode="0.00">
                  <c:v>41.190074470810558</c:v>
                </c:pt>
                <c:pt idx="73" formatCode="0.00">
                  <c:v>41.815037235405278</c:v>
                </c:pt>
                <c:pt idx="74" formatCode="0.00">
                  <c:v>42.127518617702634</c:v>
                </c:pt>
                <c:pt idx="75" formatCode="0.00">
                  <c:v>42.283759308851316</c:v>
                </c:pt>
                <c:pt idx="76" formatCode="0.00">
                  <c:v>42.711879654425658</c:v>
                </c:pt>
                <c:pt idx="77" formatCode="0.00">
                  <c:v>43.175939827212829</c:v>
                </c:pt>
                <c:pt idx="78" formatCode="0.00">
                  <c:v>43.407969913606415</c:v>
                </c:pt>
                <c:pt idx="79" formatCode="0.00">
                  <c:v>43.523984956803204</c:v>
                </c:pt>
                <c:pt idx="80" formatCode="0.00">
                  <c:v>43.731992478401601</c:v>
                </c:pt>
                <c:pt idx="81" formatCode="0.00">
                  <c:v>44.035996239200799</c:v>
                </c:pt>
                <c:pt idx="82" formatCode="0.00">
                  <c:v>44.187998119600401</c:v>
                </c:pt>
                <c:pt idx="83" formatCode="0.00">
                  <c:v>43.263999059800199</c:v>
                </c:pt>
                <c:pt idx="84" formatCode="0.00">
                  <c:v>42.801999529900101</c:v>
                </c:pt>
                <c:pt idx="85" formatCode="0.00">
                  <c:v>42.570999764950052</c:v>
                </c:pt>
                <c:pt idx="86" formatCode="0.00">
                  <c:v>42.455499882475024</c:v>
                </c:pt>
                <c:pt idx="87" formatCode="0.00">
                  <c:v>42.397749941237514</c:v>
                </c:pt>
                <c:pt idx="88" formatCode="0.00">
                  <c:v>42.368874970618762</c:v>
                </c:pt>
                <c:pt idx="89" formatCode="0.00">
                  <c:v>42.354437485309383</c:v>
                </c:pt>
                <c:pt idx="90" formatCode="0.00">
                  <c:v>42.647218742654687</c:v>
                </c:pt>
                <c:pt idx="91" formatCode="0.00">
                  <c:v>42.793609371327342</c:v>
                </c:pt>
                <c:pt idx="92" formatCode="0.00">
                  <c:v>43.066804685663669</c:v>
                </c:pt>
                <c:pt idx="93" formatCode="0.00">
                  <c:v>43.353402342831835</c:v>
                </c:pt>
                <c:pt idx="94" formatCode="0.00">
                  <c:v>43.496701171415921</c:v>
                </c:pt>
                <c:pt idx="95" formatCode="0.00">
                  <c:v>43.568350585707961</c:v>
                </c:pt>
                <c:pt idx="96" formatCode="0.00">
                  <c:v>43.604175292853981</c:v>
                </c:pt>
                <c:pt idx="97" formatCode="0.00">
                  <c:v>43.622087646426991</c:v>
                </c:pt>
                <c:pt idx="98" formatCode="0.00">
                  <c:v>43.631043823213496</c:v>
                </c:pt>
                <c:pt idx="99" formatCode="0.00">
                  <c:v>43.635521911606745</c:v>
                </c:pt>
                <c:pt idx="100" formatCode="0.00">
                  <c:v>43.637760955803373</c:v>
                </c:pt>
                <c:pt idx="101" formatCode="0.00">
                  <c:v>43.638880477901687</c:v>
                </c:pt>
                <c:pt idx="102" formatCode="0.00">
                  <c:v>43.63944023895084</c:v>
                </c:pt>
                <c:pt idx="103" formatCode="0.00">
                  <c:v>43.63972011947542</c:v>
                </c:pt>
                <c:pt idx="104" formatCode="0.00">
                  <c:v>43.639860059737714</c:v>
                </c:pt>
                <c:pt idx="105" formatCode="0.00">
                  <c:v>43.639930029868857</c:v>
                </c:pt>
                <c:pt idx="106" formatCode="0.00">
                  <c:v>43.639965014934432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DD-49DD-A410-B65D3A92D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651919"/>
        <c:axId val="1648988943"/>
      </c:scatterChart>
      <c:valAx>
        <c:axId val="156665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988943"/>
        <c:crosses val="autoZero"/>
        <c:crossBetween val="midCat"/>
      </c:valAx>
      <c:valAx>
        <c:axId val="164898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651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ไฮดีเซล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ไฮดีเซล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multiLvlStrRef>
              <c:f>Graph!$A$4:$B$110</c:f>
              <c:multiLvlStrCache>
                <c:ptCount val="107"/>
                <c:lvl>
                  <c:pt idx="0">
                    <c:v>5/1/2566</c:v>
                  </c:pt>
                  <c:pt idx="1">
                    <c:v>6/1/2566</c:v>
                  </c:pt>
                  <c:pt idx="2">
                    <c:v>7/1/2566</c:v>
                  </c:pt>
                  <c:pt idx="3">
                    <c:v>13/01/2566</c:v>
                  </c:pt>
                  <c:pt idx="4">
                    <c:v>14/01/2566</c:v>
                  </c:pt>
                  <c:pt idx="5">
                    <c:v>17/01/2566</c:v>
                  </c:pt>
                  <c:pt idx="6">
                    <c:v>20/01/2566</c:v>
                  </c:pt>
                  <c:pt idx="7">
                    <c:v>21/01/2566</c:v>
                  </c:pt>
                  <c:pt idx="8">
                    <c:v>24/01/2566</c:v>
                  </c:pt>
                  <c:pt idx="9">
                    <c:v>26/01/2566</c:v>
                  </c:pt>
                  <c:pt idx="10">
                    <c:v>31/01/2566</c:v>
                  </c:pt>
                  <c:pt idx="11">
                    <c:v>1/2/2566</c:v>
                  </c:pt>
                  <c:pt idx="12">
                    <c:v>2/2/2566</c:v>
                  </c:pt>
                  <c:pt idx="13">
                    <c:v>4/2/2566</c:v>
                  </c:pt>
                  <c:pt idx="14">
                    <c:v>8/2/2566</c:v>
                  </c:pt>
                  <c:pt idx="15">
                    <c:v>9/2/2566</c:v>
                  </c:pt>
                  <c:pt idx="16">
                    <c:v>10/2/2566</c:v>
                  </c:pt>
                  <c:pt idx="17">
                    <c:v>15/02/2566</c:v>
                  </c:pt>
                  <c:pt idx="18">
                    <c:v>18/02/2566</c:v>
                  </c:pt>
                  <c:pt idx="19">
                    <c:v>21/02/2566</c:v>
                  </c:pt>
                  <c:pt idx="20">
                    <c:v>22/02/2566</c:v>
                  </c:pt>
                  <c:pt idx="21">
                    <c:v>23/02/2566</c:v>
                  </c:pt>
                  <c:pt idx="22">
                    <c:v>25/02/2566</c:v>
                  </c:pt>
                  <c:pt idx="23">
                    <c:v>28/02/2566</c:v>
                  </c:pt>
                  <c:pt idx="24">
                    <c:v>8/3/2566</c:v>
                  </c:pt>
                  <c:pt idx="25">
                    <c:v>10/3/2566</c:v>
                  </c:pt>
                  <c:pt idx="26">
                    <c:v>14/03/2566</c:v>
                  </c:pt>
                  <c:pt idx="27">
                    <c:v>18/03/2566</c:v>
                  </c:pt>
                  <c:pt idx="28">
                    <c:v>22/03/2566</c:v>
                  </c:pt>
                  <c:pt idx="29">
                    <c:v>24/03/2566</c:v>
                  </c:pt>
                  <c:pt idx="30">
                    <c:v>25/03/2566</c:v>
                  </c:pt>
                  <c:pt idx="31">
                    <c:v>30/03/2566</c:v>
                  </c:pt>
                  <c:pt idx="32">
                    <c:v>4/4/2566</c:v>
                  </c:pt>
                  <c:pt idx="33">
                    <c:v>5/4/2566</c:v>
                  </c:pt>
                  <c:pt idx="34">
                    <c:v>6/4/2566</c:v>
                  </c:pt>
                  <c:pt idx="35">
                    <c:v>7/4/2566</c:v>
                  </c:pt>
                  <c:pt idx="36">
                    <c:v>20/04/2566</c:v>
                  </c:pt>
                  <c:pt idx="37">
                    <c:v>22/04/2566</c:v>
                  </c:pt>
                  <c:pt idx="38">
                    <c:v>26/04/2566</c:v>
                  </c:pt>
                  <c:pt idx="39">
                    <c:v>27/04/2566</c:v>
                  </c:pt>
                  <c:pt idx="40">
                    <c:v>28/04/2566</c:v>
                  </c:pt>
                  <c:pt idx="41">
                    <c:v>29/04/2566</c:v>
                  </c:pt>
                  <c:pt idx="42">
                    <c:v>4/5/2566</c:v>
                  </c:pt>
                  <c:pt idx="43">
                    <c:v>9/5/2566</c:v>
                  </c:pt>
                  <c:pt idx="44">
                    <c:v>11/5/2566</c:v>
                  </c:pt>
                  <c:pt idx="45">
                    <c:v>13/05/2566</c:v>
                  </c:pt>
                  <c:pt idx="46">
                    <c:v>15/05/2566</c:v>
                  </c:pt>
                  <c:pt idx="47">
                    <c:v>16/05/2566</c:v>
                  </c:pt>
                  <c:pt idx="48">
                    <c:v>23/05/2566</c:v>
                  </c:pt>
                  <c:pt idx="49">
                    <c:v>26/05/2566</c:v>
                  </c:pt>
                  <c:pt idx="50">
                    <c:v>30/05/2566</c:v>
                  </c:pt>
                  <c:pt idx="51">
                    <c:v>2/6/2566</c:v>
                  </c:pt>
                  <c:pt idx="52">
                    <c:v>7/6/2566</c:v>
                  </c:pt>
                  <c:pt idx="53">
                    <c:v>10/6/2566</c:v>
                  </c:pt>
                  <c:pt idx="54">
                    <c:v>14/06/2566</c:v>
                  </c:pt>
                  <c:pt idx="55">
                    <c:v>17/06/2566</c:v>
                  </c:pt>
                  <c:pt idx="56">
                    <c:v>20/06/2566</c:v>
                  </c:pt>
                  <c:pt idx="57">
                    <c:v>27/06/2566</c:v>
                  </c:pt>
                  <c:pt idx="58">
                    <c:v>2/7/2566</c:v>
                  </c:pt>
                  <c:pt idx="59">
                    <c:v>4/7/2566</c:v>
                  </c:pt>
                  <c:pt idx="60">
                    <c:v>6/7/2566</c:v>
                  </c:pt>
                  <c:pt idx="61">
                    <c:v>8/7/2566</c:v>
                  </c:pt>
                  <c:pt idx="62">
                    <c:v>11/7/2566</c:v>
                  </c:pt>
                  <c:pt idx="63">
                    <c:v>13/07/2566</c:v>
                  </c:pt>
                  <c:pt idx="64">
                    <c:v>14/07/2566</c:v>
                  </c:pt>
                  <c:pt idx="65">
                    <c:v>15/07/2566</c:v>
                  </c:pt>
                  <c:pt idx="66">
                    <c:v>18/07/2566</c:v>
                  </c:pt>
                  <c:pt idx="67">
                    <c:v>19/07/2566</c:v>
                  </c:pt>
                  <c:pt idx="68">
                    <c:v>20/07/2566</c:v>
                  </c:pt>
                  <c:pt idx="69">
                    <c:v>22/07/2566</c:v>
                  </c:pt>
                  <c:pt idx="70">
                    <c:v>25/07/2566</c:v>
                  </c:pt>
                  <c:pt idx="71">
                    <c:v>26/07/2566</c:v>
                  </c:pt>
                  <c:pt idx="72">
                    <c:v>3/8/2566</c:v>
                  </c:pt>
                  <c:pt idx="73">
                    <c:v>5/8/2566</c:v>
                  </c:pt>
                  <c:pt idx="74">
                    <c:v>9/8/2566</c:v>
                  </c:pt>
                  <c:pt idx="75">
                    <c:v>12/8/2566</c:v>
                  </c:pt>
                  <c:pt idx="76">
                    <c:v>29/08/2566</c:v>
                  </c:pt>
                  <c:pt idx="77">
                    <c:v>1/9/2566</c:v>
                  </c:pt>
                  <c:pt idx="78">
                    <c:v>2/9/2566</c:v>
                  </c:pt>
                  <c:pt idx="79">
                    <c:v>12/9/2566</c:v>
                  </c:pt>
                  <c:pt idx="80">
                    <c:v>15/09/2566</c:v>
                  </c:pt>
                  <c:pt idx="81">
                    <c:v>16/09/2566</c:v>
                  </c:pt>
                  <c:pt idx="82">
                    <c:v>20/09/2566</c:v>
                  </c:pt>
                  <c:pt idx="83">
                    <c:v>23/09/2566</c:v>
                  </c:pt>
                  <c:pt idx="84">
                    <c:v>27/09/2566</c:v>
                  </c:pt>
                  <c:pt idx="85">
                    <c:v>3/10/2566</c:v>
                  </c:pt>
                  <c:pt idx="86">
                    <c:v>4/10/2566</c:v>
                  </c:pt>
                  <c:pt idx="87">
                    <c:v>6/10/2566</c:v>
                  </c:pt>
                  <c:pt idx="88">
                    <c:v>7/10/2566</c:v>
                  </c:pt>
                  <c:pt idx="89">
                    <c:v>11/10/2566</c:v>
                  </c:pt>
                  <c:pt idx="90">
                    <c:v>17/10/2566</c:v>
                  </c:pt>
                  <c:pt idx="91">
                    <c:v>21/10/2566</c:v>
                  </c:pt>
                  <c:pt idx="92">
                    <c:v>31/10/2566</c:v>
                  </c:pt>
                  <c:pt idx="93">
                    <c:v>1/11/2566</c:v>
                  </c:pt>
                  <c:pt idx="94">
                    <c:v>7/11/2566</c:v>
                  </c:pt>
                  <c:pt idx="95">
                    <c:v>9/11/2566</c:v>
                  </c:pt>
                  <c:pt idx="96">
                    <c:v>10/11/2566</c:v>
                  </c:pt>
                  <c:pt idx="97">
                    <c:v>15/11/2566</c:v>
                  </c:pt>
                  <c:pt idx="98">
                    <c:v>16/11/2566</c:v>
                  </c:pt>
                  <c:pt idx="99">
                    <c:v>18/11/2566</c:v>
                  </c:pt>
                  <c:pt idx="100">
                    <c:v>22/11/2566</c:v>
                  </c:pt>
                  <c:pt idx="101">
                    <c:v>5/12/2566</c:v>
                  </c:pt>
                  <c:pt idx="102">
                    <c:v>7/12/2566</c:v>
                  </c:pt>
                  <c:pt idx="103">
                    <c:v>9/12/2566</c:v>
                  </c:pt>
                  <c:pt idx="104">
                    <c:v>19/12/2566</c:v>
                  </c:pt>
                  <c:pt idx="105">
                    <c:v>22/12/2566</c:v>
                  </c:pt>
                  <c:pt idx="106">
                    <c:v>29/12/2566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</c:lvl>
              </c:multiLvlStrCache>
            </c:multiLvlStrRef>
          </c:xVal>
          <c:yVal>
            <c:numRef>
              <c:f>Graph!$F$4:$F$110</c:f>
              <c:numCache>
                <c:formatCode>General</c:formatCode>
                <c:ptCount val="107"/>
                <c:pt idx="0">
                  <c:v>34.94</c:v>
                </c:pt>
                <c:pt idx="1">
                  <c:v>34.94</c:v>
                </c:pt>
                <c:pt idx="2">
                  <c:v>34.94</c:v>
                </c:pt>
                <c:pt idx="3">
                  <c:v>34.94</c:v>
                </c:pt>
                <c:pt idx="4">
                  <c:v>34.94</c:v>
                </c:pt>
                <c:pt idx="5">
                  <c:v>34.94</c:v>
                </c:pt>
                <c:pt idx="6">
                  <c:v>34.94</c:v>
                </c:pt>
                <c:pt idx="7">
                  <c:v>34.94</c:v>
                </c:pt>
                <c:pt idx="8">
                  <c:v>34.94</c:v>
                </c:pt>
                <c:pt idx="9">
                  <c:v>34.94</c:v>
                </c:pt>
                <c:pt idx="10">
                  <c:v>34.94</c:v>
                </c:pt>
                <c:pt idx="11">
                  <c:v>34.94</c:v>
                </c:pt>
                <c:pt idx="12">
                  <c:v>34.94</c:v>
                </c:pt>
                <c:pt idx="13">
                  <c:v>34.94</c:v>
                </c:pt>
                <c:pt idx="14">
                  <c:v>34.94</c:v>
                </c:pt>
                <c:pt idx="15">
                  <c:v>34.94</c:v>
                </c:pt>
                <c:pt idx="16">
                  <c:v>34.94</c:v>
                </c:pt>
                <c:pt idx="17">
                  <c:v>34.44</c:v>
                </c:pt>
                <c:pt idx="18">
                  <c:v>34.44</c:v>
                </c:pt>
                <c:pt idx="19">
                  <c:v>34.44</c:v>
                </c:pt>
                <c:pt idx="20">
                  <c:v>33.94</c:v>
                </c:pt>
                <c:pt idx="21">
                  <c:v>33.94</c:v>
                </c:pt>
                <c:pt idx="22">
                  <c:v>33.94</c:v>
                </c:pt>
                <c:pt idx="23">
                  <c:v>33.94</c:v>
                </c:pt>
                <c:pt idx="24">
                  <c:v>33.94</c:v>
                </c:pt>
                <c:pt idx="25">
                  <c:v>33.94</c:v>
                </c:pt>
                <c:pt idx="26">
                  <c:v>33.94</c:v>
                </c:pt>
                <c:pt idx="27">
                  <c:v>33.94</c:v>
                </c:pt>
                <c:pt idx="28">
                  <c:v>33.94</c:v>
                </c:pt>
                <c:pt idx="29">
                  <c:v>33.44</c:v>
                </c:pt>
                <c:pt idx="30">
                  <c:v>33.44</c:v>
                </c:pt>
                <c:pt idx="31">
                  <c:v>33.44</c:v>
                </c:pt>
                <c:pt idx="32">
                  <c:v>33.44</c:v>
                </c:pt>
                <c:pt idx="33">
                  <c:v>33.44</c:v>
                </c:pt>
                <c:pt idx="34">
                  <c:v>33.44</c:v>
                </c:pt>
                <c:pt idx="35">
                  <c:v>32.94</c:v>
                </c:pt>
                <c:pt idx="36">
                  <c:v>32.94</c:v>
                </c:pt>
                <c:pt idx="37">
                  <c:v>32.94</c:v>
                </c:pt>
                <c:pt idx="38">
                  <c:v>32.94</c:v>
                </c:pt>
                <c:pt idx="39">
                  <c:v>32.94</c:v>
                </c:pt>
                <c:pt idx="40">
                  <c:v>32.94</c:v>
                </c:pt>
                <c:pt idx="41">
                  <c:v>32.94</c:v>
                </c:pt>
                <c:pt idx="42">
                  <c:v>32.44</c:v>
                </c:pt>
                <c:pt idx="43">
                  <c:v>32.44</c:v>
                </c:pt>
                <c:pt idx="44">
                  <c:v>32.44</c:v>
                </c:pt>
                <c:pt idx="45">
                  <c:v>32.44</c:v>
                </c:pt>
                <c:pt idx="46">
                  <c:v>31.94</c:v>
                </c:pt>
                <c:pt idx="47">
                  <c:v>31.94</c:v>
                </c:pt>
                <c:pt idx="48">
                  <c:v>31.94</c:v>
                </c:pt>
                <c:pt idx="49">
                  <c:v>31.94</c:v>
                </c:pt>
                <c:pt idx="50">
                  <c:v>31.94</c:v>
                </c:pt>
                <c:pt idx="51">
                  <c:v>31.94</c:v>
                </c:pt>
                <c:pt idx="52">
                  <c:v>31.94</c:v>
                </c:pt>
                <c:pt idx="53">
                  <c:v>31.94</c:v>
                </c:pt>
                <c:pt idx="54">
                  <c:v>31.94</c:v>
                </c:pt>
                <c:pt idx="55">
                  <c:v>31.94</c:v>
                </c:pt>
                <c:pt idx="56">
                  <c:v>31.94</c:v>
                </c:pt>
                <c:pt idx="57">
                  <c:v>31.94</c:v>
                </c:pt>
                <c:pt idx="58">
                  <c:v>31.94</c:v>
                </c:pt>
                <c:pt idx="59">
                  <c:v>31.94</c:v>
                </c:pt>
                <c:pt idx="60">
                  <c:v>31.94</c:v>
                </c:pt>
                <c:pt idx="61">
                  <c:v>31.94</c:v>
                </c:pt>
                <c:pt idx="62">
                  <c:v>31.94</c:v>
                </c:pt>
                <c:pt idx="63">
                  <c:v>31.94</c:v>
                </c:pt>
                <c:pt idx="64">
                  <c:v>31.94</c:v>
                </c:pt>
                <c:pt idx="65">
                  <c:v>31.94</c:v>
                </c:pt>
                <c:pt idx="66">
                  <c:v>31.94</c:v>
                </c:pt>
                <c:pt idx="67">
                  <c:v>31.94</c:v>
                </c:pt>
                <c:pt idx="68">
                  <c:v>31.94</c:v>
                </c:pt>
                <c:pt idx="69">
                  <c:v>31.94</c:v>
                </c:pt>
                <c:pt idx="70">
                  <c:v>31.94</c:v>
                </c:pt>
                <c:pt idx="71">
                  <c:v>31.94</c:v>
                </c:pt>
                <c:pt idx="72">
                  <c:v>31.94</c:v>
                </c:pt>
                <c:pt idx="73">
                  <c:v>31.94</c:v>
                </c:pt>
                <c:pt idx="74">
                  <c:v>31.94</c:v>
                </c:pt>
                <c:pt idx="75">
                  <c:v>31.94</c:v>
                </c:pt>
                <c:pt idx="76">
                  <c:v>31.94</c:v>
                </c:pt>
                <c:pt idx="77">
                  <c:v>31.94</c:v>
                </c:pt>
                <c:pt idx="78">
                  <c:v>31.94</c:v>
                </c:pt>
                <c:pt idx="79">
                  <c:v>31.94</c:v>
                </c:pt>
                <c:pt idx="80">
                  <c:v>31.94</c:v>
                </c:pt>
                <c:pt idx="81">
                  <c:v>31.94</c:v>
                </c:pt>
                <c:pt idx="82">
                  <c:v>29.94</c:v>
                </c:pt>
                <c:pt idx="83">
                  <c:v>29.94</c:v>
                </c:pt>
                <c:pt idx="84">
                  <c:v>29.94</c:v>
                </c:pt>
                <c:pt idx="85">
                  <c:v>29.94</c:v>
                </c:pt>
                <c:pt idx="86">
                  <c:v>29.94</c:v>
                </c:pt>
                <c:pt idx="87">
                  <c:v>29.94</c:v>
                </c:pt>
                <c:pt idx="88">
                  <c:v>29.94</c:v>
                </c:pt>
                <c:pt idx="89">
                  <c:v>29.94</c:v>
                </c:pt>
                <c:pt idx="90">
                  <c:v>29.94</c:v>
                </c:pt>
                <c:pt idx="91">
                  <c:v>29.94</c:v>
                </c:pt>
                <c:pt idx="92">
                  <c:v>29.94</c:v>
                </c:pt>
                <c:pt idx="93">
                  <c:v>29.94</c:v>
                </c:pt>
                <c:pt idx="94">
                  <c:v>29.94</c:v>
                </c:pt>
                <c:pt idx="95">
                  <c:v>29.94</c:v>
                </c:pt>
                <c:pt idx="96">
                  <c:v>29.94</c:v>
                </c:pt>
                <c:pt idx="97">
                  <c:v>29.94</c:v>
                </c:pt>
                <c:pt idx="98">
                  <c:v>29.94</c:v>
                </c:pt>
                <c:pt idx="99">
                  <c:v>29.94</c:v>
                </c:pt>
                <c:pt idx="100">
                  <c:v>29.94</c:v>
                </c:pt>
                <c:pt idx="101">
                  <c:v>29.94</c:v>
                </c:pt>
                <c:pt idx="102">
                  <c:v>29.94</c:v>
                </c:pt>
                <c:pt idx="103">
                  <c:v>29.94</c:v>
                </c:pt>
                <c:pt idx="104">
                  <c:v>29.94</c:v>
                </c:pt>
                <c:pt idx="105">
                  <c:v>29.94</c:v>
                </c:pt>
                <c:pt idx="106">
                  <c:v>29.94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EB-4CA1-B901-4DF4074D48C1}"/>
            </c:ext>
          </c:extLst>
        </c:ser>
        <c:ser>
          <c:idx val="4"/>
          <c:order val="1"/>
          <c:tx>
            <c:v>a = 0.1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multiLvlStrRef>
              <c:f>Graph!$A$4:$B$110</c:f>
              <c:multiLvlStrCache>
                <c:ptCount val="107"/>
                <c:lvl>
                  <c:pt idx="0">
                    <c:v>5/1/2566</c:v>
                  </c:pt>
                  <c:pt idx="1">
                    <c:v>6/1/2566</c:v>
                  </c:pt>
                  <c:pt idx="2">
                    <c:v>7/1/2566</c:v>
                  </c:pt>
                  <c:pt idx="3">
                    <c:v>13/01/2566</c:v>
                  </c:pt>
                  <c:pt idx="4">
                    <c:v>14/01/2566</c:v>
                  </c:pt>
                  <c:pt idx="5">
                    <c:v>17/01/2566</c:v>
                  </c:pt>
                  <c:pt idx="6">
                    <c:v>20/01/2566</c:v>
                  </c:pt>
                  <c:pt idx="7">
                    <c:v>21/01/2566</c:v>
                  </c:pt>
                  <c:pt idx="8">
                    <c:v>24/01/2566</c:v>
                  </c:pt>
                  <c:pt idx="9">
                    <c:v>26/01/2566</c:v>
                  </c:pt>
                  <c:pt idx="10">
                    <c:v>31/01/2566</c:v>
                  </c:pt>
                  <c:pt idx="11">
                    <c:v>1/2/2566</c:v>
                  </c:pt>
                  <c:pt idx="12">
                    <c:v>2/2/2566</c:v>
                  </c:pt>
                  <c:pt idx="13">
                    <c:v>4/2/2566</c:v>
                  </c:pt>
                  <c:pt idx="14">
                    <c:v>8/2/2566</c:v>
                  </c:pt>
                  <c:pt idx="15">
                    <c:v>9/2/2566</c:v>
                  </c:pt>
                  <c:pt idx="16">
                    <c:v>10/2/2566</c:v>
                  </c:pt>
                  <c:pt idx="17">
                    <c:v>15/02/2566</c:v>
                  </c:pt>
                  <c:pt idx="18">
                    <c:v>18/02/2566</c:v>
                  </c:pt>
                  <c:pt idx="19">
                    <c:v>21/02/2566</c:v>
                  </c:pt>
                  <c:pt idx="20">
                    <c:v>22/02/2566</c:v>
                  </c:pt>
                  <c:pt idx="21">
                    <c:v>23/02/2566</c:v>
                  </c:pt>
                  <c:pt idx="22">
                    <c:v>25/02/2566</c:v>
                  </c:pt>
                  <c:pt idx="23">
                    <c:v>28/02/2566</c:v>
                  </c:pt>
                  <c:pt idx="24">
                    <c:v>8/3/2566</c:v>
                  </c:pt>
                  <c:pt idx="25">
                    <c:v>10/3/2566</c:v>
                  </c:pt>
                  <c:pt idx="26">
                    <c:v>14/03/2566</c:v>
                  </c:pt>
                  <c:pt idx="27">
                    <c:v>18/03/2566</c:v>
                  </c:pt>
                  <c:pt idx="28">
                    <c:v>22/03/2566</c:v>
                  </c:pt>
                  <c:pt idx="29">
                    <c:v>24/03/2566</c:v>
                  </c:pt>
                  <c:pt idx="30">
                    <c:v>25/03/2566</c:v>
                  </c:pt>
                  <c:pt idx="31">
                    <c:v>30/03/2566</c:v>
                  </c:pt>
                  <c:pt idx="32">
                    <c:v>4/4/2566</c:v>
                  </c:pt>
                  <c:pt idx="33">
                    <c:v>5/4/2566</c:v>
                  </c:pt>
                  <c:pt idx="34">
                    <c:v>6/4/2566</c:v>
                  </c:pt>
                  <c:pt idx="35">
                    <c:v>7/4/2566</c:v>
                  </c:pt>
                  <c:pt idx="36">
                    <c:v>20/04/2566</c:v>
                  </c:pt>
                  <c:pt idx="37">
                    <c:v>22/04/2566</c:v>
                  </c:pt>
                  <c:pt idx="38">
                    <c:v>26/04/2566</c:v>
                  </c:pt>
                  <c:pt idx="39">
                    <c:v>27/04/2566</c:v>
                  </c:pt>
                  <c:pt idx="40">
                    <c:v>28/04/2566</c:v>
                  </c:pt>
                  <c:pt idx="41">
                    <c:v>29/04/2566</c:v>
                  </c:pt>
                  <c:pt idx="42">
                    <c:v>4/5/2566</c:v>
                  </c:pt>
                  <c:pt idx="43">
                    <c:v>9/5/2566</c:v>
                  </c:pt>
                  <c:pt idx="44">
                    <c:v>11/5/2566</c:v>
                  </c:pt>
                  <c:pt idx="45">
                    <c:v>13/05/2566</c:v>
                  </c:pt>
                  <c:pt idx="46">
                    <c:v>15/05/2566</c:v>
                  </c:pt>
                  <c:pt idx="47">
                    <c:v>16/05/2566</c:v>
                  </c:pt>
                  <c:pt idx="48">
                    <c:v>23/05/2566</c:v>
                  </c:pt>
                  <c:pt idx="49">
                    <c:v>26/05/2566</c:v>
                  </c:pt>
                  <c:pt idx="50">
                    <c:v>30/05/2566</c:v>
                  </c:pt>
                  <c:pt idx="51">
                    <c:v>2/6/2566</c:v>
                  </c:pt>
                  <c:pt idx="52">
                    <c:v>7/6/2566</c:v>
                  </c:pt>
                  <c:pt idx="53">
                    <c:v>10/6/2566</c:v>
                  </c:pt>
                  <c:pt idx="54">
                    <c:v>14/06/2566</c:v>
                  </c:pt>
                  <c:pt idx="55">
                    <c:v>17/06/2566</c:v>
                  </c:pt>
                  <c:pt idx="56">
                    <c:v>20/06/2566</c:v>
                  </c:pt>
                  <c:pt idx="57">
                    <c:v>27/06/2566</c:v>
                  </c:pt>
                  <c:pt idx="58">
                    <c:v>2/7/2566</c:v>
                  </c:pt>
                  <c:pt idx="59">
                    <c:v>4/7/2566</c:v>
                  </c:pt>
                  <c:pt idx="60">
                    <c:v>6/7/2566</c:v>
                  </c:pt>
                  <c:pt idx="61">
                    <c:v>8/7/2566</c:v>
                  </c:pt>
                  <c:pt idx="62">
                    <c:v>11/7/2566</c:v>
                  </c:pt>
                  <c:pt idx="63">
                    <c:v>13/07/2566</c:v>
                  </c:pt>
                  <c:pt idx="64">
                    <c:v>14/07/2566</c:v>
                  </c:pt>
                  <c:pt idx="65">
                    <c:v>15/07/2566</c:v>
                  </c:pt>
                  <c:pt idx="66">
                    <c:v>18/07/2566</c:v>
                  </c:pt>
                  <c:pt idx="67">
                    <c:v>19/07/2566</c:v>
                  </c:pt>
                  <c:pt idx="68">
                    <c:v>20/07/2566</c:v>
                  </c:pt>
                  <c:pt idx="69">
                    <c:v>22/07/2566</c:v>
                  </c:pt>
                  <c:pt idx="70">
                    <c:v>25/07/2566</c:v>
                  </c:pt>
                  <c:pt idx="71">
                    <c:v>26/07/2566</c:v>
                  </c:pt>
                  <c:pt idx="72">
                    <c:v>3/8/2566</c:v>
                  </c:pt>
                  <c:pt idx="73">
                    <c:v>5/8/2566</c:v>
                  </c:pt>
                  <c:pt idx="74">
                    <c:v>9/8/2566</c:v>
                  </c:pt>
                  <c:pt idx="75">
                    <c:v>12/8/2566</c:v>
                  </c:pt>
                  <c:pt idx="76">
                    <c:v>29/08/2566</c:v>
                  </c:pt>
                  <c:pt idx="77">
                    <c:v>1/9/2566</c:v>
                  </c:pt>
                  <c:pt idx="78">
                    <c:v>2/9/2566</c:v>
                  </c:pt>
                  <c:pt idx="79">
                    <c:v>12/9/2566</c:v>
                  </c:pt>
                  <c:pt idx="80">
                    <c:v>15/09/2566</c:v>
                  </c:pt>
                  <c:pt idx="81">
                    <c:v>16/09/2566</c:v>
                  </c:pt>
                  <c:pt idx="82">
                    <c:v>20/09/2566</c:v>
                  </c:pt>
                  <c:pt idx="83">
                    <c:v>23/09/2566</c:v>
                  </c:pt>
                  <c:pt idx="84">
                    <c:v>27/09/2566</c:v>
                  </c:pt>
                  <c:pt idx="85">
                    <c:v>3/10/2566</c:v>
                  </c:pt>
                  <c:pt idx="86">
                    <c:v>4/10/2566</c:v>
                  </c:pt>
                  <c:pt idx="87">
                    <c:v>6/10/2566</c:v>
                  </c:pt>
                  <c:pt idx="88">
                    <c:v>7/10/2566</c:v>
                  </c:pt>
                  <c:pt idx="89">
                    <c:v>11/10/2566</c:v>
                  </c:pt>
                  <c:pt idx="90">
                    <c:v>17/10/2566</c:v>
                  </c:pt>
                  <c:pt idx="91">
                    <c:v>21/10/2566</c:v>
                  </c:pt>
                  <c:pt idx="92">
                    <c:v>31/10/2566</c:v>
                  </c:pt>
                  <c:pt idx="93">
                    <c:v>1/11/2566</c:v>
                  </c:pt>
                  <c:pt idx="94">
                    <c:v>7/11/2566</c:v>
                  </c:pt>
                  <c:pt idx="95">
                    <c:v>9/11/2566</c:v>
                  </c:pt>
                  <c:pt idx="96">
                    <c:v>10/11/2566</c:v>
                  </c:pt>
                  <c:pt idx="97">
                    <c:v>15/11/2566</c:v>
                  </c:pt>
                  <c:pt idx="98">
                    <c:v>16/11/2566</c:v>
                  </c:pt>
                  <c:pt idx="99">
                    <c:v>18/11/2566</c:v>
                  </c:pt>
                  <c:pt idx="100">
                    <c:v>22/11/2566</c:v>
                  </c:pt>
                  <c:pt idx="101">
                    <c:v>5/12/2566</c:v>
                  </c:pt>
                  <c:pt idx="102">
                    <c:v>7/12/2566</c:v>
                  </c:pt>
                  <c:pt idx="103">
                    <c:v>9/12/2566</c:v>
                  </c:pt>
                  <c:pt idx="104">
                    <c:v>19/12/2566</c:v>
                  </c:pt>
                  <c:pt idx="105">
                    <c:v>22/12/2566</c:v>
                  </c:pt>
                  <c:pt idx="106">
                    <c:v>29/12/2566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</c:lvl>
              </c:multiLvlStrCache>
            </c:multiLvlStrRef>
          </c:xVal>
          <c:yVal>
            <c:numRef>
              <c:f>Graph!$G$4:$G$110</c:f>
              <c:numCache>
                <c:formatCode>General</c:formatCode>
                <c:ptCount val="107"/>
                <c:pt idx="4" formatCode="0.00">
                  <c:v>34.94</c:v>
                </c:pt>
                <c:pt idx="5" formatCode="0.00">
                  <c:v>34.94</c:v>
                </c:pt>
                <c:pt idx="6" formatCode="0.00">
                  <c:v>34.94</c:v>
                </c:pt>
                <c:pt idx="7" formatCode="0.00">
                  <c:v>34.94</c:v>
                </c:pt>
                <c:pt idx="8" formatCode="0.00">
                  <c:v>34.94</c:v>
                </c:pt>
                <c:pt idx="9" formatCode="0.00">
                  <c:v>34.94</c:v>
                </c:pt>
                <c:pt idx="10" formatCode="0.00">
                  <c:v>34.94</c:v>
                </c:pt>
                <c:pt idx="11" formatCode="0.00">
                  <c:v>34.94</c:v>
                </c:pt>
                <c:pt idx="12" formatCode="0.00">
                  <c:v>34.94</c:v>
                </c:pt>
                <c:pt idx="13" formatCode="0.00">
                  <c:v>34.94</c:v>
                </c:pt>
                <c:pt idx="14" formatCode="0.00">
                  <c:v>34.94</c:v>
                </c:pt>
                <c:pt idx="15" formatCode="0.00">
                  <c:v>34.94</c:v>
                </c:pt>
                <c:pt idx="16" formatCode="0.00">
                  <c:v>34.94</c:v>
                </c:pt>
                <c:pt idx="17" formatCode="0.00">
                  <c:v>34.94</c:v>
                </c:pt>
                <c:pt idx="18" formatCode="0.00">
                  <c:v>34.89</c:v>
                </c:pt>
                <c:pt idx="19" formatCode="0.00">
                  <c:v>34.844999999999999</c:v>
                </c:pt>
                <c:pt idx="20" formatCode="0.00">
                  <c:v>34.804499999999997</c:v>
                </c:pt>
                <c:pt idx="21" formatCode="0.00">
                  <c:v>34.718049999999998</c:v>
                </c:pt>
                <c:pt idx="22" formatCode="0.00">
                  <c:v>34.640245</c:v>
                </c:pt>
                <c:pt idx="23" formatCode="0.00">
                  <c:v>34.570220499999998</c:v>
                </c:pt>
                <c:pt idx="24" formatCode="0.00">
                  <c:v>34.507198449999997</c:v>
                </c:pt>
                <c:pt idx="25" formatCode="0.00">
                  <c:v>34.450478605000001</c:v>
                </c:pt>
                <c:pt idx="26" formatCode="0.00">
                  <c:v>34.399430744500002</c:v>
                </c:pt>
                <c:pt idx="27" formatCode="0.00">
                  <c:v>34.353487670050001</c:v>
                </c:pt>
                <c:pt idx="28" formatCode="0.00">
                  <c:v>34.312138903045003</c:v>
                </c:pt>
                <c:pt idx="29" formatCode="0.00">
                  <c:v>34.274925012740503</c:v>
                </c:pt>
                <c:pt idx="30" formatCode="0.00">
                  <c:v>34.191432511466452</c:v>
                </c:pt>
                <c:pt idx="31" formatCode="0.00">
                  <c:v>34.116289260319803</c:v>
                </c:pt>
                <c:pt idx="32" formatCode="0.00">
                  <c:v>34.048660334287824</c:v>
                </c:pt>
                <c:pt idx="33" formatCode="0.00">
                  <c:v>33.987794300859044</c:v>
                </c:pt>
                <c:pt idx="34" formatCode="0.00">
                  <c:v>33.933014870773135</c:v>
                </c:pt>
                <c:pt idx="35" formatCode="0.00">
                  <c:v>33.88371338369582</c:v>
                </c:pt>
                <c:pt idx="36" formatCode="0.00">
                  <c:v>33.789342045326237</c:v>
                </c:pt>
                <c:pt idx="37" formatCode="0.00">
                  <c:v>33.704407840793614</c:v>
                </c:pt>
                <c:pt idx="38" formatCode="0.00">
                  <c:v>33.627967056714255</c:v>
                </c:pt>
                <c:pt idx="39" formatCode="0.00">
                  <c:v>33.55917035104283</c:v>
                </c:pt>
                <c:pt idx="40" formatCode="0.00">
                  <c:v>33.497253315938551</c:v>
                </c:pt>
                <c:pt idx="41" formatCode="0.00">
                  <c:v>33.441527984344695</c:v>
                </c:pt>
                <c:pt idx="42" formatCode="0.00">
                  <c:v>33.391375185910228</c:v>
                </c:pt>
                <c:pt idx="43" formatCode="0.00">
                  <c:v>33.296237667319204</c:v>
                </c:pt>
                <c:pt idx="44" formatCode="0.00">
                  <c:v>33.210613900587283</c:v>
                </c:pt>
                <c:pt idx="45" formatCode="0.00">
                  <c:v>33.133552510528553</c:v>
                </c:pt>
                <c:pt idx="46" formatCode="0.00">
                  <c:v>33.064197259475698</c:v>
                </c:pt>
                <c:pt idx="47" formatCode="0.00">
                  <c:v>32.95177753352813</c:v>
                </c:pt>
                <c:pt idx="48" formatCode="0.00">
                  <c:v>32.850599780175315</c:v>
                </c:pt>
                <c:pt idx="49" formatCode="0.00">
                  <c:v>32.759539802157782</c:v>
                </c:pt>
                <c:pt idx="50" formatCode="0.00">
                  <c:v>32.677585821942003</c:v>
                </c:pt>
                <c:pt idx="51" formatCode="0.00">
                  <c:v>32.603827239747801</c:v>
                </c:pt>
                <c:pt idx="52" formatCode="0.00">
                  <c:v>32.537444515773018</c:v>
                </c:pt>
                <c:pt idx="53" formatCode="0.00">
                  <c:v>32.477700064195716</c:v>
                </c:pt>
                <c:pt idx="54" formatCode="0.00">
                  <c:v>32.423930057776147</c:v>
                </c:pt>
                <c:pt idx="55" formatCode="0.00">
                  <c:v>32.375537051998535</c:v>
                </c:pt>
                <c:pt idx="56" formatCode="0.00">
                  <c:v>32.33198334679868</c:v>
                </c:pt>
                <c:pt idx="57" formatCode="0.00">
                  <c:v>32.292785012118813</c:v>
                </c:pt>
                <c:pt idx="58" formatCode="0.00">
                  <c:v>32.257506510906929</c:v>
                </c:pt>
                <c:pt idx="59" formatCode="0.00">
                  <c:v>32.225755859816239</c:v>
                </c:pt>
                <c:pt idx="60" formatCode="0.00">
                  <c:v>32.197180273834618</c:v>
                </c:pt>
                <c:pt idx="61" formatCode="0.00">
                  <c:v>32.171462246451156</c:v>
                </c:pt>
                <c:pt idx="62" formatCode="0.00">
                  <c:v>32.148316021806039</c:v>
                </c:pt>
                <c:pt idx="63" formatCode="0.00">
                  <c:v>32.127484419625432</c:v>
                </c:pt>
                <c:pt idx="64" formatCode="0.00">
                  <c:v>32.108735977662889</c:v>
                </c:pt>
                <c:pt idx="65" formatCode="0.00">
                  <c:v>32.091862379896597</c:v>
                </c:pt>
                <c:pt idx="66" formatCode="0.00">
                  <c:v>32.076676141906937</c:v>
                </c:pt>
                <c:pt idx="67" formatCode="0.00">
                  <c:v>32.063008527716242</c:v>
                </c:pt>
                <c:pt idx="68" formatCode="0.00">
                  <c:v>32.050707674944618</c:v>
                </c:pt>
                <c:pt idx="69" formatCode="0.00">
                  <c:v>32.039636907450159</c:v>
                </c:pt>
                <c:pt idx="70" formatCode="0.00">
                  <c:v>32.029673216705142</c:v>
                </c:pt>
                <c:pt idx="71" formatCode="0.00">
                  <c:v>32.020705895034631</c:v>
                </c:pt>
                <c:pt idx="72" formatCode="0.00">
                  <c:v>32.01263530553117</c:v>
                </c:pt>
                <c:pt idx="73" formatCode="0.00">
                  <c:v>32.005371774978052</c:v>
                </c:pt>
                <c:pt idx="74" formatCode="0.00">
                  <c:v>31.998834597480247</c:v>
                </c:pt>
                <c:pt idx="75" formatCode="0.00">
                  <c:v>31.992951137732224</c:v>
                </c:pt>
                <c:pt idx="76" formatCode="0.00">
                  <c:v>31.987656023959001</c:v>
                </c:pt>
                <c:pt idx="77" formatCode="0.00">
                  <c:v>31.982890421563102</c:v>
                </c:pt>
                <c:pt idx="78" formatCode="0.00">
                  <c:v>31.978601379406793</c:v>
                </c:pt>
                <c:pt idx="79" formatCode="0.00">
                  <c:v>31.974741241466113</c:v>
                </c:pt>
                <c:pt idx="80" formatCode="0.00">
                  <c:v>31.971267117319503</c:v>
                </c:pt>
                <c:pt idx="81" formatCode="0.00">
                  <c:v>31.968140405587551</c:v>
                </c:pt>
                <c:pt idx="82" formatCode="0.00">
                  <c:v>31.965326365028798</c:v>
                </c:pt>
                <c:pt idx="83" formatCode="0.00">
                  <c:v>31.762793728525917</c:v>
                </c:pt>
                <c:pt idx="84" formatCode="0.00">
                  <c:v>31.580514355673326</c:v>
                </c:pt>
                <c:pt idx="85" formatCode="0.00">
                  <c:v>31.416462920105992</c:v>
                </c:pt>
                <c:pt idx="86" formatCode="0.00">
                  <c:v>31.268816628095394</c:v>
                </c:pt>
                <c:pt idx="87" formatCode="0.00">
                  <c:v>31.135934965285855</c:v>
                </c:pt>
                <c:pt idx="88" formatCode="0.00">
                  <c:v>31.016341468757268</c:v>
                </c:pt>
                <c:pt idx="89" formatCode="0.00">
                  <c:v>30.908707321881543</c:v>
                </c:pt>
                <c:pt idx="90" formatCode="0.00">
                  <c:v>30.811836589693389</c:v>
                </c:pt>
                <c:pt idx="91" formatCode="0.00">
                  <c:v>30.724652930724051</c:v>
                </c:pt>
                <c:pt idx="92" formatCode="0.00">
                  <c:v>30.646187637651646</c:v>
                </c:pt>
                <c:pt idx="93" formatCode="0.00">
                  <c:v>30.575568873886482</c:v>
                </c:pt>
                <c:pt idx="94" formatCode="0.00">
                  <c:v>30.512011986497832</c:v>
                </c:pt>
                <c:pt idx="95" formatCode="0.00">
                  <c:v>30.45481078784805</c:v>
                </c:pt>
                <c:pt idx="96" formatCode="0.00">
                  <c:v>30.403329709063247</c:v>
                </c:pt>
                <c:pt idx="97" formatCode="0.00">
                  <c:v>30.356996738156923</c:v>
                </c:pt>
                <c:pt idx="98" formatCode="0.00">
                  <c:v>30.31529706434123</c:v>
                </c:pt>
                <c:pt idx="99" formatCode="0.00">
                  <c:v>30.277767357907109</c:v>
                </c:pt>
                <c:pt idx="100" formatCode="0.00">
                  <c:v>30.243990622116399</c:v>
                </c:pt>
                <c:pt idx="101" formatCode="0.00">
                  <c:v>30.21359155990476</c:v>
                </c:pt>
                <c:pt idx="102" formatCode="0.00">
                  <c:v>30.186232403914286</c:v>
                </c:pt>
                <c:pt idx="103" formatCode="0.00">
                  <c:v>30.161609163522858</c:v>
                </c:pt>
                <c:pt idx="104" formatCode="0.00">
                  <c:v>30.139448247170574</c:v>
                </c:pt>
                <c:pt idx="105" formatCode="0.00">
                  <c:v>30.119503422453516</c:v>
                </c:pt>
                <c:pt idx="106" formatCode="0.00">
                  <c:v>30.101553080208163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EB-4CA1-B901-4DF4074D48C1}"/>
            </c:ext>
          </c:extLst>
        </c:ser>
        <c:ser>
          <c:idx val="5"/>
          <c:order val="2"/>
          <c:tx>
            <c:v>a = 0.5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multiLvlStrRef>
              <c:f>Graph!$A$4:$B$110</c:f>
              <c:multiLvlStrCache>
                <c:ptCount val="107"/>
                <c:lvl>
                  <c:pt idx="0">
                    <c:v>5/1/2566</c:v>
                  </c:pt>
                  <c:pt idx="1">
                    <c:v>6/1/2566</c:v>
                  </c:pt>
                  <c:pt idx="2">
                    <c:v>7/1/2566</c:v>
                  </c:pt>
                  <c:pt idx="3">
                    <c:v>13/01/2566</c:v>
                  </c:pt>
                  <c:pt idx="4">
                    <c:v>14/01/2566</c:v>
                  </c:pt>
                  <c:pt idx="5">
                    <c:v>17/01/2566</c:v>
                  </c:pt>
                  <c:pt idx="6">
                    <c:v>20/01/2566</c:v>
                  </c:pt>
                  <c:pt idx="7">
                    <c:v>21/01/2566</c:v>
                  </c:pt>
                  <c:pt idx="8">
                    <c:v>24/01/2566</c:v>
                  </c:pt>
                  <c:pt idx="9">
                    <c:v>26/01/2566</c:v>
                  </c:pt>
                  <c:pt idx="10">
                    <c:v>31/01/2566</c:v>
                  </c:pt>
                  <c:pt idx="11">
                    <c:v>1/2/2566</c:v>
                  </c:pt>
                  <c:pt idx="12">
                    <c:v>2/2/2566</c:v>
                  </c:pt>
                  <c:pt idx="13">
                    <c:v>4/2/2566</c:v>
                  </c:pt>
                  <c:pt idx="14">
                    <c:v>8/2/2566</c:v>
                  </c:pt>
                  <c:pt idx="15">
                    <c:v>9/2/2566</c:v>
                  </c:pt>
                  <c:pt idx="16">
                    <c:v>10/2/2566</c:v>
                  </c:pt>
                  <c:pt idx="17">
                    <c:v>15/02/2566</c:v>
                  </c:pt>
                  <c:pt idx="18">
                    <c:v>18/02/2566</c:v>
                  </c:pt>
                  <c:pt idx="19">
                    <c:v>21/02/2566</c:v>
                  </c:pt>
                  <c:pt idx="20">
                    <c:v>22/02/2566</c:v>
                  </c:pt>
                  <c:pt idx="21">
                    <c:v>23/02/2566</c:v>
                  </c:pt>
                  <c:pt idx="22">
                    <c:v>25/02/2566</c:v>
                  </c:pt>
                  <c:pt idx="23">
                    <c:v>28/02/2566</c:v>
                  </c:pt>
                  <c:pt idx="24">
                    <c:v>8/3/2566</c:v>
                  </c:pt>
                  <c:pt idx="25">
                    <c:v>10/3/2566</c:v>
                  </c:pt>
                  <c:pt idx="26">
                    <c:v>14/03/2566</c:v>
                  </c:pt>
                  <c:pt idx="27">
                    <c:v>18/03/2566</c:v>
                  </c:pt>
                  <c:pt idx="28">
                    <c:v>22/03/2566</c:v>
                  </c:pt>
                  <c:pt idx="29">
                    <c:v>24/03/2566</c:v>
                  </c:pt>
                  <c:pt idx="30">
                    <c:v>25/03/2566</c:v>
                  </c:pt>
                  <c:pt idx="31">
                    <c:v>30/03/2566</c:v>
                  </c:pt>
                  <c:pt idx="32">
                    <c:v>4/4/2566</c:v>
                  </c:pt>
                  <c:pt idx="33">
                    <c:v>5/4/2566</c:v>
                  </c:pt>
                  <c:pt idx="34">
                    <c:v>6/4/2566</c:v>
                  </c:pt>
                  <c:pt idx="35">
                    <c:v>7/4/2566</c:v>
                  </c:pt>
                  <c:pt idx="36">
                    <c:v>20/04/2566</c:v>
                  </c:pt>
                  <c:pt idx="37">
                    <c:v>22/04/2566</c:v>
                  </c:pt>
                  <c:pt idx="38">
                    <c:v>26/04/2566</c:v>
                  </c:pt>
                  <c:pt idx="39">
                    <c:v>27/04/2566</c:v>
                  </c:pt>
                  <c:pt idx="40">
                    <c:v>28/04/2566</c:v>
                  </c:pt>
                  <c:pt idx="41">
                    <c:v>29/04/2566</c:v>
                  </c:pt>
                  <c:pt idx="42">
                    <c:v>4/5/2566</c:v>
                  </c:pt>
                  <c:pt idx="43">
                    <c:v>9/5/2566</c:v>
                  </c:pt>
                  <c:pt idx="44">
                    <c:v>11/5/2566</c:v>
                  </c:pt>
                  <c:pt idx="45">
                    <c:v>13/05/2566</c:v>
                  </c:pt>
                  <c:pt idx="46">
                    <c:v>15/05/2566</c:v>
                  </c:pt>
                  <c:pt idx="47">
                    <c:v>16/05/2566</c:v>
                  </c:pt>
                  <c:pt idx="48">
                    <c:v>23/05/2566</c:v>
                  </c:pt>
                  <c:pt idx="49">
                    <c:v>26/05/2566</c:v>
                  </c:pt>
                  <c:pt idx="50">
                    <c:v>30/05/2566</c:v>
                  </c:pt>
                  <c:pt idx="51">
                    <c:v>2/6/2566</c:v>
                  </c:pt>
                  <c:pt idx="52">
                    <c:v>7/6/2566</c:v>
                  </c:pt>
                  <c:pt idx="53">
                    <c:v>10/6/2566</c:v>
                  </c:pt>
                  <c:pt idx="54">
                    <c:v>14/06/2566</c:v>
                  </c:pt>
                  <c:pt idx="55">
                    <c:v>17/06/2566</c:v>
                  </c:pt>
                  <c:pt idx="56">
                    <c:v>20/06/2566</c:v>
                  </c:pt>
                  <c:pt idx="57">
                    <c:v>27/06/2566</c:v>
                  </c:pt>
                  <c:pt idx="58">
                    <c:v>2/7/2566</c:v>
                  </c:pt>
                  <c:pt idx="59">
                    <c:v>4/7/2566</c:v>
                  </c:pt>
                  <c:pt idx="60">
                    <c:v>6/7/2566</c:v>
                  </c:pt>
                  <c:pt idx="61">
                    <c:v>8/7/2566</c:v>
                  </c:pt>
                  <c:pt idx="62">
                    <c:v>11/7/2566</c:v>
                  </c:pt>
                  <c:pt idx="63">
                    <c:v>13/07/2566</c:v>
                  </c:pt>
                  <c:pt idx="64">
                    <c:v>14/07/2566</c:v>
                  </c:pt>
                  <c:pt idx="65">
                    <c:v>15/07/2566</c:v>
                  </c:pt>
                  <c:pt idx="66">
                    <c:v>18/07/2566</c:v>
                  </c:pt>
                  <c:pt idx="67">
                    <c:v>19/07/2566</c:v>
                  </c:pt>
                  <c:pt idx="68">
                    <c:v>20/07/2566</c:v>
                  </c:pt>
                  <c:pt idx="69">
                    <c:v>22/07/2566</c:v>
                  </c:pt>
                  <c:pt idx="70">
                    <c:v>25/07/2566</c:v>
                  </c:pt>
                  <c:pt idx="71">
                    <c:v>26/07/2566</c:v>
                  </c:pt>
                  <c:pt idx="72">
                    <c:v>3/8/2566</c:v>
                  </c:pt>
                  <c:pt idx="73">
                    <c:v>5/8/2566</c:v>
                  </c:pt>
                  <c:pt idx="74">
                    <c:v>9/8/2566</c:v>
                  </c:pt>
                  <c:pt idx="75">
                    <c:v>12/8/2566</c:v>
                  </c:pt>
                  <c:pt idx="76">
                    <c:v>29/08/2566</c:v>
                  </c:pt>
                  <c:pt idx="77">
                    <c:v>1/9/2566</c:v>
                  </c:pt>
                  <c:pt idx="78">
                    <c:v>2/9/2566</c:v>
                  </c:pt>
                  <c:pt idx="79">
                    <c:v>12/9/2566</c:v>
                  </c:pt>
                  <c:pt idx="80">
                    <c:v>15/09/2566</c:v>
                  </c:pt>
                  <c:pt idx="81">
                    <c:v>16/09/2566</c:v>
                  </c:pt>
                  <c:pt idx="82">
                    <c:v>20/09/2566</c:v>
                  </c:pt>
                  <c:pt idx="83">
                    <c:v>23/09/2566</c:v>
                  </c:pt>
                  <c:pt idx="84">
                    <c:v>27/09/2566</c:v>
                  </c:pt>
                  <c:pt idx="85">
                    <c:v>3/10/2566</c:v>
                  </c:pt>
                  <c:pt idx="86">
                    <c:v>4/10/2566</c:v>
                  </c:pt>
                  <c:pt idx="87">
                    <c:v>6/10/2566</c:v>
                  </c:pt>
                  <c:pt idx="88">
                    <c:v>7/10/2566</c:v>
                  </c:pt>
                  <c:pt idx="89">
                    <c:v>11/10/2566</c:v>
                  </c:pt>
                  <c:pt idx="90">
                    <c:v>17/10/2566</c:v>
                  </c:pt>
                  <c:pt idx="91">
                    <c:v>21/10/2566</c:v>
                  </c:pt>
                  <c:pt idx="92">
                    <c:v>31/10/2566</c:v>
                  </c:pt>
                  <c:pt idx="93">
                    <c:v>1/11/2566</c:v>
                  </c:pt>
                  <c:pt idx="94">
                    <c:v>7/11/2566</c:v>
                  </c:pt>
                  <c:pt idx="95">
                    <c:v>9/11/2566</c:v>
                  </c:pt>
                  <c:pt idx="96">
                    <c:v>10/11/2566</c:v>
                  </c:pt>
                  <c:pt idx="97">
                    <c:v>15/11/2566</c:v>
                  </c:pt>
                  <c:pt idx="98">
                    <c:v>16/11/2566</c:v>
                  </c:pt>
                  <c:pt idx="99">
                    <c:v>18/11/2566</c:v>
                  </c:pt>
                  <c:pt idx="100">
                    <c:v>22/11/2566</c:v>
                  </c:pt>
                  <c:pt idx="101">
                    <c:v>5/12/2566</c:v>
                  </c:pt>
                  <c:pt idx="102">
                    <c:v>7/12/2566</c:v>
                  </c:pt>
                  <c:pt idx="103">
                    <c:v>9/12/2566</c:v>
                  </c:pt>
                  <c:pt idx="104">
                    <c:v>19/12/2566</c:v>
                  </c:pt>
                  <c:pt idx="105">
                    <c:v>22/12/2566</c:v>
                  </c:pt>
                  <c:pt idx="106">
                    <c:v>29/12/2566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</c:lvl>
              </c:multiLvlStrCache>
            </c:multiLvlStrRef>
          </c:xVal>
          <c:yVal>
            <c:numRef>
              <c:f>Graph!$H$4:$H$110</c:f>
              <c:numCache>
                <c:formatCode>General</c:formatCode>
                <c:ptCount val="107"/>
                <c:pt idx="4" formatCode="0.00">
                  <c:v>34.94</c:v>
                </c:pt>
                <c:pt idx="5" formatCode="0.00">
                  <c:v>34.94</c:v>
                </c:pt>
                <c:pt idx="6" formatCode="0.00">
                  <c:v>34.94</c:v>
                </c:pt>
                <c:pt idx="7" formatCode="0.00">
                  <c:v>34.94</c:v>
                </c:pt>
                <c:pt idx="8" formatCode="0.00">
                  <c:v>34.94</c:v>
                </c:pt>
                <c:pt idx="9" formatCode="0.00">
                  <c:v>34.94</c:v>
                </c:pt>
                <c:pt idx="10" formatCode="0.00">
                  <c:v>34.94</c:v>
                </c:pt>
                <c:pt idx="11" formatCode="0.00">
                  <c:v>34.94</c:v>
                </c:pt>
                <c:pt idx="12" formatCode="0.00">
                  <c:v>34.94</c:v>
                </c:pt>
                <c:pt idx="13" formatCode="0.00">
                  <c:v>34.94</c:v>
                </c:pt>
                <c:pt idx="14" formatCode="0.00">
                  <c:v>34.94</c:v>
                </c:pt>
                <c:pt idx="15" formatCode="0.00">
                  <c:v>34.94</c:v>
                </c:pt>
                <c:pt idx="16" formatCode="0.00">
                  <c:v>34.94</c:v>
                </c:pt>
                <c:pt idx="17" formatCode="0.00">
                  <c:v>34.94</c:v>
                </c:pt>
                <c:pt idx="18" formatCode="0.00">
                  <c:v>34.69</c:v>
                </c:pt>
                <c:pt idx="19" formatCode="0.00">
                  <c:v>34.564999999999998</c:v>
                </c:pt>
                <c:pt idx="20" formatCode="0.00">
                  <c:v>34.502499999999998</c:v>
                </c:pt>
                <c:pt idx="21" formatCode="0.00">
                  <c:v>34.221249999999998</c:v>
                </c:pt>
                <c:pt idx="22" formatCode="0.00">
                  <c:v>34.080624999999998</c:v>
                </c:pt>
                <c:pt idx="23" formatCode="0.00">
                  <c:v>34.010312499999998</c:v>
                </c:pt>
                <c:pt idx="24" formatCode="0.00">
                  <c:v>33.975156249999998</c:v>
                </c:pt>
                <c:pt idx="25" formatCode="0.00">
                  <c:v>33.957578124999998</c:v>
                </c:pt>
                <c:pt idx="26" formatCode="0.00">
                  <c:v>33.948789062499998</c:v>
                </c:pt>
                <c:pt idx="27" formatCode="0.00">
                  <c:v>33.944394531249998</c:v>
                </c:pt>
                <c:pt idx="28" formatCode="0.00">
                  <c:v>33.942197265624998</c:v>
                </c:pt>
                <c:pt idx="29" formatCode="0.00">
                  <c:v>33.941098632812498</c:v>
                </c:pt>
                <c:pt idx="30" formatCode="0.00">
                  <c:v>33.690549316406248</c:v>
                </c:pt>
                <c:pt idx="31" formatCode="0.00">
                  <c:v>33.565274658203123</c:v>
                </c:pt>
                <c:pt idx="32" formatCode="0.00">
                  <c:v>33.50263732910156</c:v>
                </c:pt>
                <c:pt idx="33" formatCode="0.00">
                  <c:v>33.471318664550779</c:v>
                </c:pt>
                <c:pt idx="34" formatCode="0.00">
                  <c:v>33.455659332275388</c:v>
                </c:pt>
                <c:pt idx="35" formatCode="0.00">
                  <c:v>33.447829666137693</c:v>
                </c:pt>
                <c:pt idx="36" formatCode="0.00">
                  <c:v>33.193914833068845</c:v>
                </c:pt>
                <c:pt idx="37" formatCode="0.00">
                  <c:v>33.066957416534422</c:v>
                </c:pt>
                <c:pt idx="38" formatCode="0.00">
                  <c:v>33.00347870826721</c:v>
                </c:pt>
                <c:pt idx="39" formatCode="0.00">
                  <c:v>32.971739354133604</c:v>
                </c:pt>
                <c:pt idx="40" formatCode="0.00">
                  <c:v>32.955869677066801</c:v>
                </c:pt>
                <c:pt idx="41" formatCode="0.00">
                  <c:v>32.947934838533399</c:v>
                </c:pt>
                <c:pt idx="42" formatCode="0.00">
                  <c:v>32.943967419266698</c:v>
                </c:pt>
                <c:pt idx="43" formatCode="0.00">
                  <c:v>32.691983709633348</c:v>
                </c:pt>
                <c:pt idx="44" formatCode="0.00">
                  <c:v>32.565991854816673</c:v>
                </c:pt>
                <c:pt idx="45" formatCode="0.00">
                  <c:v>32.502995927408335</c:v>
                </c:pt>
                <c:pt idx="46" formatCode="0.00">
                  <c:v>32.471497963704167</c:v>
                </c:pt>
                <c:pt idx="47" formatCode="0.00">
                  <c:v>32.205748981852082</c:v>
                </c:pt>
                <c:pt idx="48" formatCode="0.00">
                  <c:v>32.07287449092604</c:v>
                </c:pt>
                <c:pt idx="49" formatCode="0.00">
                  <c:v>32.006437245463019</c:v>
                </c:pt>
                <c:pt idx="50" formatCode="0.00">
                  <c:v>31.973218622731508</c:v>
                </c:pt>
                <c:pt idx="51" formatCode="0.00">
                  <c:v>31.956609311365753</c:v>
                </c:pt>
                <c:pt idx="52" formatCode="0.00">
                  <c:v>31.948304655682875</c:v>
                </c:pt>
                <c:pt idx="53" formatCode="0.00">
                  <c:v>31.944152327841437</c:v>
                </c:pt>
                <c:pt idx="54" formatCode="0.00">
                  <c:v>31.942076163920717</c:v>
                </c:pt>
                <c:pt idx="55" formatCode="0.00">
                  <c:v>31.941038081960357</c:v>
                </c:pt>
                <c:pt idx="56" formatCode="0.00">
                  <c:v>31.940519040980178</c:v>
                </c:pt>
                <c:pt idx="57" formatCode="0.00">
                  <c:v>31.940259520490088</c:v>
                </c:pt>
                <c:pt idx="58" formatCode="0.00">
                  <c:v>31.940129760245043</c:v>
                </c:pt>
                <c:pt idx="59" formatCode="0.00">
                  <c:v>31.94006488012252</c:v>
                </c:pt>
                <c:pt idx="60" formatCode="0.00">
                  <c:v>31.940032440061259</c:v>
                </c:pt>
                <c:pt idx="61" formatCode="0.00">
                  <c:v>31.940016220030628</c:v>
                </c:pt>
                <c:pt idx="62" formatCode="0.00">
                  <c:v>31.940008110015313</c:v>
                </c:pt>
                <c:pt idx="63" formatCode="0.00">
                  <c:v>31.940004055007655</c:v>
                </c:pt>
                <c:pt idx="64" formatCode="0.00">
                  <c:v>31.94000202750383</c:v>
                </c:pt>
                <c:pt idx="65" formatCode="0.00">
                  <c:v>31.940001013751917</c:v>
                </c:pt>
                <c:pt idx="66" formatCode="0.00">
                  <c:v>31.940000506875961</c:v>
                </c:pt>
                <c:pt idx="67" formatCode="0.00">
                  <c:v>31.940000253437979</c:v>
                </c:pt>
                <c:pt idx="68" formatCode="0.00">
                  <c:v>31.940000126718992</c:v>
                </c:pt>
                <c:pt idx="69" formatCode="0.00">
                  <c:v>31.940000063359498</c:v>
                </c:pt>
                <c:pt idx="70" formatCode="0.00">
                  <c:v>31.940000031679752</c:v>
                </c:pt>
                <c:pt idx="71" formatCode="0.00">
                  <c:v>31.940000015839878</c:v>
                </c:pt>
                <c:pt idx="72" formatCode="0.00">
                  <c:v>31.940000007919942</c:v>
                </c:pt>
                <c:pt idx="73" formatCode="0.00">
                  <c:v>31.940000003959973</c:v>
                </c:pt>
                <c:pt idx="74" formatCode="0.00">
                  <c:v>31.940000001979989</c:v>
                </c:pt>
                <c:pt idx="75" formatCode="0.00">
                  <c:v>31.940000000989997</c:v>
                </c:pt>
                <c:pt idx="76" formatCode="0.00">
                  <c:v>31.940000000494997</c:v>
                </c:pt>
                <c:pt idx="77" formatCode="0.00">
                  <c:v>31.940000000247501</c:v>
                </c:pt>
                <c:pt idx="78" formatCode="0.00">
                  <c:v>31.940000000123753</c:v>
                </c:pt>
                <c:pt idx="79" formatCode="0.00">
                  <c:v>31.940000000061879</c:v>
                </c:pt>
                <c:pt idx="80" formatCode="0.00">
                  <c:v>31.940000000030942</c:v>
                </c:pt>
                <c:pt idx="81" formatCode="0.00">
                  <c:v>31.940000000015473</c:v>
                </c:pt>
                <c:pt idx="82" formatCode="0.00">
                  <c:v>31.940000000007736</c:v>
                </c:pt>
                <c:pt idx="83" formatCode="0.00">
                  <c:v>30.94000000000387</c:v>
                </c:pt>
                <c:pt idx="84" formatCode="0.00">
                  <c:v>30.440000000001938</c:v>
                </c:pt>
                <c:pt idx="85" formatCode="0.00">
                  <c:v>30.190000000000971</c:v>
                </c:pt>
                <c:pt idx="86" formatCode="0.00">
                  <c:v>30.065000000000488</c:v>
                </c:pt>
                <c:pt idx="87" formatCode="0.00">
                  <c:v>30.002500000000246</c:v>
                </c:pt>
                <c:pt idx="88" formatCode="0.00">
                  <c:v>29.971250000000126</c:v>
                </c:pt>
                <c:pt idx="89" formatCode="0.00">
                  <c:v>29.955625000000062</c:v>
                </c:pt>
                <c:pt idx="90" formatCode="0.00">
                  <c:v>29.947812500000033</c:v>
                </c:pt>
                <c:pt idx="91" formatCode="0.00">
                  <c:v>29.943906250000019</c:v>
                </c:pt>
                <c:pt idx="92" formatCode="0.00">
                  <c:v>29.941953125000012</c:v>
                </c:pt>
                <c:pt idx="93" formatCode="0.00">
                  <c:v>29.940976562500005</c:v>
                </c:pt>
                <c:pt idx="94" formatCode="0.00">
                  <c:v>29.940488281250005</c:v>
                </c:pt>
                <c:pt idx="95" formatCode="0.00">
                  <c:v>29.940244140625005</c:v>
                </c:pt>
                <c:pt idx="96" formatCode="0.00">
                  <c:v>29.940122070312505</c:v>
                </c:pt>
                <c:pt idx="97" formatCode="0.00">
                  <c:v>29.940061035156255</c:v>
                </c:pt>
                <c:pt idx="98" formatCode="0.00">
                  <c:v>29.94003051757813</c:v>
                </c:pt>
                <c:pt idx="99" formatCode="0.00">
                  <c:v>29.940015258789067</c:v>
                </c:pt>
                <c:pt idx="100" formatCode="0.00">
                  <c:v>29.940007629394536</c:v>
                </c:pt>
                <c:pt idx="101" formatCode="0.00">
                  <c:v>29.94000381469727</c:v>
                </c:pt>
                <c:pt idx="102" formatCode="0.00">
                  <c:v>29.940001907348638</c:v>
                </c:pt>
                <c:pt idx="103" formatCode="0.00">
                  <c:v>29.940000953674321</c:v>
                </c:pt>
                <c:pt idx="104" formatCode="0.00">
                  <c:v>29.940000476837163</c:v>
                </c:pt>
                <c:pt idx="105" formatCode="0.00">
                  <c:v>29.940000238418584</c:v>
                </c:pt>
                <c:pt idx="106" formatCode="0.00">
                  <c:v>29.940000119209294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EB-4CA1-B901-4DF4074D4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651919"/>
        <c:axId val="1648988943"/>
      </c:scatterChart>
      <c:valAx>
        <c:axId val="156665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988943"/>
        <c:crosses val="autoZero"/>
        <c:crossBetween val="midCat"/>
      </c:valAx>
      <c:valAx>
        <c:axId val="164898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651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ไฮพรีเมียมแก๊สโซฮอล์ 95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ไฮพรีเมียมแก๊สโซฮอล์ 95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multiLvlStrRef>
              <c:f>Graph!$A$4:$B$110</c:f>
              <c:multiLvlStrCache>
                <c:ptCount val="107"/>
                <c:lvl>
                  <c:pt idx="0">
                    <c:v>5/1/2566</c:v>
                  </c:pt>
                  <c:pt idx="1">
                    <c:v>6/1/2566</c:v>
                  </c:pt>
                  <c:pt idx="2">
                    <c:v>7/1/2566</c:v>
                  </c:pt>
                  <c:pt idx="3">
                    <c:v>13/01/2566</c:v>
                  </c:pt>
                  <c:pt idx="4">
                    <c:v>14/01/2566</c:v>
                  </c:pt>
                  <c:pt idx="5">
                    <c:v>17/01/2566</c:v>
                  </c:pt>
                  <c:pt idx="6">
                    <c:v>20/01/2566</c:v>
                  </c:pt>
                  <c:pt idx="7">
                    <c:v>21/01/2566</c:v>
                  </c:pt>
                  <c:pt idx="8">
                    <c:v>24/01/2566</c:v>
                  </c:pt>
                  <c:pt idx="9">
                    <c:v>26/01/2566</c:v>
                  </c:pt>
                  <c:pt idx="10">
                    <c:v>31/01/2566</c:v>
                  </c:pt>
                  <c:pt idx="11">
                    <c:v>1/2/2566</c:v>
                  </c:pt>
                  <c:pt idx="12">
                    <c:v>2/2/2566</c:v>
                  </c:pt>
                  <c:pt idx="13">
                    <c:v>4/2/2566</c:v>
                  </c:pt>
                  <c:pt idx="14">
                    <c:v>8/2/2566</c:v>
                  </c:pt>
                  <c:pt idx="15">
                    <c:v>9/2/2566</c:v>
                  </c:pt>
                  <c:pt idx="16">
                    <c:v>10/2/2566</c:v>
                  </c:pt>
                  <c:pt idx="17">
                    <c:v>15/02/2566</c:v>
                  </c:pt>
                  <c:pt idx="18">
                    <c:v>18/02/2566</c:v>
                  </c:pt>
                  <c:pt idx="19">
                    <c:v>21/02/2566</c:v>
                  </c:pt>
                  <c:pt idx="20">
                    <c:v>22/02/2566</c:v>
                  </c:pt>
                  <c:pt idx="21">
                    <c:v>23/02/2566</c:v>
                  </c:pt>
                  <c:pt idx="22">
                    <c:v>25/02/2566</c:v>
                  </c:pt>
                  <c:pt idx="23">
                    <c:v>28/02/2566</c:v>
                  </c:pt>
                  <c:pt idx="24">
                    <c:v>8/3/2566</c:v>
                  </c:pt>
                  <c:pt idx="25">
                    <c:v>10/3/2566</c:v>
                  </c:pt>
                  <c:pt idx="26">
                    <c:v>14/03/2566</c:v>
                  </c:pt>
                  <c:pt idx="27">
                    <c:v>18/03/2566</c:v>
                  </c:pt>
                  <c:pt idx="28">
                    <c:v>22/03/2566</c:v>
                  </c:pt>
                  <c:pt idx="29">
                    <c:v>24/03/2566</c:v>
                  </c:pt>
                  <c:pt idx="30">
                    <c:v>25/03/2566</c:v>
                  </c:pt>
                  <c:pt idx="31">
                    <c:v>30/03/2566</c:v>
                  </c:pt>
                  <c:pt idx="32">
                    <c:v>4/4/2566</c:v>
                  </c:pt>
                  <c:pt idx="33">
                    <c:v>5/4/2566</c:v>
                  </c:pt>
                  <c:pt idx="34">
                    <c:v>6/4/2566</c:v>
                  </c:pt>
                  <c:pt idx="35">
                    <c:v>7/4/2566</c:v>
                  </c:pt>
                  <c:pt idx="36">
                    <c:v>20/04/2566</c:v>
                  </c:pt>
                  <c:pt idx="37">
                    <c:v>22/04/2566</c:v>
                  </c:pt>
                  <c:pt idx="38">
                    <c:v>26/04/2566</c:v>
                  </c:pt>
                  <c:pt idx="39">
                    <c:v>27/04/2566</c:v>
                  </c:pt>
                  <c:pt idx="40">
                    <c:v>28/04/2566</c:v>
                  </c:pt>
                  <c:pt idx="41">
                    <c:v>29/04/2566</c:v>
                  </c:pt>
                  <c:pt idx="42">
                    <c:v>4/5/2566</c:v>
                  </c:pt>
                  <c:pt idx="43">
                    <c:v>9/5/2566</c:v>
                  </c:pt>
                  <c:pt idx="44">
                    <c:v>11/5/2566</c:v>
                  </c:pt>
                  <c:pt idx="45">
                    <c:v>13/05/2566</c:v>
                  </c:pt>
                  <c:pt idx="46">
                    <c:v>15/05/2566</c:v>
                  </c:pt>
                  <c:pt idx="47">
                    <c:v>16/05/2566</c:v>
                  </c:pt>
                  <c:pt idx="48">
                    <c:v>23/05/2566</c:v>
                  </c:pt>
                  <c:pt idx="49">
                    <c:v>26/05/2566</c:v>
                  </c:pt>
                  <c:pt idx="50">
                    <c:v>30/05/2566</c:v>
                  </c:pt>
                  <c:pt idx="51">
                    <c:v>2/6/2566</c:v>
                  </c:pt>
                  <c:pt idx="52">
                    <c:v>7/6/2566</c:v>
                  </c:pt>
                  <c:pt idx="53">
                    <c:v>10/6/2566</c:v>
                  </c:pt>
                  <c:pt idx="54">
                    <c:v>14/06/2566</c:v>
                  </c:pt>
                  <c:pt idx="55">
                    <c:v>17/06/2566</c:v>
                  </c:pt>
                  <c:pt idx="56">
                    <c:v>20/06/2566</c:v>
                  </c:pt>
                  <c:pt idx="57">
                    <c:v>27/06/2566</c:v>
                  </c:pt>
                  <c:pt idx="58">
                    <c:v>2/7/2566</c:v>
                  </c:pt>
                  <c:pt idx="59">
                    <c:v>4/7/2566</c:v>
                  </c:pt>
                  <c:pt idx="60">
                    <c:v>6/7/2566</c:v>
                  </c:pt>
                  <c:pt idx="61">
                    <c:v>8/7/2566</c:v>
                  </c:pt>
                  <c:pt idx="62">
                    <c:v>11/7/2566</c:v>
                  </c:pt>
                  <c:pt idx="63">
                    <c:v>13/07/2566</c:v>
                  </c:pt>
                  <c:pt idx="64">
                    <c:v>14/07/2566</c:v>
                  </c:pt>
                  <c:pt idx="65">
                    <c:v>15/07/2566</c:v>
                  </c:pt>
                  <c:pt idx="66">
                    <c:v>18/07/2566</c:v>
                  </c:pt>
                  <c:pt idx="67">
                    <c:v>19/07/2566</c:v>
                  </c:pt>
                  <c:pt idx="68">
                    <c:v>20/07/2566</c:v>
                  </c:pt>
                  <c:pt idx="69">
                    <c:v>22/07/2566</c:v>
                  </c:pt>
                  <c:pt idx="70">
                    <c:v>25/07/2566</c:v>
                  </c:pt>
                  <c:pt idx="71">
                    <c:v>26/07/2566</c:v>
                  </c:pt>
                  <c:pt idx="72">
                    <c:v>3/8/2566</c:v>
                  </c:pt>
                  <c:pt idx="73">
                    <c:v>5/8/2566</c:v>
                  </c:pt>
                  <c:pt idx="74">
                    <c:v>9/8/2566</c:v>
                  </c:pt>
                  <c:pt idx="75">
                    <c:v>12/8/2566</c:v>
                  </c:pt>
                  <c:pt idx="76">
                    <c:v>29/08/2566</c:v>
                  </c:pt>
                  <c:pt idx="77">
                    <c:v>1/9/2566</c:v>
                  </c:pt>
                  <c:pt idx="78">
                    <c:v>2/9/2566</c:v>
                  </c:pt>
                  <c:pt idx="79">
                    <c:v>12/9/2566</c:v>
                  </c:pt>
                  <c:pt idx="80">
                    <c:v>15/09/2566</c:v>
                  </c:pt>
                  <c:pt idx="81">
                    <c:v>16/09/2566</c:v>
                  </c:pt>
                  <c:pt idx="82">
                    <c:v>20/09/2566</c:v>
                  </c:pt>
                  <c:pt idx="83">
                    <c:v>23/09/2566</c:v>
                  </c:pt>
                  <c:pt idx="84">
                    <c:v>27/09/2566</c:v>
                  </c:pt>
                  <c:pt idx="85">
                    <c:v>3/10/2566</c:v>
                  </c:pt>
                  <c:pt idx="86">
                    <c:v>4/10/2566</c:v>
                  </c:pt>
                  <c:pt idx="87">
                    <c:v>6/10/2566</c:v>
                  </c:pt>
                  <c:pt idx="88">
                    <c:v>7/10/2566</c:v>
                  </c:pt>
                  <c:pt idx="89">
                    <c:v>11/10/2566</c:v>
                  </c:pt>
                  <c:pt idx="90">
                    <c:v>17/10/2566</c:v>
                  </c:pt>
                  <c:pt idx="91">
                    <c:v>21/10/2566</c:v>
                  </c:pt>
                  <c:pt idx="92">
                    <c:v>31/10/2566</c:v>
                  </c:pt>
                  <c:pt idx="93">
                    <c:v>1/11/2566</c:v>
                  </c:pt>
                  <c:pt idx="94">
                    <c:v>7/11/2566</c:v>
                  </c:pt>
                  <c:pt idx="95">
                    <c:v>9/11/2566</c:v>
                  </c:pt>
                  <c:pt idx="96">
                    <c:v>10/11/2566</c:v>
                  </c:pt>
                  <c:pt idx="97">
                    <c:v>15/11/2566</c:v>
                  </c:pt>
                  <c:pt idx="98">
                    <c:v>16/11/2566</c:v>
                  </c:pt>
                  <c:pt idx="99">
                    <c:v>18/11/2566</c:v>
                  </c:pt>
                  <c:pt idx="100">
                    <c:v>22/11/2566</c:v>
                  </c:pt>
                  <c:pt idx="101">
                    <c:v>5/12/2566</c:v>
                  </c:pt>
                  <c:pt idx="102">
                    <c:v>7/12/2566</c:v>
                  </c:pt>
                  <c:pt idx="103">
                    <c:v>9/12/2566</c:v>
                  </c:pt>
                  <c:pt idx="104">
                    <c:v>19/12/2566</c:v>
                  </c:pt>
                  <c:pt idx="105">
                    <c:v>22/12/2566</c:v>
                  </c:pt>
                  <c:pt idx="106">
                    <c:v>29/12/2566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</c:lvl>
              </c:multiLvlStrCache>
            </c:multiLvlStrRef>
          </c:xVal>
          <c:yVal>
            <c:numRef>
              <c:f>Graph!$I$4:$I$110</c:f>
              <c:numCache>
                <c:formatCode>General</c:formatCode>
                <c:ptCount val="107"/>
                <c:pt idx="0">
                  <c:v>42.54</c:v>
                </c:pt>
                <c:pt idx="1">
                  <c:v>42.24</c:v>
                </c:pt>
                <c:pt idx="2">
                  <c:v>42.24</c:v>
                </c:pt>
                <c:pt idx="3">
                  <c:v>42.24</c:v>
                </c:pt>
                <c:pt idx="4">
                  <c:v>42.54</c:v>
                </c:pt>
                <c:pt idx="5">
                  <c:v>43.04</c:v>
                </c:pt>
                <c:pt idx="6">
                  <c:v>43.34</c:v>
                </c:pt>
                <c:pt idx="7">
                  <c:v>43.34</c:v>
                </c:pt>
                <c:pt idx="8">
                  <c:v>43.34</c:v>
                </c:pt>
                <c:pt idx="9">
                  <c:v>43.34</c:v>
                </c:pt>
                <c:pt idx="10">
                  <c:v>43.64</c:v>
                </c:pt>
                <c:pt idx="11">
                  <c:v>43.64</c:v>
                </c:pt>
                <c:pt idx="12">
                  <c:v>43.64</c:v>
                </c:pt>
                <c:pt idx="13">
                  <c:v>43.64</c:v>
                </c:pt>
                <c:pt idx="14">
                  <c:v>43.64</c:v>
                </c:pt>
                <c:pt idx="15">
                  <c:v>43.64</c:v>
                </c:pt>
                <c:pt idx="16">
                  <c:v>43.84</c:v>
                </c:pt>
                <c:pt idx="17">
                  <c:v>43.84</c:v>
                </c:pt>
                <c:pt idx="18">
                  <c:v>44.24</c:v>
                </c:pt>
                <c:pt idx="19">
                  <c:v>44.24</c:v>
                </c:pt>
                <c:pt idx="20">
                  <c:v>44.24</c:v>
                </c:pt>
                <c:pt idx="21">
                  <c:v>44.44</c:v>
                </c:pt>
                <c:pt idx="22">
                  <c:v>44.44</c:v>
                </c:pt>
                <c:pt idx="23">
                  <c:v>44.84</c:v>
                </c:pt>
                <c:pt idx="24">
                  <c:v>45.34</c:v>
                </c:pt>
                <c:pt idx="25">
                  <c:v>45.34</c:v>
                </c:pt>
                <c:pt idx="26">
                  <c:v>45.34</c:v>
                </c:pt>
                <c:pt idx="27">
                  <c:v>45.34</c:v>
                </c:pt>
                <c:pt idx="28">
                  <c:v>44.74</c:v>
                </c:pt>
                <c:pt idx="29">
                  <c:v>45.24</c:v>
                </c:pt>
                <c:pt idx="30">
                  <c:v>45.64</c:v>
                </c:pt>
                <c:pt idx="31">
                  <c:v>46.24</c:v>
                </c:pt>
                <c:pt idx="32">
                  <c:v>45.94</c:v>
                </c:pt>
                <c:pt idx="33">
                  <c:v>46.54</c:v>
                </c:pt>
                <c:pt idx="34">
                  <c:v>47.14</c:v>
                </c:pt>
                <c:pt idx="35">
                  <c:v>47.14</c:v>
                </c:pt>
                <c:pt idx="36">
                  <c:v>46.74</c:v>
                </c:pt>
                <c:pt idx="37">
                  <c:v>46.34</c:v>
                </c:pt>
                <c:pt idx="38">
                  <c:v>46.34</c:v>
                </c:pt>
                <c:pt idx="39">
                  <c:v>46.94</c:v>
                </c:pt>
                <c:pt idx="40">
                  <c:v>46.54</c:v>
                </c:pt>
                <c:pt idx="41">
                  <c:v>46.54</c:v>
                </c:pt>
                <c:pt idx="42">
                  <c:v>46.54</c:v>
                </c:pt>
                <c:pt idx="43">
                  <c:v>46.04</c:v>
                </c:pt>
                <c:pt idx="44">
                  <c:v>45.74</c:v>
                </c:pt>
                <c:pt idx="45">
                  <c:v>46.14</c:v>
                </c:pt>
                <c:pt idx="46">
                  <c:v>46.14</c:v>
                </c:pt>
                <c:pt idx="47">
                  <c:v>45.74</c:v>
                </c:pt>
                <c:pt idx="48">
                  <c:v>46.04</c:v>
                </c:pt>
                <c:pt idx="49">
                  <c:v>46.54</c:v>
                </c:pt>
                <c:pt idx="50">
                  <c:v>46.24</c:v>
                </c:pt>
                <c:pt idx="51">
                  <c:v>45.74</c:v>
                </c:pt>
                <c:pt idx="52">
                  <c:v>46.34</c:v>
                </c:pt>
                <c:pt idx="53">
                  <c:v>46.94</c:v>
                </c:pt>
                <c:pt idx="54">
                  <c:v>46.44</c:v>
                </c:pt>
                <c:pt idx="55">
                  <c:v>46.14</c:v>
                </c:pt>
                <c:pt idx="56">
                  <c:v>46.64</c:v>
                </c:pt>
                <c:pt idx="57">
                  <c:v>46.34</c:v>
                </c:pt>
                <c:pt idx="58">
                  <c:v>46.34</c:v>
                </c:pt>
                <c:pt idx="59">
                  <c:v>46.84</c:v>
                </c:pt>
                <c:pt idx="60">
                  <c:v>46.34</c:v>
                </c:pt>
                <c:pt idx="61">
                  <c:v>46.74</c:v>
                </c:pt>
                <c:pt idx="62">
                  <c:v>46.74</c:v>
                </c:pt>
                <c:pt idx="63">
                  <c:v>46.74</c:v>
                </c:pt>
                <c:pt idx="64">
                  <c:v>46.74</c:v>
                </c:pt>
                <c:pt idx="65">
                  <c:v>46.74</c:v>
                </c:pt>
                <c:pt idx="66">
                  <c:v>46.74</c:v>
                </c:pt>
                <c:pt idx="67">
                  <c:v>46.74</c:v>
                </c:pt>
                <c:pt idx="68">
                  <c:v>46.74</c:v>
                </c:pt>
                <c:pt idx="69">
                  <c:v>46.74</c:v>
                </c:pt>
                <c:pt idx="70">
                  <c:v>46.74</c:v>
                </c:pt>
                <c:pt idx="71">
                  <c:v>46.74</c:v>
                </c:pt>
                <c:pt idx="72">
                  <c:v>47.44</c:v>
                </c:pt>
                <c:pt idx="73">
                  <c:v>47.44</c:v>
                </c:pt>
                <c:pt idx="74">
                  <c:v>47.84</c:v>
                </c:pt>
                <c:pt idx="75">
                  <c:v>48.54</c:v>
                </c:pt>
                <c:pt idx="76">
                  <c:v>49.04</c:v>
                </c:pt>
                <c:pt idx="77">
                  <c:v>49.04</c:v>
                </c:pt>
                <c:pt idx="78">
                  <c:v>49.04</c:v>
                </c:pt>
                <c:pt idx="79">
                  <c:v>49.34</c:v>
                </c:pt>
                <c:pt idx="80">
                  <c:v>49.34</c:v>
                </c:pt>
                <c:pt idx="81">
                  <c:v>49.34</c:v>
                </c:pt>
                <c:pt idx="82">
                  <c:v>49.34</c:v>
                </c:pt>
                <c:pt idx="83">
                  <c:v>49.34</c:v>
                </c:pt>
                <c:pt idx="84">
                  <c:v>49.34</c:v>
                </c:pt>
                <c:pt idx="85">
                  <c:v>49.34</c:v>
                </c:pt>
                <c:pt idx="86">
                  <c:v>49.34</c:v>
                </c:pt>
                <c:pt idx="87">
                  <c:v>48.94</c:v>
                </c:pt>
                <c:pt idx="88">
                  <c:v>48.44</c:v>
                </c:pt>
                <c:pt idx="89">
                  <c:v>48.84</c:v>
                </c:pt>
                <c:pt idx="90">
                  <c:v>48.84</c:v>
                </c:pt>
                <c:pt idx="91">
                  <c:v>49.24</c:v>
                </c:pt>
                <c:pt idx="92">
                  <c:v>49.84</c:v>
                </c:pt>
                <c:pt idx="93">
                  <c:v>49.84</c:v>
                </c:pt>
                <c:pt idx="94">
                  <c:v>48.94</c:v>
                </c:pt>
                <c:pt idx="95">
                  <c:v>48.34</c:v>
                </c:pt>
                <c:pt idx="96">
                  <c:v>47.94</c:v>
                </c:pt>
                <c:pt idx="97">
                  <c:v>47.94</c:v>
                </c:pt>
                <c:pt idx="98">
                  <c:v>48.34</c:v>
                </c:pt>
                <c:pt idx="99">
                  <c:v>47.74</c:v>
                </c:pt>
                <c:pt idx="100">
                  <c:v>47.74</c:v>
                </c:pt>
                <c:pt idx="101">
                  <c:v>47.34</c:v>
                </c:pt>
                <c:pt idx="102">
                  <c:v>46.84</c:v>
                </c:pt>
                <c:pt idx="103">
                  <c:v>46.44</c:v>
                </c:pt>
                <c:pt idx="104">
                  <c:v>46.84</c:v>
                </c:pt>
                <c:pt idx="105">
                  <c:v>47.24</c:v>
                </c:pt>
                <c:pt idx="106">
                  <c:v>47.24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20-49C1-836C-DF2E5AA905E1}"/>
            </c:ext>
          </c:extLst>
        </c:ser>
        <c:ser>
          <c:idx val="7"/>
          <c:order val="1"/>
          <c:tx>
            <c:v>a = 0.1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multiLvlStrRef>
              <c:f>Graph!$A$4:$B$110</c:f>
              <c:multiLvlStrCache>
                <c:ptCount val="107"/>
                <c:lvl>
                  <c:pt idx="0">
                    <c:v>5/1/2566</c:v>
                  </c:pt>
                  <c:pt idx="1">
                    <c:v>6/1/2566</c:v>
                  </c:pt>
                  <c:pt idx="2">
                    <c:v>7/1/2566</c:v>
                  </c:pt>
                  <c:pt idx="3">
                    <c:v>13/01/2566</c:v>
                  </c:pt>
                  <c:pt idx="4">
                    <c:v>14/01/2566</c:v>
                  </c:pt>
                  <c:pt idx="5">
                    <c:v>17/01/2566</c:v>
                  </c:pt>
                  <c:pt idx="6">
                    <c:v>20/01/2566</c:v>
                  </c:pt>
                  <c:pt idx="7">
                    <c:v>21/01/2566</c:v>
                  </c:pt>
                  <c:pt idx="8">
                    <c:v>24/01/2566</c:v>
                  </c:pt>
                  <c:pt idx="9">
                    <c:v>26/01/2566</c:v>
                  </c:pt>
                  <c:pt idx="10">
                    <c:v>31/01/2566</c:v>
                  </c:pt>
                  <c:pt idx="11">
                    <c:v>1/2/2566</c:v>
                  </c:pt>
                  <c:pt idx="12">
                    <c:v>2/2/2566</c:v>
                  </c:pt>
                  <c:pt idx="13">
                    <c:v>4/2/2566</c:v>
                  </c:pt>
                  <c:pt idx="14">
                    <c:v>8/2/2566</c:v>
                  </c:pt>
                  <c:pt idx="15">
                    <c:v>9/2/2566</c:v>
                  </c:pt>
                  <c:pt idx="16">
                    <c:v>10/2/2566</c:v>
                  </c:pt>
                  <c:pt idx="17">
                    <c:v>15/02/2566</c:v>
                  </c:pt>
                  <c:pt idx="18">
                    <c:v>18/02/2566</c:v>
                  </c:pt>
                  <c:pt idx="19">
                    <c:v>21/02/2566</c:v>
                  </c:pt>
                  <c:pt idx="20">
                    <c:v>22/02/2566</c:v>
                  </c:pt>
                  <c:pt idx="21">
                    <c:v>23/02/2566</c:v>
                  </c:pt>
                  <c:pt idx="22">
                    <c:v>25/02/2566</c:v>
                  </c:pt>
                  <c:pt idx="23">
                    <c:v>28/02/2566</c:v>
                  </c:pt>
                  <c:pt idx="24">
                    <c:v>8/3/2566</c:v>
                  </c:pt>
                  <c:pt idx="25">
                    <c:v>10/3/2566</c:v>
                  </c:pt>
                  <c:pt idx="26">
                    <c:v>14/03/2566</c:v>
                  </c:pt>
                  <c:pt idx="27">
                    <c:v>18/03/2566</c:v>
                  </c:pt>
                  <c:pt idx="28">
                    <c:v>22/03/2566</c:v>
                  </c:pt>
                  <c:pt idx="29">
                    <c:v>24/03/2566</c:v>
                  </c:pt>
                  <c:pt idx="30">
                    <c:v>25/03/2566</c:v>
                  </c:pt>
                  <c:pt idx="31">
                    <c:v>30/03/2566</c:v>
                  </c:pt>
                  <c:pt idx="32">
                    <c:v>4/4/2566</c:v>
                  </c:pt>
                  <c:pt idx="33">
                    <c:v>5/4/2566</c:v>
                  </c:pt>
                  <c:pt idx="34">
                    <c:v>6/4/2566</c:v>
                  </c:pt>
                  <c:pt idx="35">
                    <c:v>7/4/2566</c:v>
                  </c:pt>
                  <c:pt idx="36">
                    <c:v>20/04/2566</c:v>
                  </c:pt>
                  <c:pt idx="37">
                    <c:v>22/04/2566</c:v>
                  </c:pt>
                  <c:pt idx="38">
                    <c:v>26/04/2566</c:v>
                  </c:pt>
                  <c:pt idx="39">
                    <c:v>27/04/2566</c:v>
                  </c:pt>
                  <c:pt idx="40">
                    <c:v>28/04/2566</c:v>
                  </c:pt>
                  <c:pt idx="41">
                    <c:v>29/04/2566</c:v>
                  </c:pt>
                  <c:pt idx="42">
                    <c:v>4/5/2566</c:v>
                  </c:pt>
                  <c:pt idx="43">
                    <c:v>9/5/2566</c:v>
                  </c:pt>
                  <c:pt idx="44">
                    <c:v>11/5/2566</c:v>
                  </c:pt>
                  <c:pt idx="45">
                    <c:v>13/05/2566</c:v>
                  </c:pt>
                  <c:pt idx="46">
                    <c:v>15/05/2566</c:v>
                  </c:pt>
                  <c:pt idx="47">
                    <c:v>16/05/2566</c:v>
                  </c:pt>
                  <c:pt idx="48">
                    <c:v>23/05/2566</c:v>
                  </c:pt>
                  <c:pt idx="49">
                    <c:v>26/05/2566</c:v>
                  </c:pt>
                  <c:pt idx="50">
                    <c:v>30/05/2566</c:v>
                  </c:pt>
                  <c:pt idx="51">
                    <c:v>2/6/2566</c:v>
                  </c:pt>
                  <c:pt idx="52">
                    <c:v>7/6/2566</c:v>
                  </c:pt>
                  <c:pt idx="53">
                    <c:v>10/6/2566</c:v>
                  </c:pt>
                  <c:pt idx="54">
                    <c:v>14/06/2566</c:v>
                  </c:pt>
                  <c:pt idx="55">
                    <c:v>17/06/2566</c:v>
                  </c:pt>
                  <c:pt idx="56">
                    <c:v>20/06/2566</c:v>
                  </c:pt>
                  <c:pt idx="57">
                    <c:v>27/06/2566</c:v>
                  </c:pt>
                  <c:pt idx="58">
                    <c:v>2/7/2566</c:v>
                  </c:pt>
                  <c:pt idx="59">
                    <c:v>4/7/2566</c:v>
                  </c:pt>
                  <c:pt idx="60">
                    <c:v>6/7/2566</c:v>
                  </c:pt>
                  <c:pt idx="61">
                    <c:v>8/7/2566</c:v>
                  </c:pt>
                  <c:pt idx="62">
                    <c:v>11/7/2566</c:v>
                  </c:pt>
                  <c:pt idx="63">
                    <c:v>13/07/2566</c:v>
                  </c:pt>
                  <c:pt idx="64">
                    <c:v>14/07/2566</c:v>
                  </c:pt>
                  <c:pt idx="65">
                    <c:v>15/07/2566</c:v>
                  </c:pt>
                  <c:pt idx="66">
                    <c:v>18/07/2566</c:v>
                  </c:pt>
                  <c:pt idx="67">
                    <c:v>19/07/2566</c:v>
                  </c:pt>
                  <c:pt idx="68">
                    <c:v>20/07/2566</c:v>
                  </c:pt>
                  <c:pt idx="69">
                    <c:v>22/07/2566</c:v>
                  </c:pt>
                  <c:pt idx="70">
                    <c:v>25/07/2566</c:v>
                  </c:pt>
                  <c:pt idx="71">
                    <c:v>26/07/2566</c:v>
                  </c:pt>
                  <c:pt idx="72">
                    <c:v>3/8/2566</c:v>
                  </c:pt>
                  <c:pt idx="73">
                    <c:v>5/8/2566</c:v>
                  </c:pt>
                  <c:pt idx="74">
                    <c:v>9/8/2566</c:v>
                  </c:pt>
                  <c:pt idx="75">
                    <c:v>12/8/2566</c:v>
                  </c:pt>
                  <c:pt idx="76">
                    <c:v>29/08/2566</c:v>
                  </c:pt>
                  <c:pt idx="77">
                    <c:v>1/9/2566</c:v>
                  </c:pt>
                  <c:pt idx="78">
                    <c:v>2/9/2566</c:v>
                  </c:pt>
                  <c:pt idx="79">
                    <c:v>12/9/2566</c:v>
                  </c:pt>
                  <c:pt idx="80">
                    <c:v>15/09/2566</c:v>
                  </c:pt>
                  <c:pt idx="81">
                    <c:v>16/09/2566</c:v>
                  </c:pt>
                  <c:pt idx="82">
                    <c:v>20/09/2566</c:v>
                  </c:pt>
                  <c:pt idx="83">
                    <c:v>23/09/2566</c:v>
                  </c:pt>
                  <c:pt idx="84">
                    <c:v>27/09/2566</c:v>
                  </c:pt>
                  <c:pt idx="85">
                    <c:v>3/10/2566</c:v>
                  </c:pt>
                  <c:pt idx="86">
                    <c:v>4/10/2566</c:v>
                  </c:pt>
                  <c:pt idx="87">
                    <c:v>6/10/2566</c:v>
                  </c:pt>
                  <c:pt idx="88">
                    <c:v>7/10/2566</c:v>
                  </c:pt>
                  <c:pt idx="89">
                    <c:v>11/10/2566</c:v>
                  </c:pt>
                  <c:pt idx="90">
                    <c:v>17/10/2566</c:v>
                  </c:pt>
                  <c:pt idx="91">
                    <c:v>21/10/2566</c:v>
                  </c:pt>
                  <c:pt idx="92">
                    <c:v>31/10/2566</c:v>
                  </c:pt>
                  <c:pt idx="93">
                    <c:v>1/11/2566</c:v>
                  </c:pt>
                  <c:pt idx="94">
                    <c:v>7/11/2566</c:v>
                  </c:pt>
                  <c:pt idx="95">
                    <c:v>9/11/2566</c:v>
                  </c:pt>
                  <c:pt idx="96">
                    <c:v>10/11/2566</c:v>
                  </c:pt>
                  <c:pt idx="97">
                    <c:v>15/11/2566</c:v>
                  </c:pt>
                  <c:pt idx="98">
                    <c:v>16/11/2566</c:v>
                  </c:pt>
                  <c:pt idx="99">
                    <c:v>18/11/2566</c:v>
                  </c:pt>
                  <c:pt idx="100">
                    <c:v>22/11/2566</c:v>
                  </c:pt>
                  <c:pt idx="101">
                    <c:v>5/12/2566</c:v>
                  </c:pt>
                  <c:pt idx="102">
                    <c:v>7/12/2566</c:v>
                  </c:pt>
                  <c:pt idx="103">
                    <c:v>9/12/2566</c:v>
                  </c:pt>
                  <c:pt idx="104">
                    <c:v>19/12/2566</c:v>
                  </c:pt>
                  <c:pt idx="105">
                    <c:v>22/12/2566</c:v>
                  </c:pt>
                  <c:pt idx="106">
                    <c:v>29/12/2566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</c:lvl>
              </c:multiLvlStrCache>
            </c:multiLvlStrRef>
          </c:xVal>
          <c:yVal>
            <c:numRef>
              <c:f>Graph!$J$4:$J$110</c:f>
              <c:numCache>
                <c:formatCode>General</c:formatCode>
                <c:ptCount val="107"/>
                <c:pt idx="4" formatCode="0.00">
                  <c:v>42.27</c:v>
                </c:pt>
                <c:pt idx="5" formatCode="0.00">
                  <c:v>42.297000000000004</c:v>
                </c:pt>
                <c:pt idx="6" formatCode="0.00">
                  <c:v>42.371300000000005</c:v>
                </c:pt>
                <c:pt idx="7" formatCode="0.00">
                  <c:v>42.468170000000008</c:v>
                </c:pt>
                <c:pt idx="8" formatCode="0.00">
                  <c:v>42.555353000000011</c:v>
                </c:pt>
                <c:pt idx="9" formatCode="0.00">
                  <c:v>42.633817700000009</c:v>
                </c:pt>
                <c:pt idx="10" formatCode="0.00">
                  <c:v>42.70443593000001</c:v>
                </c:pt>
                <c:pt idx="11" formatCode="0.00">
                  <c:v>42.797992337000011</c:v>
                </c:pt>
                <c:pt idx="12" formatCode="0.00">
                  <c:v>42.882193103300011</c:v>
                </c:pt>
                <c:pt idx="13" formatCode="0.00">
                  <c:v>42.957973792970009</c:v>
                </c:pt>
                <c:pt idx="14" formatCode="0.00">
                  <c:v>43.026176413673006</c:v>
                </c:pt>
                <c:pt idx="15" formatCode="0.00">
                  <c:v>43.087558772305705</c:v>
                </c:pt>
                <c:pt idx="16" formatCode="0.00">
                  <c:v>43.142802895075135</c:v>
                </c:pt>
                <c:pt idx="17" formatCode="0.00">
                  <c:v>43.212522605567621</c:v>
                </c:pt>
                <c:pt idx="18" formatCode="0.00">
                  <c:v>43.27527034501086</c:v>
                </c:pt>
                <c:pt idx="19" formatCode="0.00">
                  <c:v>43.371743310509771</c:v>
                </c:pt>
                <c:pt idx="20" formatCode="0.00">
                  <c:v>43.458568979458796</c:v>
                </c:pt>
                <c:pt idx="21" formatCode="0.00">
                  <c:v>43.536712081512917</c:v>
                </c:pt>
                <c:pt idx="22" formatCode="0.00">
                  <c:v>43.627040873361622</c:v>
                </c:pt>
                <c:pt idx="23" formatCode="0.00">
                  <c:v>43.708336786025463</c:v>
                </c:pt>
                <c:pt idx="24" formatCode="0.00">
                  <c:v>43.821503107422913</c:v>
                </c:pt>
                <c:pt idx="25" formatCode="0.00">
                  <c:v>43.973352796680622</c:v>
                </c:pt>
                <c:pt idx="26" formatCode="0.00">
                  <c:v>44.110017517012558</c:v>
                </c:pt>
                <c:pt idx="27" formatCode="0.00">
                  <c:v>44.233015765311301</c:v>
                </c:pt>
                <c:pt idx="28" formatCode="0.00">
                  <c:v>44.343714188780169</c:v>
                </c:pt>
                <c:pt idx="29" formatCode="0.00">
                  <c:v>44.38334276990215</c:v>
                </c:pt>
                <c:pt idx="30" formatCode="0.00">
                  <c:v>44.469008492911932</c:v>
                </c:pt>
                <c:pt idx="31" formatCode="0.00">
                  <c:v>44.586107643620736</c:v>
                </c:pt>
                <c:pt idx="32" formatCode="0.00">
                  <c:v>44.75149687925866</c:v>
                </c:pt>
                <c:pt idx="33" formatCode="0.00">
                  <c:v>44.870347191332797</c:v>
                </c:pt>
                <c:pt idx="34" formatCode="0.00">
                  <c:v>45.037312472199517</c:v>
                </c:pt>
                <c:pt idx="35" formatCode="0.00">
                  <c:v>45.247581224979562</c:v>
                </c:pt>
                <c:pt idx="36" formatCode="0.00">
                  <c:v>45.436823102481604</c:v>
                </c:pt>
                <c:pt idx="37" formatCode="0.00">
                  <c:v>45.567140792233445</c:v>
                </c:pt>
                <c:pt idx="38" formatCode="0.00">
                  <c:v>45.644426713010098</c:v>
                </c:pt>
                <c:pt idx="39" formatCode="0.00">
                  <c:v>45.713984041709089</c:v>
                </c:pt>
                <c:pt idx="40" formatCode="0.00">
                  <c:v>45.836585637538178</c:v>
                </c:pt>
                <c:pt idx="41" formatCode="0.00">
                  <c:v>45.90692707378436</c:v>
                </c:pt>
                <c:pt idx="42" formatCode="0.00">
                  <c:v>45.970234366405926</c:v>
                </c:pt>
                <c:pt idx="43" formatCode="0.00">
                  <c:v>46.027210929765332</c:v>
                </c:pt>
                <c:pt idx="44" formatCode="0.00">
                  <c:v>46.0284898367888</c:v>
                </c:pt>
                <c:pt idx="45" formatCode="0.00">
                  <c:v>45.999640853109923</c:v>
                </c:pt>
                <c:pt idx="46" formatCode="0.00">
                  <c:v>46.013676767798934</c:v>
                </c:pt>
                <c:pt idx="47" formatCode="0.00">
                  <c:v>46.026309091019044</c:v>
                </c:pt>
                <c:pt idx="48" formatCode="0.00">
                  <c:v>45.997678181917138</c:v>
                </c:pt>
                <c:pt idx="49" formatCode="0.00">
                  <c:v>46.001910363725422</c:v>
                </c:pt>
                <c:pt idx="50" formatCode="0.00">
                  <c:v>46.055719327352882</c:v>
                </c:pt>
                <c:pt idx="51" formatCode="0.00">
                  <c:v>46.074147394617597</c:v>
                </c:pt>
                <c:pt idx="52" formatCode="0.00">
                  <c:v>46.040732655155836</c:v>
                </c:pt>
                <c:pt idx="53" formatCode="0.00">
                  <c:v>46.070659389640255</c:v>
                </c:pt>
                <c:pt idx="54" formatCode="0.00">
                  <c:v>46.157593450676231</c:v>
                </c:pt>
                <c:pt idx="55" formatCode="0.00">
                  <c:v>46.185834105608606</c:v>
                </c:pt>
                <c:pt idx="56" formatCode="0.00">
                  <c:v>46.181250695047744</c:v>
                </c:pt>
                <c:pt idx="57" formatCode="0.00">
                  <c:v>46.227125625542968</c:v>
                </c:pt>
                <c:pt idx="58" formatCode="0.00">
                  <c:v>46.23841306298867</c:v>
                </c:pt>
                <c:pt idx="59" formatCode="0.00">
                  <c:v>46.248571756689806</c:v>
                </c:pt>
                <c:pt idx="60" formatCode="0.00">
                  <c:v>46.307714581020825</c:v>
                </c:pt>
                <c:pt idx="61" formatCode="0.00">
                  <c:v>46.310943122918744</c:v>
                </c:pt>
                <c:pt idx="62" formatCode="0.00">
                  <c:v>46.353848810626872</c:v>
                </c:pt>
                <c:pt idx="63" formatCode="0.00">
                  <c:v>46.392463929564187</c:v>
                </c:pt>
                <c:pt idx="64" formatCode="0.00">
                  <c:v>46.42721753660777</c:v>
                </c:pt>
                <c:pt idx="65" formatCode="0.00">
                  <c:v>46.458495782946997</c:v>
                </c:pt>
                <c:pt idx="66" formatCode="0.00">
                  <c:v>46.486646204652295</c:v>
                </c:pt>
                <c:pt idx="67" formatCode="0.00">
                  <c:v>46.511981584187069</c:v>
                </c:pt>
                <c:pt idx="68" formatCode="0.00">
                  <c:v>46.53478342576836</c:v>
                </c:pt>
                <c:pt idx="69" formatCode="0.00">
                  <c:v>46.555305083191527</c:v>
                </c:pt>
                <c:pt idx="70" formatCode="0.00">
                  <c:v>46.573774574872374</c:v>
                </c:pt>
                <c:pt idx="71" formatCode="0.00">
                  <c:v>46.590397117385137</c:v>
                </c:pt>
                <c:pt idx="72" formatCode="0.00">
                  <c:v>46.605357405646622</c:v>
                </c:pt>
                <c:pt idx="73" formatCode="0.00">
                  <c:v>46.68882166508196</c:v>
                </c:pt>
                <c:pt idx="74" formatCode="0.00">
                  <c:v>46.763939498573762</c:v>
                </c:pt>
                <c:pt idx="75" formatCode="0.00">
                  <c:v>46.871545548716384</c:v>
                </c:pt>
                <c:pt idx="76" formatCode="0.00">
                  <c:v>47.038390993844743</c:v>
                </c:pt>
                <c:pt idx="77" formatCode="0.00">
                  <c:v>47.238551894460272</c:v>
                </c:pt>
                <c:pt idx="78" formatCode="0.00">
                  <c:v>47.418696705014241</c:v>
                </c:pt>
                <c:pt idx="79" formatCode="0.00">
                  <c:v>47.580827034512815</c:v>
                </c:pt>
                <c:pt idx="80" formatCode="0.00">
                  <c:v>47.756744331061533</c:v>
                </c:pt>
                <c:pt idx="81" formatCode="0.00">
                  <c:v>47.915069897955377</c:v>
                </c:pt>
                <c:pt idx="82" formatCode="0.00">
                  <c:v>48.057562908159838</c:v>
                </c:pt>
                <c:pt idx="83" formatCode="0.00">
                  <c:v>48.185806617343857</c:v>
                </c:pt>
                <c:pt idx="84" formatCode="0.00">
                  <c:v>48.301225955609475</c:v>
                </c:pt>
                <c:pt idx="85" formatCode="0.00">
                  <c:v>48.405103360048528</c:v>
                </c:pt>
                <c:pt idx="86" formatCode="0.00">
                  <c:v>48.498593024043679</c:v>
                </c:pt>
                <c:pt idx="87" formatCode="0.00">
                  <c:v>48.582733721639315</c:v>
                </c:pt>
                <c:pt idx="88" formatCode="0.00">
                  <c:v>48.618460349475384</c:v>
                </c:pt>
                <c:pt idx="89" formatCode="0.00">
                  <c:v>48.600614314527846</c:v>
                </c:pt>
                <c:pt idx="90" formatCode="0.00">
                  <c:v>48.624552883075062</c:v>
                </c:pt>
                <c:pt idx="91" formatCode="0.00">
                  <c:v>48.646097594767554</c:v>
                </c:pt>
                <c:pt idx="92" formatCode="0.00">
                  <c:v>48.705487835290796</c:v>
                </c:pt>
                <c:pt idx="93" formatCode="0.00">
                  <c:v>48.818939051761717</c:v>
                </c:pt>
                <c:pt idx="94" formatCode="0.00">
                  <c:v>48.921045146585548</c:v>
                </c:pt>
                <c:pt idx="95" formatCode="0.00">
                  <c:v>48.922940631926991</c:v>
                </c:pt>
                <c:pt idx="96" formatCode="0.00">
                  <c:v>48.864646568734294</c:v>
                </c:pt>
                <c:pt idx="97" formatCode="0.00">
                  <c:v>48.772181911860862</c:v>
                </c:pt>
                <c:pt idx="98" formatCode="0.00">
                  <c:v>48.688963720674778</c:v>
                </c:pt>
                <c:pt idx="99" formatCode="0.00">
                  <c:v>48.654067348607299</c:v>
                </c:pt>
                <c:pt idx="100" formatCode="0.00">
                  <c:v>48.562660613746573</c:v>
                </c:pt>
                <c:pt idx="101" formatCode="0.00">
                  <c:v>48.480394552371919</c:v>
                </c:pt>
                <c:pt idx="102" formatCode="0.00">
                  <c:v>48.366355097134729</c:v>
                </c:pt>
                <c:pt idx="103" formatCode="0.00">
                  <c:v>48.213719587421259</c:v>
                </c:pt>
                <c:pt idx="104" formatCode="0.00">
                  <c:v>48.036347628679131</c:v>
                </c:pt>
                <c:pt idx="105" formatCode="0.00">
                  <c:v>47.91671286581122</c:v>
                </c:pt>
                <c:pt idx="106" formatCode="0.00">
                  <c:v>47.849041579230096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320-49C1-836C-DF2E5AA905E1}"/>
            </c:ext>
          </c:extLst>
        </c:ser>
        <c:ser>
          <c:idx val="8"/>
          <c:order val="2"/>
          <c:tx>
            <c:v>a = 0.5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multiLvlStrRef>
              <c:f>Graph!$A$4:$B$110</c:f>
              <c:multiLvlStrCache>
                <c:ptCount val="107"/>
                <c:lvl>
                  <c:pt idx="0">
                    <c:v>5/1/2566</c:v>
                  </c:pt>
                  <c:pt idx="1">
                    <c:v>6/1/2566</c:v>
                  </c:pt>
                  <c:pt idx="2">
                    <c:v>7/1/2566</c:v>
                  </c:pt>
                  <c:pt idx="3">
                    <c:v>13/01/2566</c:v>
                  </c:pt>
                  <c:pt idx="4">
                    <c:v>14/01/2566</c:v>
                  </c:pt>
                  <c:pt idx="5">
                    <c:v>17/01/2566</c:v>
                  </c:pt>
                  <c:pt idx="6">
                    <c:v>20/01/2566</c:v>
                  </c:pt>
                  <c:pt idx="7">
                    <c:v>21/01/2566</c:v>
                  </c:pt>
                  <c:pt idx="8">
                    <c:v>24/01/2566</c:v>
                  </c:pt>
                  <c:pt idx="9">
                    <c:v>26/01/2566</c:v>
                  </c:pt>
                  <c:pt idx="10">
                    <c:v>31/01/2566</c:v>
                  </c:pt>
                  <c:pt idx="11">
                    <c:v>1/2/2566</c:v>
                  </c:pt>
                  <c:pt idx="12">
                    <c:v>2/2/2566</c:v>
                  </c:pt>
                  <c:pt idx="13">
                    <c:v>4/2/2566</c:v>
                  </c:pt>
                  <c:pt idx="14">
                    <c:v>8/2/2566</c:v>
                  </c:pt>
                  <c:pt idx="15">
                    <c:v>9/2/2566</c:v>
                  </c:pt>
                  <c:pt idx="16">
                    <c:v>10/2/2566</c:v>
                  </c:pt>
                  <c:pt idx="17">
                    <c:v>15/02/2566</c:v>
                  </c:pt>
                  <c:pt idx="18">
                    <c:v>18/02/2566</c:v>
                  </c:pt>
                  <c:pt idx="19">
                    <c:v>21/02/2566</c:v>
                  </c:pt>
                  <c:pt idx="20">
                    <c:v>22/02/2566</c:v>
                  </c:pt>
                  <c:pt idx="21">
                    <c:v>23/02/2566</c:v>
                  </c:pt>
                  <c:pt idx="22">
                    <c:v>25/02/2566</c:v>
                  </c:pt>
                  <c:pt idx="23">
                    <c:v>28/02/2566</c:v>
                  </c:pt>
                  <c:pt idx="24">
                    <c:v>8/3/2566</c:v>
                  </c:pt>
                  <c:pt idx="25">
                    <c:v>10/3/2566</c:v>
                  </c:pt>
                  <c:pt idx="26">
                    <c:v>14/03/2566</c:v>
                  </c:pt>
                  <c:pt idx="27">
                    <c:v>18/03/2566</c:v>
                  </c:pt>
                  <c:pt idx="28">
                    <c:v>22/03/2566</c:v>
                  </c:pt>
                  <c:pt idx="29">
                    <c:v>24/03/2566</c:v>
                  </c:pt>
                  <c:pt idx="30">
                    <c:v>25/03/2566</c:v>
                  </c:pt>
                  <c:pt idx="31">
                    <c:v>30/03/2566</c:v>
                  </c:pt>
                  <c:pt idx="32">
                    <c:v>4/4/2566</c:v>
                  </c:pt>
                  <c:pt idx="33">
                    <c:v>5/4/2566</c:v>
                  </c:pt>
                  <c:pt idx="34">
                    <c:v>6/4/2566</c:v>
                  </c:pt>
                  <c:pt idx="35">
                    <c:v>7/4/2566</c:v>
                  </c:pt>
                  <c:pt idx="36">
                    <c:v>20/04/2566</c:v>
                  </c:pt>
                  <c:pt idx="37">
                    <c:v>22/04/2566</c:v>
                  </c:pt>
                  <c:pt idx="38">
                    <c:v>26/04/2566</c:v>
                  </c:pt>
                  <c:pt idx="39">
                    <c:v>27/04/2566</c:v>
                  </c:pt>
                  <c:pt idx="40">
                    <c:v>28/04/2566</c:v>
                  </c:pt>
                  <c:pt idx="41">
                    <c:v>29/04/2566</c:v>
                  </c:pt>
                  <c:pt idx="42">
                    <c:v>4/5/2566</c:v>
                  </c:pt>
                  <c:pt idx="43">
                    <c:v>9/5/2566</c:v>
                  </c:pt>
                  <c:pt idx="44">
                    <c:v>11/5/2566</c:v>
                  </c:pt>
                  <c:pt idx="45">
                    <c:v>13/05/2566</c:v>
                  </c:pt>
                  <c:pt idx="46">
                    <c:v>15/05/2566</c:v>
                  </c:pt>
                  <c:pt idx="47">
                    <c:v>16/05/2566</c:v>
                  </c:pt>
                  <c:pt idx="48">
                    <c:v>23/05/2566</c:v>
                  </c:pt>
                  <c:pt idx="49">
                    <c:v>26/05/2566</c:v>
                  </c:pt>
                  <c:pt idx="50">
                    <c:v>30/05/2566</c:v>
                  </c:pt>
                  <c:pt idx="51">
                    <c:v>2/6/2566</c:v>
                  </c:pt>
                  <c:pt idx="52">
                    <c:v>7/6/2566</c:v>
                  </c:pt>
                  <c:pt idx="53">
                    <c:v>10/6/2566</c:v>
                  </c:pt>
                  <c:pt idx="54">
                    <c:v>14/06/2566</c:v>
                  </c:pt>
                  <c:pt idx="55">
                    <c:v>17/06/2566</c:v>
                  </c:pt>
                  <c:pt idx="56">
                    <c:v>20/06/2566</c:v>
                  </c:pt>
                  <c:pt idx="57">
                    <c:v>27/06/2566</c:v>
                  </c:pt>
                  <c:pt idx="58">
                    <c:v>2/7/2566</c:v>
                  </c:pt>
                  <c:pt idx="59">
                    <c:v>4/7/2566</c:v>
                  </c:pt>
                  <c:pt idx="60">
                    <c:v>6/7/2566</c:v>
                  </c:pt>
                  <c:pt idx="61">
                    <c:v>8/7/2566</c:v>
                  </c:pt>
                  <c:pt idx="62">
                    <c:v>11/7/2566</c:v>
                  </c:pt>
                  <c:pt idx="63">
                    <c:v>13/07/2566</c:v>
                  </c:pt>
                  <c:pt idx="64">
                    <c:v>14/07/2566</c:v>
                  </c:pt>
                  <c:pt idx="65">
                    <c:v>15/07/2566</c:v>
                  </c:pt>
                  <c:pt idx="66">
                    <c:v>18/07/2566</c:v>
                  </c:pt>
                  <c:pt idx="67">
                    <c:v>19/07/2566</c:v>
                  </c:pt>
                  <c:pt idx="68">
                    <c:v>20/07/2566</c:v>
                  </c:pt>
                  <c:pt idx="69">
                    <c:v>22/07/2566</c:v>
                  </c:pt>
                  <c:pt idx="70">
                    <c:v>25/07/2566</c:v>
                  </c:pt>
                  <c:pt idx="71">
                    <c:v>26/07/2566</c:v>
                  </c:pt>
                  <c:pt idx="72">
                    <c:v>3/8/2566</c:v>
                  </c:pt>
                  <c:pt idx="73">
                    <c:v>5/8/2566</c:v>
                  </c:pt>
                  <c:pt idx="74">
                    <c:v>9/8/2566</c:v>
                  </c:pt>
                  <c:pt idx="75">
                    <c:v>12/8/2566</c:v>
                  </c:pt>
                  <c:pt idx="76">
                    <c:v>29/08/2566</c:v>
                  </c:pt>
                  <c:pt idx="77">
                    <c:v>1/9/2566</c:v>
                  </c:pt>
                  <c:pt idx="78">
                    <c:v>2/9/2566</c:v>
                  </c:pt>
                  <c:pt idx="79">
                    <c:v>12/9/2566</c:v>
                  </c:pt>
                  <c:pt idx="80">
                    <c:v>15/09/2566</c:v>
                  </c:pt>
                  <c:pt idx="81">
                    <c:v>16/09/2566</c:v>
                  </c:pt>
                  <c:pt idx="82">
                    <c:v>20/09/2566</c:v>
                  </c:pt>
                  <c:pt idx="83">
                    <c:v>23/09/2566</c:v>
                  </c:pt>
                  <c:pt idx="84">
                    <c:v>27/09/2566</c:v>
                  </c:pt>
                  <c:pt idx="85">
                    <c:v>3/10/2566</c:v>
                  </c:pt>
                  <c:pt idx="86">
                    <c:v>4/10/2566</c:v>
                  </c:pt>
                  <c:pt idx="87">
                    <c:v>6/10/2566</c:v>
                  </c:pt>
                  <c:pt idx="88">
                    <c:v>7/10/2566</c:v>
                  </c:pt>
                  <c:pt idx="89">
                    <c:v>11/10/2566</c:v>
                  </c:pt>
                  <c:pt idx="90">
                    <c:v>17/10/2566</c:v>
                  </c:pt>
                  <c:pt idx="91">
                    <c:v>21/10/2566</c:v>
                  </c:pt>
                  <c:pt idx="92">
                    <c:v>31/10/2566</c:v>
                  </c:pt>
                  <c:pt idx="93">
                    <c:v>1/11/2566</c:v>
                  </c:pt>
                  <c:pt idx="94">
                    <c:v>7/11/2566</c:v>
                  </c:pt>
                  <c:pt idx="95">
                    <c:v>9/11/2566</c:v>
                  </c:pt>
                  <c:pt idx="96">
                    <c:v>10/11/2566</c:v>
                  </c:pt>
                  <c:pt idx="97">
                    <c:v>15/11/2566</c:v>
                  </c:pt>
                  <c:pt idx="98">
                    <c:v>16/11/2566</c:v>
                  </c:pt>
                  <c:pt idx="99">
                    <c:v>18/11/2566</c:v>
                  </c:pt>
                  <c:pt idx="100">
                    <c:v>22/11/2566</c:v>
                  </c:pt>
                  <c:pt idx="101">
                    <c:v>5/12/2566</c:v>
                  </c:pt>
                  <c:pt idx="102">
                    <c:v>7/12/2566</c:v>
                  </c:pt>
                  <c:pt idx="103">
                    <c:v>9/12/2566</c:v>
                  </c:pt>
                  <c:pt idx="104">
                    <c:v>19/12/2566</c:v>
                  </c:pt>
                  <c:pt idx="105">
                    <c:v>22/12/2566</c:v>
                  </c:pt>
                  <c:pt idx="106">
                    <c:v>29/12/2566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</c:lvl>
              </c:multiLvlStrCache>
            </c:multiLvlStrRef>
          </c:xVal>
          <c:yVal>
            <c:numRef>
              <c:f>Graph!$K$4:$K$110</c:f>
              <c:numCache>
                <c:formatCode>General</c:formatCode>
                <c:ptCount val="107"/>
                <c:pt idx="4" formatCode="0.00">
                  <c:v>42.27</c:v>
                </c:pt>
                <c:pt idx="5" formatCode="0.00">
                  <c:v>42.405000000000001</c:v>
                </c:pt>
                <c:pt idx="6" formatCode="0.00">
                  <c:v>42.722499999999997</c:v>
                </c:pt>
                <c:pt idx="7" formatCode="0.00">
                  <c:v>43.03125</c:v>
                </c:pt>
                <c:pt idx="8" formatCode="0.00">
                  <c:v>43.185625000000002</c:v>
                </c:pt>
                <c:pt idx="9" formatCode="0.00">
                  <c:v>43.262812500000003</c:v>
                </c:pt>
                <c:pt idx="10" formatCode="0.00">
                  <c:v>43.301406249999999</c:v>
                </c:pt>
                <c:pt idx="11" formatCode="0.00">
                  <c:v>43.470703125</c:v>
                </c:pt>
                <c:pt idx="12" formatCode="0.00">
                  <c:v>43.5553515625</c:v>
                </c:pt>
                <c:pt idx="13" formatCode="0.00">
                  <c:v>43.597675781250004</c:v>
                </c:pt>
                <c:pt idx="14" formatCode="0.00">
                  <c:v>43.618837890625002</c:v>
                </c:pt>
                <c:pt idx="15" formatCode="0.00">
                  <c:v>43.629418945312501</c:v>
                </c:pt>
                <c:pt idx="16" formatCode="0.00">
                  <c:v>43.634709472656255</c:v>
                </c:pt>
                <c:pt idx="17" formatCode="0.00">
                  <c:v>43.737354736328129</c:v>
                </c:pt>
                <c:pt idx="18" formatCode="0.00">
                  <c:v>43.788677368164066</c:v>
                </c:pt>
                <c:pt idx="19" formatCode="0.00">
                  <c:v>44.014338684082034</c:v>
                </c:pt>
                <c:pt idx="20" formatCode="0.00">
                  <c:v>44.127169342041014</c:v>
                </c:pt>
                <c:pt idx="21" formatCode="0.00">
                  <c:v>44.183584671020512</c:v>
                </c:pt>
                <c:pt idx="22" formatCode="0.00">
                  <c:v>44.311792335510255</c:v>
                </c:pt>
                <c:pt idx="23" formatCode="0.00">
                  <c:v>44.37589616775513</c:v>
                </c:pt>
                <c:pt idx="24" formatCode="0.00">
                  <c:v>44.607948083877567</c:v>
                </c:pt>
                <c:pt idx="25" formatCode="0.00">
                  <c:v>44.973974041938789</c:v>
                </c:pt>
                <c:pt idx="26" formatCode="0.00">
                  <c:v>45.156987020969396</c:v>
                </c:pt>
                <c:pt idx="27" formatCode="0.00">
                  <c:v>45.2484935104847</c:v>
                </c:pt>
                <c:pt idx="28" formatCode="0.00">
                  <c:v>45.294246755242355</c:v>
                </c:pt>
                <c:pt idx="29" formatCode="0.00">
                  <c:v>45.017123377621175</c:v>
                </c:pt>
                <c:pt idx="30" formatCode="0.00">
                  <c:v>45.128561688810592</c:v>
                </c:pt>
                <c:pt idx="31" formatCode="0.00">
                  <c:v>45.384280844405296</c:v>
                </c:pt>
                <c:pt idx="32" formatCode="0.00">
                  <c:v>45.812140422202646</c:v>
                </c:pt>
                <c:pt idx="33" formatCode="0.00">
                  <c:v>45.876070211101322</c:v>
                </c:pt>
                <c:pt idx="34" formatCode="0.00">
                  <c:v>46.208035105550664</c:v>
                </c:pt>
                <c:pt idx="35" formatCode="0.00">
                  <c:v>46.674017552775332</c:v>
                </c:pt>
                <c:pt idx="36" formatCode="0.00">
                  <c:v>46.90700877638767</c:v>
                </c:pt>
                <c:pt idx="37" formatCode="0.00">
                  <c:v>46.82350438819384</c:v>
                </c:pt>
                <c:pt idx="38" formatCode="0.00">
                  <c:v>46.581752194096921</c:v>
                </c:pt>
                <c:pt idx="39" formatCode="0.00">
                  <c:v>46.460876097048462</c:v>
                </c:pt>
                <c:pt idx="40" formatCode="0.00">
                  <c:v>46.700438048524234</c:v>
                </c:pt>
                <c:pt idx="41" formatCode="0.00">
                  <c:v>46.620219024262113</c:v>
                </c:pt>
                <c:pt idx="42" formatCode="0.00">
                  <c:v>46.58010951213106</c:v>
                </c:pt>
                <c:pt idx="43" formatCode="0.00">
                  <c:v>46.560054756065526</c:v>
                </c:pt>
                <c:pt idx="44" formatCode="0.00">
                  <c:v>46.300027378032766</c:v>
                </c:pt>
                <c:pt idx="45" formatCode="0.00">
                  <c:v>46.02001368901638</c:v>
                </c:pt>
                <c:pt idx="46" formatCode="0.00">
                  <c:v>46.080006844508191</c:v>
                </c:pt>
                <c:pt idx="47" formatCode="0.00">
                  <c:v>46.110003422254096</c:v>
                </c:pt>
                <c:pt idx="48" formatCode="0.00">
                  <c:v>45.925001711127052</c:v>
                </c:pt>
                <c:pt idx="49" formatCode="0.00">
                  <c:v>45.982500855563529</c:v>
                </c:pt>
                <c:pt idx="50" formatCode="0.00">
                  <c:v>46.261250427781761</c:v>
                </c:pt>
                <c:pt idx="51" formatCode="0.00">
                  <c:v>46.250625213890885</c:v>
                </c:pt>
                <c:pt idx="52" formatCode="0.00">
                  <c:v>45.995312606945447</c:v>
                </c:pt>
                <c:pt idx="53" formatCode="0.00">
                  <c:v>46.167656303472725</c:v>
                </c:pt>
                <c:pt idx="54" formatCode="0.00">
                  <c:v>46.553828151736361</c:v>
                </c:pt>
                <c:pt idx="55" formatCode="0.00">
                  <c:v>46.496914075868176</c:v>
                </c:pt>
                <c:pt idx="56" formatCode="0.00">
                  <c:v>46.318457037934088</c:v>
                </c:pt>
                <c:pt idx="57" formatCode="0.00">
                  <c:v>46.479228518967048</c:v>
                </c:pt>
                <c:pt idx="58" formatCode="0.00">
                  <c:v>46.409614259483526</c:v>
                </c:pt>
                <c:pt idx="59" formatCode="0.00">
                  <c:v>46.374807129741768</c:v>
                </c:pt>
                <c:pt idx="60" formatCode="0.00">
                  <c:v>46.607403564870886</c:v>
                </c:pt>
                <c:pt idx="61" formatCode="0.00">
                  <c:v>46.473701782435441</c:v>
                </c:pt>
                <c:pt idx="62" formatCode="0.00">
                  <c:v>46.606850891217718</c:v>
                </c:pt>
                <c:pt idx="63" formatCode="0.00">
                  <c:v>46.673425445608856</c:v>
                </c:pt>
                <c:pt idx="64" formatCode="0.00">
                  <c:v>46.706712722804426</c:v>
                </c:pt>
                <c:pt idx="65" formatCode="0.00">
                  <c:v>46.72335636140221</c:v>
                </c:pt>
                <c:pt idx="66" formatCode="0.00">
                  <c:v>46.73167818070111</c:v>
                </c:pt>
                <c:pt idx="67" formatCode="0.00">
                  <c:v>46.735839090350552</c:v>
                </c:pt>
                <c:pt idx="68" formatCode="0.00">
                  <c:v>46.737919545175274</c:v>
                </c:pt>
                <c:pt idx="69" formatCode="0.00">
                  <c:v>46.738959772587634</c:v>
                </c:pt>
                <c:pt idx="70" formatCode="0.00">
                  <c:v>46.739479886293822</c:v>
                </c:pt>
                <c:pt idx="71" formatCode="0.00">
                  <c:v>46.739739943146915</c:v>
                </c:pt>
                <c:pt idx="72" formatCode="0.00">
                  <c:v>46.739869971573455</c:v>
                </c:pt>
                <c:pt idx="73" formatCode="0.00">
                  <c:v>47.089934985786726</c:v>
                </c:pt>
                <c:pt idx="74" formatCode="0.00">
                  <c:v>47.264967492893362</c:v>
                </c:pt>
                <c:pt idx="75" formatCode="0.00">
                  <c:v>47.552483746446683</c:v>
                </c:pt>
                <c:pt idx="76" formatCode="0.00">
                  <c:v>48.046241873223337</c:v>
                </c:pt>
                <c:pt idx="77" formatCode="0.00">
                  <c:v>48.543120936611672</c:v>
                </c:pt>
                <c:pt idx="78" formatCode="0.00">
                  <c:v>48.791560468305832</c:v>
                </c:pt>
                <c:pt idx="79" formatCode="0.00">
                  <c:v>48.915780234152919</c:v>
                </c:pt>
                <c:pt idx="80" formatCode="0.00">
                  <c:v>49.127890117076461</c:v>
                </c:pt>
                <c:pt idx="81" formatCode="0.00">
                  <c:v>49.233945058538232</c:v>
                </c:pt>
                <c:pt idx="82" formatCode="0.00">
                  <c:v>49.286972529269121</c:v>
                </c:pt>
                <c:pt idx="83" formatCode="0.00">
                  <c:v>49.313486264634562</c:v>
                </c:pt>
                <c:pt idx="84" formatCode="0.00">
                  <c:v>49.326743132317283</c:v>
                </c:pt>
                <c:pt idx="85" formatCode="0.00">
                  <c:v>49.333371566158647</c:v>
                </c:pt>
                <c:pt idx="86" formatCode="0.00">
                  <c:v>49.336685783079325</c:v>
                </c:pt>
                <c:pt idx="87" formatCode="0.00">
                  <c:v>49.338342891539668</c:v>
                </c:pt>
                <c:pt idx="88" formatCode="0.00">
                  <c:v>49.139171445769833</c:v>
                </c:pt>
                <c:pt idx="89" formatCode="0.00">
                  <c:v>48.789585722884915</c:v>
                </c:pt>
                <c:pt idx="90" formatCode="0.00">
                  <c:v>48.814792861442456</c:v>
                </c:pt>
                <c:pt idx="91" formatCode="0.00">
                  <c:v>48.82739643072123</c:v>
                </c:pt>
                <c:pt idx="92" formatCode="0.00">
                  <c:v>49.033698215360616</c:v>
                </c:pt>
                <c:pt idx="93" formatCode="0.00">
                  <c:v>49.43684910768031</c:v>
                </c:pt>
                <c:pt idx="94" formatCode="0.00">
                  <c:v>49.638424553840153</c:v>
                </c:pt>
                <c:pt idx="95" formatCode="0.00">
                  <c:v>49.289212276920075</c:v>
                </c:pt>
                <c:pt idx="96" formatCode="0.00">
                  <c:v>48.814606138460036</c:v>
                </c:pt>
                <c:pt idx="97" formatCode="0.00">
                  <c:v>48.377303069230017</c:v>
                </c:pt>
                <c:pt idx="98" formatCode="0.00">
                  <c:v>48.158651534615004</c:v>
                </c:pt>
                <c:pt idx="99" formatCode="0.00">
                  <c:v>48.249325767307504</c:v>
                </c:pt>
                <c:pt idx="100" formatCode="0.00">
                  <c:v>47.994662883653753</c:v>
                </c:pt>
                <c:pt idx="101" formatCode="0.00">
                  <c:v>47.867331441826877</c:v>
                </c:pt>
                <c:pt idx="102" formatCode="0.00">
                  <c:v>47.60366572091344</c:v>
                </c:pt>
                <c:pt idx="103" formatCode="0.00">
                  <c:v>47.221832860456722</c:v>
                </c:pt>
                <c:pt idx="104" formatCode="0.00">
                  <c:v>46.830916430228356</c:v>
                </c:pt>
                <c:pt idx="105" formatCode="0.00">
                  <c:v>46.83545821511418</c:v>
                </c:pt>
                <c:pt idx="106" formatCode="0.00">
                  <c:v>47.037729107557091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320-49C1-836C-DF2E5AA90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651919"/>
        <c:axId val="1648988943"/>
      </c:scatterChart>
      <c:valAx>
        <c:axId val="156665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988943"/>
        <c:crosses val="autoZero"/>
        <c:crossBetween val="midCat"/>
      </c:valAx>
      <c:valAx>
        <c:axId val="164898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651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แก๊สโซฮอล์ </a:t>
            </a:r>
            <a:r>
              <a:rPr lang="en-US"/>
              <a:t>E85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9"/>
          <c:order val="0"/>
          <c:tx>
            <c:v>แก๊สโซฮอล์ E85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multiLvlStrRef>
              <c:f>Graph!$A$4:$B$110</c:f>
              <c:multiLvlStrCache>
                <c:ptCount val="107"/>
                <c:lvl>
                  <c:pt idx="0">
                    <c:v>5/1/2566</c:v>
                  </c:pt>
                  <c:pt idx="1">
                    <c:v>6/1/2566</c:v>
                  </c:pt>
                  <c:pt idx="2">
                    <c:v>7/1/2566</c:v>
                  </c:pt>
                  <c:pt idx="3">
                    <c:v>13/01/2566</c:v>
                  </c:pt>
                  <c:pt idx="4">
                    <c:v>14/01/2566</c:v>
                  </c:pt>
                  <c:pt idx="5">
                    <c:v>17/01/2566</c:v>
                  </c:pt>
                  <c:pt idx="6">
                    <c:v>20/01/2566</c:v>
                  </c:pt>
                  <c:pt idx="7">
                    <c:v>21/01/2566</c:v>
                  </c:pt>
                  <c:pt idx="8">
                    <c:v>24/01/2566</c:v>
                  </c:pt>
                  <c:pt idx="9">
                    <c:v>26/01/2566</c:v>
                  </c:pt>
                  <c:pt idx="10">
                    <c:v>31/01/2566</c:v>
                  </c:pt>
                  <c:pt idx="11">
                    <c:v>1/2/2566</c:v>
                  </c:pt>
                  <c:pt idx="12">
                    <c:v>2/2/2566</c:v>
                  </c:pt>
                  <c:pt idx="13">
                    <c:v>4/2/2566</c:v>
                  </c:pt>
                  <c:pt idx="14">
                    <c:v>8/2/2566</c:v>
                  </c:pt>
                  <c:pt idx="15">
                    <c:v>9/2/2566</c:v>
                  </c:pt>
                  <c:pt idx="16">
                    <c:v>10/2/2566</c:v>
                  </c:pt>
                  <c:pt idx="17">
                    <c:v>15/02/2566</c:v>
                  </c:pt>
                  <c:pt idx="18">
                    <c:v>18/02/2566</c:v>
                  </c:pt>
                  <c:pt idx="19">
                    <c:v>21/02/2566</c:v>
                  </c:pt>
                  <c:pt idx="20">
                    <c:v>22/02/2566</c:v>
                  </c:pt>
                  <c:pt idx="21">
                    <c:v>23/02/2566</c:v>
                  </c:pt>
                  <c:pt idx="22">
                    <c:v>25/02/2566</c:v>
                  </c:pt>
                  <c:pt idx="23">
                    <c:v>28/02/2566</c:v>
                  </c:pt>
                  <c:pt idx="24">
                    <c:v>8/3/2566</c:v>
                  </c:pt>
                  <c:pt idx="25">
                    <c:v>10/3/2566</c:v>
                  </c:pt>
                  <c:pt idx="26">
                    <c:v>14/03/2566</c:v>
                  </c:pt>
                  <c:pt idx="27">
                    <c:v>18/03/2566</c:v>
                  </c:pt>
                  <c:pt idx="28">
                    <c:v>22/03/2566</c:v>
                  </c:pt>
                  <c:pt idx="29">
                    <c:v>24/03/2566</c:v>
                  </c:pt>
                  <c:pt idx="30">
                    <c:v>25/03/2566</c:v>
                  </c:pt>
                  <c:pt idx="31">
                    <c:v>30/03/2566</c:v>
                  </c:pt>
                  <c:pt idx="32">
                    <c:v>4/4/2566</c:v>
                  </c:pt>
                  <c:pt idx="33">
                    <c:v>5/4/2566</c:v>
                  </c:pt>
                  <c:pt idx="34">
                    <c:v>6/4/2566</c:v>
                  </c:pt>
                  <c:pt idx="35">
                    <c:v>7/4/2566</c:v>
                  </c:pt>
                  <c:pt idx="36">
                    <c:v>20/04/2566</c:v>
                  </c:pt>
                  <c:pt idx="37">
                    <c:v>22/04/2566</c:v>
                  </c:pt>
                  <c:pt idx="38">
                    <c:v>26/04/2566</c:v>
                  </c:pt>
                  <c:pt idx="39">
                    <c:v>27/04/2566</c:v>
                  </c:pt>
                  <c:pt idx="40">
                    <c:v>28/04/2566</c:v>
                  </c:pt>
                  <c:pt idx="41">
                    <c:v>29/04/2566</c:v>
                  </c:pt>
                  <c:pt idx="42">
                    <c:v>4/5/2566</c:v>
                  </c:pt>
                  <c:pt idx="43">
                    <c:v>9/5/2566</c:v>
                  </c:pt>
                  <c:pt idx="44">
                    <c:v>11/5/2566</c:v>
                  </c:pt>
                  <c:pt idx="45">
                    <c:v>13/05/2566</c:v>
                  </c:pt>
                  <c:pt idx="46">
                    <c:v>15/05/2566</c:v>
                  </c:pt>
                  <c:pt idx="47">
                    <c:v>16/05/2566</c:v>
                  </c:pt>
                  <c:pt idx="48">
                    <c:v>23/05/2566</c:v>
                  </c:pt>
                  <c:pt idx="49">
                    <c:v>26/05/2566</c:v>
                  </c:pt>
                  <c:pt idx="50">
                    <c:v>30/05/2566</c:v>
                  </c:pt>
                  <c:pt idx="51">
                    <c:v>2/6/2566</c:v>
                  </c:pt>
                  <c:pt idx="52">
                    <c:v>7/6/2566</c:v>
                  </c:pt>
                  <c:pt idx="53">
                    <c:v>10/6/2566</c:v>
                  </c:pt>
                  <c:pt idx="54">
                    <c:v>14/06/2566</c:v>
                  </c:pt>
                  <c:pt idx="55">
                    <c:v>17/06/2566</c:v>
                  </c:pt>
                  <c:pt idx="56">
                    <c:v>20/06/2566</c:v>
                  </c:pt>
                  <c:pt idx="57">
                    <c:v>27/06/2566</c:v>
                  </c:pt>
                  <c:pt idx="58">
                    <c:v>2/7/2566</c:v>
                  </c:pt>
                  <c:pt idx="59">
                    <c:v>4/7/2566</c:v>
                  </c:pt>
                  <c:pt idx="60">
                    <c:v>6/7/2566</c:v>
                  </c:pt>
                  <c:pt idx="61">
                    <c:v>8/7/2566</c:v>
                  </c:pt>
                  <c:pt idx="62">
                    <c:v>11/7/2566</c:v>
                  </c:pt>
                  <c:pt idx="63">
                    <c:v>13/07/2566</c:v>
                  </c:pt>
                  <c:pt idx="64">
                    <c:v>14/07/2566</c:v>
                  </c:pt>
                  <c:pt idx="65">
                    <c:v>15/07/2566</c:v>
                  </c:pt>
                  <c:pt idx="66">
                    <c:v>18/07/2566</c:v>
                  </c:pt>
                  <c:pt idx="67">
                    <c:v>19/07/2566</c:v>
                  </c:pt>
                  <c:pt idx="68">
                    <c:v>20/07/2566</c:v>
                  </c:pt>
                  <c:pt idx="69">
                    <c:v>22/07/2566</c:v>
                  </c:pt>
                  <c:pt idx="70">
                    <c:v>25/07/2566</c:v>
                  </c:pt>
                  <c:pt idx="71">
                    <c:v>26/07/2566</c:v>
                  </c:pt>
                  <c:pt idx="72">
                    <c:v>3/8/2566</c:v>
                  </c:pt>
                  <c:pt idx="73">
                    <c:v>5/8/2566</c:v>
                  </c:pt>
                  <c:pt idx="74">
                    <c:v>9/8/2566</c:v>
                  </c:pt>
                  <c:pt idx="75">
                    <c:v>12/8/2566</c:v>
                  </c:pt>
                  <c:pt idx="76">
                    <c:v>29/08/2566</c:v>
                  </c:pt>
                  <c:pt idx="77">
                    <c:v>1/9/2566</c:v>
                  </c:pt>
                  <c:pt idx="78">
                    <c:v>2/9/2566</c:v>
                  </c:pt>
                  <c:pt idx="79">
                    <c:v>12/9/2566</c:v>
                  </c:pt>
                  <c:pt idx="80">
                    <c:v>15/09/2566</c:v>
                  </c:pt>
                  <c:pt idx="81">
                    <c:v>16/09/2566</c:v>
                  </c:pt>
                  <c:pt idx="82">
                    <c:v>20/09/2566</c:v>
                  </c:pt>
                  <c:pt idx="83">
                    <c:v>23/09/2566</c:v>
                  </c:pt>
                  <c:pt idx="84">
                    <c:v>27/09/2566</c:v>
                  </c:pt>
                  <c:pt idx="85">
                    <c:v>3/10/2566</c:v>
                  </c:pt>
                  <c:pt idx="86">
                    <c:v>4/10/2566</c:v>
                  </c:pt>
                  <c:pt idx="87">
                    <c:v>6/10/2566</c:v>
                  </c:pt>
                  <c:pt idx="88">
                    <c:v>7/10/2566</c:v>
                  </c:pt>
                  <c:pt idx="89">
                    <c:v>11/10/2566</c:v>
                  </c:pt>
                  <c:pt idx="90">
                    <c:v>17/10/2566</c:v>
                  </c:pt>
                  <c:pt idx="91">
                    <c:v>21/10/2566</c:v>
                  </c:pt>
                  <c:pt idx="92">
                    <c:v>31/10/2566</c:v>
                  </c:pt>
                  <c:pt idx="93">
                    <c:v>1/11/2566</c:v>
                  </c:pt>
                  <c:pt idx="94">
                    <c:v>7/11/2566</c:v>
                  </c:pt>
                  <c:pt idx="95">
                    <c:v>9/11/2566</c:v>
                  </c:pt>
                  <c:pt idx="96">
                    <c:v>10/11/2566</c:v>
                  </c:pt>
                  <c:pt idx="97">
                    <c:v>15/11/2566</c:v>
                  </c:pt>
                  <c:pt idx="98">
                    <c:v>16/11/2566</c:v>
                  </c:pt>
                  <c:pt idx="99">
                    <c:v>18/11/2566</c:v>
                  </c:pt>
                  <c:pt idx="100">
                    <c:v>22/11/2566</c:v>
                  </c:pt>
                  <c:pt idx="101">
                    <c:v>5/12/2566</c:v>
                  </c:pt>
                  <c:pt idx="102">
                    <c:v>7/12/2566</c:v>
                  </c:pt>
                  <c:pt idx="103">
                    <c:v>9/12/2566</c:v>
                  </c:pt>
                  <c:pt idx="104">
                    <c:v>19/12/2566</c:v>
                  </c:pt>
                  <c:pt idx="105">
                    <c:v>22/12/2566</c:v>
                  </c:pt>
                  <c:pt idx="106">
                    <c:v>29/12/2566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</c:lvl>
              </c:multiLvlStrCache>
            </c:multiLvlStrRef>
          </c:xVal>
          <c:yVal>
            <c:numRef>
              <c:f>Graph!$L$4:$L$110</c:f>
              <c:numCache>
                <c:formatCode>General</c:formatCode>
                <c:ptCount val="107"/>
                <c:pt idx="0">
                  <c:v>33.29</c:v>
                </c:pt>
                <c:pt idx="1">
                  <c:v>32.99</c:v>
                </c:pt>
                <c:pt idx="2">
                  <c:v>32.99</c:v>
                </c:pt>
                <c:pt idx="3">
                  <c:v>33.29</c:v>
                </c:pt>
                <c:pt idx="4">
                  <c:v>33.79</c:v>
                </c:pt>
                <c:pt idx="5">
                  <c:v>34.090000000000003</c:v>
                </c:pt>
                <c:pt idx="6">
                  <c:v>34.69</c:v>
                </c:pt>
                <c:pt idx="7">
                  <c:v>35.29</c:v>
                </c:pt>
                <c:pt idx="8">
                  <c:v>35.590000000000003</c:v>
                </c:pt>
                <c:pt idx="9">
                  <c:v>35.19</c:v>
                </c:pt>
                <c:pt idx="10">
                  <c:v>35.19</c:v>
                </c:pt>
                <c:pt idx="11">
                  <c:v>34.79</c:v>
                </c:pt>
                <c:pt idx="12">
                  <c:v>34.49</c:v>
                </c:pt>
                <c:pt idx="13">
                  <c:v>34.19</c:v>
                </c:pt>
                <c:pt idx="14">
                  <c:v>33.89</c:v>
                </c:pt>
                <c:pt idx="15">
                  <c:v>34.39</c:v>
                </c:pt>
                <c:pt idx="16">
                  <c:v>34.39</c:v>
                </c:pt>
                <c:pt idx="17">
                  <c:v>34.39</c:v>
                </c:pt>
                <c:pt idx="18">
                  <c:v>34.69</c:v>
                </c:pt>
                <c:pt idx="19">
                  <c:v>34.19</c:v>
                </c:pt>
                <c:pt idx="20">
                  <c:v>34.19</c:v>
                </c:pt>
                <c:pt idx="21">
                  <c:v>34.49</c:v>
                </c:pt>
                <c:pt idx="22">
                  <c:v>33.99</c:v>
                </c:pt>
                <c:pt idx="23">
                  <c:v>34.49</c:v>
                </c:pt>
                <c:pt idx="24">
                  <c:v>34.99</c:v>
                </c:pt>
                <c:pt idx="25">
                  <c:v>34.49</c:v>
                </c:pt>
                <c:pt idx="26">
                  <c:v>34.19</c:v>
                </c:pt>
                <c:pt idx="27">
                  <c:v>33.590000000000003</c:v>
                </c:pt>
                <c:pt idx="28">
                  <c:v>32.99</c:v>
                </c:pt>
                <c:pt idx="29">
                  <c:v>33.49</c:v>
                </c:pt>
                <c:pt idx="30">
                  <c:v>33.89</c:v>
                </c:pt>
                <c:pt idx="31">
                  <c:v>34.49</c:v>
                </c:pt>
                <c:pt idx="32">
                  <c:v>34.19</c:v>
                </c:pt>
                <c:pt idx="33">
                  <c:v>34.79</c:v>
                </c:pt>
                <c:pt idx="34">
                  <c:v>35.39</c:v>
                </c:pt>
                <c:pt idx="35">
                  <c:v>35.39</c:v>
                </c:pt>
                <c:pt idx="36">
                  <c:v>34.99</c:v>
                </c:pt>
                <c:pt idx="37">
                  <c:v>34.590000000000003</c:v>
                </c:pt>
                <c:pt idx="38">
                  <c:v>34.29</c:v>
                </c:pt>
                <c:pt idx="39">
                  <c:v>34.69</c:v>
                </c:pt>
                <c:pt idx="40">
                  <c:v>34.090000000000003</c:v>
                </c:pt>
                <c:pt idx="41">
                  <c:v>33.79</c:v>
                </c:pt>
                <c:pt idx="42">
                  <c:v>33.79</c:v>
                </c:pt>
                <c:pt idx="43">
                  <c:v>33.19</c:v>
                </c:pt>
                <c:pt idx="44">
                  <c:v>32.89</c:v>
                </c:pt>
                <c:pt idx="45">
                  <c:v>33.29</c:v>
                </c:pt>
                <c:pt idx="46">
                  <c:v>33.29</c:v>
                </c:pt>
                <c:pt idx="47">
                  <c:v>32.89</c:v>
                </c:pt>
                <c:pt idx="48">
                  <c:v>33.19</c:v>
                </c:pt>
                <c:pt idx="49">
                  <c:v>33.590000000000003</c:v>
                </c:pt>
                <c:pt idx="50">
                  <c:v>33.29</c:v>
                </c:pt>
                <c:pt idx="51">
                  <c:v>32.79</c:v>
                </c:pt>
                <c:pt idx="52">
                  <c:v>33.39</c:v>
                </c:pt>
                <c:pt idx="53">
                  <c:v>33.89</c:v>
                </c:pt>
                <c:pt idx="54">
                  <c:v>33.39</c:v>
                </c:pt>
                <c:pt idx="55">
                  <c:v>33.090000000000003</c:v>
                </c:pt>
                <c:pt idx="56">
                  <c:v>33.590000000000003</c:v>
                </c:pt>
                <c:pt idx="57">
                  <c:v>33.29</c:v>
                </c:pt>
                <c:pt idx="58">
                  <c:v>33.29</c:v>
                </c:pt>
                <c:pt idx="59">
                  <c:v>33.79</c:v>
                </c:pt>
                <c:pt idx="60">
                  <c:v>33.29</c:v>
                </c:pt>
                <c:pt idx="61">
                  <c:v>33.69</c:v>
                </c:pt>
                <c:pt idx="62">
                  <c:v>34.19</c:v>
                </c:pt>
                <c:pt idx="63">
                  <c:v>34.49</c:v>
                </c:pt>
                <c:pt idx="64">
                  <c:v>34.79</c:v>
                </c:pt>
                <c:pt idx="65">
                  <c:v>35.090000000000003</c:v>
                </c:pt>
                <c:pt idx="66">
                  <c:v>35.39</c:v>
                </c:pt>
                <c:pt idx="67">
                  <c:v>35.090000000000003</c:v>
                </c:pt>
                <c:pt idx="68">
                  <c:v>35.39</c:v>
                </c:pt>
                <c:pt idx="69">
                  <c:v>35.69</c:v>
                </c:pt>
                <c:pt idx="70">
                  <c:v>36.090000000000003</c:v>
                </c:pt>
                <c:pt idx="71">
                  <c:v>36.49</c:v>
                </c:pt>
                <c:pt idx="72">
                  <c:v>37.090000000000003</c:v>
                </c:pt>
                <c:pt idx="73">
                  <c:v>36.69</c:v>
                </c:pt>
                <c:pt idx="74">
                  <c:v>36.99</c:v>
                </c:pt>
                <c:pt idx="75">
                  <c:v>37.69</c:v>
                </c:pt>
                <c:pt idx="76">
                  <c:v>38.19</c:v>
                </c:pt>
                <c:pt idx="77">
                  <c:v>37.79</c:v>
                </c:pt>
                <c:pt idx="78">
                  <c:v>37.49</c:v>
                </c:pt>
                <c:pt idx="79">
                  <c:v>37.79</c:v>
                </c:pt>
                <c:pt idx="80">
                  <c:v>37.79</c:v>
                </c:pt>
                <c:pt idx="81">
                  <c:v>37.79</c:v>
                </c:pt>
                <c:pt idx="82">
                  <c:v>37.79</c:v>
                </c:pt>
                <c:pt idx="83">
                  <c:v>37.29</c:v>
                </c:pt>
                <c:pt idx="84">
                  <c:v>36.79</c:v>
                </c:pt>
                <c:pt idx="85">
                  <c:v>36.49</c:v>
                </c:pt>
                <c:pt idx="86">
                  <c:v>36.090000000000003</c:v>
                </c:pt>
                <c:pt idx="87">
                  <c:v>35.590000000000003</c:v>
                </c:pt>
                <c:pt idx="88">
                  <c:v>35.590000000000003</c:v>
                </c:pt>
                <c:pt idx="89">
                  <c:v>35.99</c:v>
                </c:pt>
                <c:pt idx="90">
                  <c:v>35.69</c:v>
                </c:pt>
                <c:pt idx="91">
                  <c:v>36.090000000000003</c:v>
                </c:pt>
                <c:pt idx="92">
                  <c:v>36.39</c:v>
                </c:pt>
                <c:pt idx="93">
                  <c:v>36.090000000000003</c:v>
                </c:pt>
                <c:pt idx="94">
                  <c:v>35.29</c:v>
                </c:pt>
                <c:pt idx="95">
                  <c:v>34.69</c:v>
                </c:pt>
                <c:pt idx="96">
                  <c:v>34.29</c:v>
                </c:pt>
                <c:pt idx="97">
                  <c:v>34.69</c:v>
                </c:pt>
                <c:pt idx="98">
                  <c:v>35.090000000000003</c:v>
                </c:pt>
                <c:pt idx="99">
                  <c:v>34.49</c:v>
                </c:pt>
                <c:pt idx="100">
                  <c:v>34.090000000000003</c:v>
                </c:pt>
                <c:pt idx="101">
                  <c:v>33.69</c:v>
                </c:pt>
                <c:pt idx="102">
                  <c:v>33.19</c:v>
                </c:pt>
                <c:pt idx="103">
                  <c:v>32.79</c:v>
                </c:pt>
                <c:pt idx="104">
                  <c:v>33.19</c:v>
                </c:pt>
                <c:pt idx="105">
                  <c:v>33.590000000000003</c:v>
                </c:pt>
                <c:pt idx="106">
                  <c:v>33.29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82F-4DC0-BFF5-4544A7915A6F}"/>
            </c:ext>
          </c:extLst>
        </c:ser>
        <c:ser>
          <c:idx val="10"/>
          <c:order val="1"/>
          <c:tx>
            <c:v>a = 0.1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multiLvlStrRef>
              <c:f>Graph!$A$4:$B$110</c:f>
              <c:multiLvlStrCache>
                <c:ptCount val="107"/>
                <c:lvl>
                  <c:pt idx="0">
                    <c:v>5/1/2566</c:v>
                  </c:pt>
                  <c:pt idx="1">
                    <c:v>6/1/2566</c:v>
                  </c:pt>
                  <c:pt idx="2">
                    <c:v>7/1/2566</c:v>
                  </c:pt>
                  <c:pt idx="3">
                    <c:v>13/01/2566</c:v>
                  </c:pt>
                  <c:pt idx="4">
                    <c:v>14/01/2566</c:v>
                  </c:pt>
                  <c:pt idx="5">
                    <c:v>17/01/2566</c:v>
                  </c:pt>
                  <c:pt idx="6">
                    <c:v>20/01/2566</c:v>
                  </c:pt>
                  <c:pt idx="7">
                    <c:v>21/01/2566</c:v>
                  </c:pt>
                  <c:pt idx="8">
                    <c:v>24/01/2566</c:v>
                  </c:pt>
                  <c:pt idx="9">
                    <c:v>26/01/2566</c:v>
                  </c:pt>
                  <c:pt idx="10">
                    <c:v>31/01/2566</c:v>
                  </c:pt>
                  <c:pt idx="11">
                    <c:v>1/2/2566</c:v>
                  </c:pt>
                  <c:pt idx="12">
                    <c:v>2/2/2566</c:v>
                  </c:pt>
                  <c:pt idx="13">
                    <c:v>4/2/2566</c:v>
                  </c:pt>
                  <c:pt idx="14">
                    <c:v>8/2/2566</c:v>
                  </c:pt>
                  <c:pt idx="15">
                    <c:v>9/2/2566</c:v>
                  </c:pt>
                  <c:pt idx="16">
                    <c:v>10/2/2566</c:v>
                  </c:pt>
                  <c:pt idx="17">
                    <c:v>15/02/2566</c:v>
                  </c:pt>
                  <c:pt idx="18">
                    <c:v>18/02/2566</c:v>
                  </c:pt>
                  <c:pt idx="19">
                    <c:v>21/02/2566</c:v>
                  </c:pt>
                  <c:pt idx="20">
                    <c:v>22/02/2566</c:v>
                  </c:pt>
                  <c:pt idx="21">
                    <c:v>23/02/2566</c:v>
                  </c:pt>
                  <c:pt idx="22">
                    <c:v>25/02/2566</c:v>
                  </c:pt>
                  <c:pt idx="23">
                    <c:v>28/02/2566</c:v>
                  </c:pt>
                  <c:pt idx="24">
                    <c:v>8/3/2566</c:v>
                  </c:pt>
                  <c:pt idx="25">
                    <c:v>10/3/2566</c:v>
                  </c:pt>
                  <c:pt idx="26">
                    <c:v>14/03/2566</c:v>
                  </c:pt>
                  <c:pt idx="27">
                    <c:v>18/03/2566</c:v>
                  </c:pt>
                  <c:pt idx="28">
                    <c:v>22/03/2566</c:v>
                  </c:pt>
                  <c:pt idx="29">
                    <c:v>24/03/2566</c:v>
                  </c:pt>
                  <c:pt idx="30">
                    <c:v>25/03/2566</c:v>
                  </c:pt>
                  <c:pt idx="31">
                    <c:v>30/03/2566</c:v>
                  </c:pt>
                  <c:pt idx="32">
                    <c:v>4/4/2566</c:v>
                  </c:pt>
                  <c:pt idx="33">
                    <c:v>5/4/2566</c:v>
                  </c:pt>
                  <c:pt idx="34">
                    <c:v>6/4/2566</c:v>
                  </c:pt>
                  <c:pt idx="35">
                    <c:v>7/4/2566</c:v>
                  </c:pt>
                  <c:pt idx="36">
                    <c:v>20/04/2566</c:v>
                  </c:pt>
                  <c:pt idx="37">
                    <c:v>22/04/2566</c:v>
                  </c:pt>
                  <c:pt idx="38">
                    <c:v>26/04/2566</c:v>
                  </c:pt>
                  <c:pt idx="39">
                    <c:v>27/04/2566</c:v>
                  </c:pt>
                  <c:pt idx="40">
                    <c:v>28/04/2566</c:v>
                  </c:pt>
                  <c:pt idx="41">
                    <c:v>29/04/2566</c:v>
                  </c:pt>
                  <c:pt idx="42">
                    <c:v>4/5/2566</c:v>
                  </c:pt>
                  <c:pt idx="43">
                    <c:v>9/5/2566</c:v>
                  </c:pt>
                  <c:pt idx="44">
                    <c:v>11/5/2566</c:v>
                  </c:pt>
                  <c:pt idx="45">
                    <c:v>13/05/2566</c:v>
                  </c:pt>
                  <c:pt idx="46">
                    <c:v>15/05/2566</c:v>
                  </c:pt>
                  <c:pt idx="47">
                    <c:v>16/05/2566</c:v>
                  </c:pt>
                  <c:pt idx="48">
                    <c:v>23/05/2566</c:v>
                  </c:pt>
                  <c:pt idx="49">
                    <c:v>26/05/2566</c:v>
                  </c:pt>
                  <c:pt idx="50">
                    <c:v>30/05/2566</c:v>
                  </c:pt>
                  <c:pt idx="51">
                    <c:v>2/6/2566</c:v>
                  </c:pt>
                  <c:pt idx="52">
                    <c:v>7/6/2566</c:v>
                  </c:pt>
                  <c:pt idx="53">
                    <c:v>10/6/2566</c:v>
                  </c:pt>
                  <c:pt idx="54">
                    <c:v>14/06/2566</c:v>
                  </c:pt>
                  <c:pt idx="55">
                    <c:v>17/06/2566</c:v>
                  </c:pt>
                  <c:pt idx="56">
                    <c:v>20/06/2566</c:v>
                  </c:pt>
                  <c:pt idx="57">
                    <c:v>27/06/2566</c:v>
                  </c:pt>
                  <c:pt idx="58">
                    <c:v>2/7/2566</c:v>
                  </c:pt>
                  <c:pt idx="59">
                    <c:v>4/7/2566</c:v>
                  </c:pt>
                  <c:pt idx="60">
                    <c:v>6/7/2566</c:v>
                  </c:pt>
                  <c:pt idx="61">
                    <c:v>8/7/2566</c:v>
                  </c:pt>
                  <c:pt idx="62">
                    <c:v>11/7/2566</c:v>
                  </c:pt>
                  <c:pt idx="63">
                    <c:v>13/07/2566</c:v>
                  </c:pt>
                  <c:pt idx="64">
                    <c:v>14/07/2566</c:v>
                  </c:pt>
                  <c:pt idx="65">
                    <c:v>15/07/2566</c:v>
                  </c:pt>
                  <c:pt idx="66">
                    <c:v>18/07/2566</c:v>
                  </c:pt>
                  <c:pt idx="67">
                    <c:v>19/07/2566</c:v>
                  </c:pt>
                  <c:pt idx="68">
                    <c:v>20/07/2566</c:v>
                  </c:pt>
                  <c:pt idx="69">
                    <c:v>22/07/2566</c:v>
                  </c:pt>
                  <c:pt idx="70">
                    <c:v>25/07/2566</c:v>
                  </c:pt>
                  <c:pt idx="71">
                    <c:v>26/07/2566</c:v>
                  </c:pt>
                  <c:pt idx="72">
                    <c:v>3/8/2566</c:v>
                  </c:pt>
                  <c:pt idx="73">
                    <c:v>5/8/2566</c:v>
                  </c:pt>
                  <c:pt idx="74">
                    <c:v>9/8/2566</c:v>
                  </c:pt>
                  <c:pt idx="75">
                    <c:v>12/8/2566</c:v>
                  </c:pt>
                  <c:pt idx="76">
                    <c:v>29/08/2566</c:v>
                  </c:pt>
                  <c:pt idx="77">
                    <c:v>1/9/2566</c:v>
                  </c:pt>
                  <c:pt idx="78">
                    <c:v>2/9/2566</c:v>
                  </c:pt>
                  <c:pt idx="79">
                    <c:v>12/9/2566</c:v>
                  </c:pt>
                  <c:pt idx="80">
                    <c:v>15/09/2566</c:v>
                  </c:pt>
                  <c:pt idx="81">
                    <c:v>16/09/2566</c:v>
                  </c:pt>
                  <c:pt idx="82">
                    <c:v>20/09/2566</c:v>
                  </c:pt>
                  <c:pt idx="83">
                    <c:v>23/09/2566</c:v>
                  </c:pt>
                  <c:pt idx="84">
                    <c:v>27/09/2566</c:v>
                  </c:pt>
                  <c:pt idx="85">
                    <c:v>3/10/2566</c:v>
                  </c:pt>
                  <c:pt idx="86">
                    <c:v>4/10/2566</c:v>
                  </c:pt>
                  <c:pt idx="87">
                    <c:v>6/10/2566</c:v>
                  </c:pt>
                  <c:pt idx="88">
                    <c:v>7/10/2566</c:v>
                  </c:pt>
                  <c:pt idx="89">
                    <c:v>11/10/2566</c:v>
                  </c:pt>
                  <c:pt idx="90">
                    <c:v>17/10/2566</c:v>
                  </c:pt>
                  <c:pt idx="91">
                    <c:v>21/10/2566</c:v>
                  </c:pt>
                  <c:pt idx="92">
                    <c:v>31/10/2566</c:v>
                  </c:pt>
                  <c:pt idx="93">
                    <c:v>1/11/2566</c:v>
                  </c:pt>
                  <c:pt idx="94">
                    <c:v>7/11/2566</c:v>
                  </c:pt>
                  <c:pt idx="95">
                    <c:v>9/11/2566</c:v>
                  </c:pt>
                  <c:pt idx="96">
                    <c:v>10/11/2566</c:v>
                  </c:pt>
                  <c:pt idx="97">
                    <c:v>15/11/2566</c:v>
                  </c:pt>
                  <c:pt idx="98">
                    <c:v>16/11/2566</c:v>
                  </c:pt>
                  <c:pt idx="99">
                    <c:v>18/11/2566</c:v>
                  </c:pt>
                  <c:pt idx="100">
                    <c:v>22/11/2566</c:v>
                  </c:pt>
                  <c:pt idx="101">
                    <c:v>5/12/2566</c:v>
                  </c:pt>
                  <c:pt idx="102">
                    <c:v>7/12/2566</c:v>
                  </c:pt>
                  <c:pt idx="103">
                    <c:v>9/12/2566</c:v>
                  </c:pt>
                  <c:pt idx="104">
                    <c:v>19/12/2566</c:v>
                  </c:pt>
                  <c:pt idx="105">
                    <c:v>22/12/2566</c:v>
                  </c:pt>
                  <c:pt idx="106">
                    <c:v>29/12/2566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</c:lvl>
              </c:multiLvlStrCache>
            </c:multiLvlStrRef>
          </c:xVal>
          <c:yVal>
            <c:numRef>
              <c:f>Graph!$M$4:$M$110</c:f>
              <c:numCache>
                <c:formatCode>General</c:formatCode>
                <c:ptCount val="107"/>
                <c:pt idx="4" formatCode="0.00">
                  <c:v>33.14</c:v>
                </c:pt>
                <c:pt idx="5" formatCode="0.00">
                  <c:v>33.204999999999998</c:v>
                </c:pt>
                <c:pt idx="6" formatCode="0.00">
                  <c:v>33.293500000000002</c:v>
                </c:pt>
                <c:pt idx="7" formatCode="0.00">
                  <c:v>33.433149999999998</c:v>
                </c:pt>
                <c:pt idx="8" formatCode="0.00">
                  <c:v>33.618834999999997</c:v>
                </c:pt>
                <c:pt idx="9" formatCode="0.00">
                  <c:v>33.815951499999997</c:v>
                </c:pt>
                <c:pt idx="10" formatCode="0.00">
                  <c:v>33.95335635</c:v>
                </c:pt>
                <c:pt idx="11" formatCode="0.00">
                  <c:v>34.077020715000003</c:v>
                </c:pt>
                <c:pt idx="12" formatCode="0.00">
                  <c:v>34.148318643500005</c:v>
                </c:pt>
                <c:pt idx="13" formatCode="0.00">
                  <c:v>34.182486779150004</c:v>
                </c:pt>
                <c:pt idx="14" formatCode="0.00">
                  <c:v>34.183238101235006</c:v>
                </c:pt>
                <c:pt idx="15" formatCode="0.00">
                  <c:v>34.153914291111505</c:v>
                </c:pt>
                <c:pt idx="16" formatCode="0.00">
                  <c:v>34.177522862000352</c:v>
                </c:pt>
                <c:pt idx="17" formatCode="0.00">
                  <c:v>34.198770575800317</c:v>
                </c:pt>
                <c:pt idx="18" formatCode="0.00">
                  <c:v>34.217893518220286</c:v>
                </c:pt>
                <c:pt idx="19" formatCode="0.00">
                  <c:v>34.26510416639826</c:v>
                </c:pt>
                <c:pt idx="20" formatCode="0.00">
                  <c:v>34.257593749758435</c:v>
                </c:pt>
                <c:pt idx="21" formatCode="0.00">
                  <c:v>34.250834374782592</c:v>
                </c:pt>
                <c:pt idx="22" formatCode="0.00">
                  <c:v>34.274750937304333</c:v>
                </c:pt>
                <c:pt idx="23" formatCode="0.00">
                  <c:v>34.246275843573898</c:v>
                </c:pt>
                <c:pt idx="24" formatCode="0.00">
                  <c:v>34.270648259216507</c:v>
                </c:pt>
                <c:pt idx="25" formatCode="0.00">
                  <c:v>34.342583433294855</c:v>
                </c:pt>
                <c:pt idx="26" formatCode="0.00">
                  <c:v>34.357325089965371</c:v>
                </c:pt>
                <c:pt idx="27" formatCode="0.00">
                  <c:v>34.340592580968831</c:v>
                </c:pt>
                <c:pt idx="28" formatCode="0.00">
                  <c:v>34.265533322871946</c:v>
                </c:pt>
                <c:pt idx="29" formatCode="0.00">
                  <c:v>34.137979990584753</c:v>
                </c:pt>
                <c:pt idx="30" formatCode="0.00">
                  <c:v>34.073181991526276</c:v>
                </c:pt>
                <c:pt idx="31" formatCode="0.00">
                  <c:v>34.054863792373652</c:v>
                </c:pt>
                <c:pt idx="32" formatCode="0.00">
                  <c:v>34.098377413136291</c:v>
                </c:pt>
                <c:pt idx="33" formatCode="0.00">
                  <c:v>34.107539671822664</c:v>
                </c:pt>
                <c:pt idx="34" formatCode="0.00">
                  <c:v>34.175785704640397</c:v>
                </c:pt>
                <c:pt idx="35" formatCode="0.00">
                  <c:v>34.297207134176361</c:v>
                </c:pt>
                <c:pt idx="36" formatCode="0.00">
                  <c:v>34.406486420758725</c:v>
                </c:pt>
                <c:pt idx="37" formatCode="0.00">
                  <c:v>34.464837778682849</c:v>
                </c:pt>
                <c:pt idx="38" formatCode="0.00">
                  <c:v>34.477354000814564</c:v>
                </c:pt>
                <c:pt idx="39" formatCode="0.00">
                  <c:v>34.458618600733111</c:v>
                </c:pt>
                <c:pt idx="40" formatCode="0.00">
                  <c:v>34.481756740659797</c:v>
                </c:pt>
                <c:pt idx="41" formatCode="0.00">
                  <c:v>34.442581066593817</c:v>
                </c:pt>
                <c:pt idx="42" formatCode="0.00">
                  <c:v>34.377322959934432</c:v>
                </c:pt>
                <c:pt idx="43" formatCode="0.00">
                  <c:v>34.318590663940988</c:v>
                </c:pt>
                <c:pt idx="44" formatCode="0.00">
                  <c:v>34.205731597546887</c:v>
                </c:pt>
                <c:pt idx="45" formatCode="0.00">
                  <c:v>34.0741584377922</c:v>
                </c:pt>
                <c:pt idx="46" formatCode="0.00">
                  <c:v>33.995742594012981</c:v>
                </c:pt>
                <c:pt idx="47" formatCode="0.00">
                  <c:v>33.925168334611683</c:v>
                </c:pt>
                <c:pt idx="48" formatCode="0.00">
                  <c:v>33.821651501150512</c:v>
                </c:pt>
                <c:pt idx="49" formatCode="0.00">
                  <c:v>33.758486351035458</c:v>
                </c:pt>
                <c:pt idx="50" formatCode="0.00">
                  <c:v>33.741637715931915</c:v>
                </c:pt>
                <c:pt idx="51" formatCode="0.00">
                  <c:v>33.69647394433872</c:v>
                </c:pt>
                <c:pt idx="52" formatCode="0.00">
                  <c:v>33.605826549904847</c:v>
                </c:pt>
                <c:pt idx="53" formatCode="0.00">
                  <c:v>33.584243894914366</c:v>
                </c:pt>
                <c:pt idx="54" formatCode="0.00">
                  <c:v>33.614819505422929</c:v>
                </c:pt>
                <c:pt idx="55" formatCode="0.00">
                  <c:v>33.592337554880636</c:v>
                </c:pt>
                <c:pt idx="56" formatCode="0.00">
                  <c:v>33.542103799392571</c:v>
                </c:pt>
                <c:pt idx="57" formatCode="0.00">
                  <c:v>33.546893419453312</c:v>
                </c:pt>
                <c:pt idx="58" formatCode="0.00">
                  <c:v>33.521204077507981</c:v>
                </c:pt>
                <c:pt idx="59" formatCode="0.00">
                  <c:v>33.498083669757186</c:v>
                </c:pt>
                <c:pt idx="60" formatCode="0.00">
                  <c:v>33.527275302781469</c:v>
                </c:pt>
                <c:pt idx="61" formatCode="0.00">
                  <c:v>33.503547772503325</c:v>
                </c:pt>
                <c:pt idx="62" formatCode="0.00">
                  <c:v>33.522192995252993</c:v>
                </c:pt>
                <c:pt idx="63" formatCode="0.00">
                  <c:v>33.588973695727695</c:v>
                </c:pt>
                <c:pt idx="64" formatCode="0.00">
                  <c:v>33.679076326154927</c:v>
                </c:pt>
                <c:pt idx="65" formatCode="0.00">
                  <c:v>33.790168693539435</c:v>
                </c:pt>
                <c:pt idx="66" formatCode="0.00">
                  <c:v>33.920151824185496</c:v>
                </c:pt>
                <c:pt idx="67" formatCode="0.00">
                  <c:v>34.067136641766943</c:v>
                </c:pt>
                <c:pt idx="68" formatCode="0.00">
                  <c:v>34.169422977590251</c:v>
                </c:pt>
                <c:pt idx="69" formatCode="0.00">
                  <c:v>34.291480679831224</c:v>
                </c:pt>
                <c:pt idx="70" formatCode="0.00">
                  <c:v>34.431332611848099</c:v>
                </c:pt>
                <c:pt idx="71" formatCode="0.00">
                  <c:v>34.597199350663288</c:v>
                </c:pt>
                <c:pt idx="72" formatCode="0.00">
                  <c:v>34.786479415596958</c:v>
                </c:pt>
                <c:pt idx="73" formatCode="0.00">
                  <c:v>35.016831474037261</c:v>
                </c:pt>
                <c:pt idx="74" formatCode="0.00">
                  <c:v>35.184148326633533</c:v>
                </c:pt>
                <c:pt idx="75" formatCode="0.00">
                  <c:v>35.364733493970178</c:v>
                </c:pt>
                <c:pt idx="76" formatCode="0.00">
                  <c:v>35.597260144573163</c:v>
                </c:pt>
                <c:pt idx="77" formatCode="0.00">
                  <c:v>35.856534130115847</c:v>
                </c:pt>
                <c:pt idx="78" formatCode="0.00">
                  <c:v>36.049880717104259</c:v>
                </c:pt>
                <c:pt idx="79" formatCode="0.00">
                  <c:v>36.193892645393831</c:v>
                </c:pt>
                <c:pt idx="80" formatCode="0.00">
                  <c:v>36.353503380854448</c:v>
                </c:pt>
                <c:pt idx="81" formatCode="0.00">
                  <c:v>36.497153042769</c:v>
                </c:pt>
                <c:pt idx="82" formatCode="0.00">
                  <c:v>36.6264377384921</c:v>
                </c:pt>
                <c:pt idx="83" formatCode="0.00">
                  <c:v>36.742793964642892</c:v>
                </c:pt>
                <c:pt idx="84" formatCode="0.00">
                  <c:v>36.797514568178606</c:v>
                </c:pt>
                <c:pt idx="85" formatCode="0.00">
                  <c:v>36.796763111360747</c:v>
                </c:pt>
                <c:pt idx="86" formatCode="0.00">
                  <c:v>36.76608680022467</c:v>
                </c:pt>
                <c:pt idx="87" formatCode="0.00">
                  <c:v>36.698478120202203</c:v>
                </c:pt>
                <c:pt idx="88" formatCode="0.00">
                  <c:v>36.587630308181986</c:v>
                </c:pt>
                <c:pt idx="89" formatCode="0.00">
                  <c:v>36.48786727736379</c:v>
                </c:pt>
                <c:pt idx="90" formatCode="0.00">
                  <c:v>36.438080549627415</c:v>
                </c:pt>
                <c:pt idx="91" formatCode="0.00">
                  <c:v>36.36327249466467</c:v>
                </c:pt>
                <c:pt idx="92" formatCode="0.00">
                  <c:v>36.335945245198204</c:v>
                </c:pt>
                <c:pt idx="93" formatCode="0.00">
                  <c:v>36.341350720678385</c:v>
                </c:pt>
                <c:pt idx="94" formatCode="0.00">
                  <c:v>36.316215648610545</c:v>
                </c:pt>
                <c:pt idx="95" formatCode="0.00">
                  <c:v>36.213594083749491</c:v>
                </c:pt>
                <c:pt idx="96" formatCode="0.00">
                  <c:v>36.061234675374543</c:v>
                </c:pt>
                <c:pt idx="97" formatCode="0.00">
                  <c:v>35.884111207837087</c:v>
                </c:pt>
                <c:pt idx="98" formatCode="0.00">
                  <c:v>35.764700087053377</c:v>
                </c:pt>
                <c:pt idx="99" formatCode="0.00">
                  <c:v>35.697230078348042</c:v>
                </c:pt>
                <c:pt idx="100" formatCode="0.00">
                  <c:v>35.576507070513237</c:v>
                </c:pt>
                <c:pt idx="101" formatCode="0.00">
                  <c:v>35.427856363461913</c:v>
                </c:pt>
                <c:pt idx="102" formatCode="0.00">
                  <c:v>35.254070727115725</c:v>
                </c:pt>
                <c:pt idx="103" formatCode="0.00">
                  <c:v>35.047663654404154</c:v>
                </c:pt>
                <c:pt idx="104" formatCode="0.00">
                  <c:v>34.82189728896374</c:v>
                </c:pt>
                <c:pt idx="105" formatCode="0.00">
                  <c:v>34.658707560067363</c:v>
                </c:pt>
                <c:pt idx="106" formatCode="0.00">
                  <c:v>34.551836804060628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82F-4DC0-BFF5-4544A7915A6F}"/>
            </c:ext>
          </c:extLst>
        </c:ser>
        <c:ser>
          <c:idx val="11"/>
          <c:order val="2"/>
          <c:tx>
            <c:v>a = 0.5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multiLvlStrRef>
              <c:f>Graph!$A$4:$B$110</c:f>
              <c:multiLvlStrCache>
                <c:ptCount val="107"/>
                <c:lvl>
                  <c:pt idx="0">
                    <c:v>5/1/2566</c:v>
                  </c:pt>
                  <c:pt idx="1">
                    <c:v>6/1/2566</c:v>
                  </c:pt>
                  <c:pt idx="2">
                    <c:v>7/1/2566</c:v>
                  </c:pt>
                  <c:pt idx="3">
                    <c:v>13/01/2566</c:v>
                  </c:pt>
                  <c:pt idx="4">
                    <c:v>14/01/2566</c:v>
                  </c:pt>
                  <c:pt idx="5">
                    <c:v>17/01/2566</c:v>
                  </c:pt>
                  <c:pt idx="6">
                    <c:v>20/01/2566</c:v>
                  </c:pt>
                  <c:pt idx="7">
                    <c:v>21/01/2566</c:v>
                  </c:pt>
                  <c:pt idx="8">
                    <c:v>24/01/2566</c:v>
                  </c:pt>
                  <c:pt idx="9">
                    <c:v>26/01/2566</c:v>
                  </c:pt>
                  <c:pt idx="10">
                    <c:v>31/01/2566</c:v>
                  </c:pt>
                  <c:pt idx="11">
                    <c:v>1/2/2566</c:v>
                  </c:pt>
                  <c:pt idx="12">
                    <c:v>2/2/2566</c:v>
                  </c:pt>
                  <c:pt idx="13">
                    <c:v>4/2/2566</c:v>
                  </c:pt>
                  <c:pt idx="14">
                    <c:v>8/2/2566</c:v>
                  </c:pt>
                  <c:pt idx="15">
                    <c:v>9/2/2566</c:v>
                  </c:pt>
                  <c:pt idx="16">
                    <c:v>10/2/2566</c:v>
                  </c:pt>
                  <c:pt idx="17">
                    <c:v>15/02/2566</c:v>
                  </c:pt>
                  <c:pt idx="18">
                    <c:v>18/02/2566</c:v>
                  </c:pt>
                  <c:pt idx="19">
                    <c:v>21/02/2566</c:v>
                  </c:pt>
                  <c:pt idx="20">
                    <c:v>22/02/2566</c:v>
                  </c:pt>
                  <c:pt idx="21">
                    <c:v>23/02/2566</c:v>
                  </c:pt>
                  <c:pt idx="22">
                    <c:v>25/02/2566</c:v>
                  </c:pt>
                  <c:pt idx="23">
                    <c:v>28/02/2566</c:v>
                  </c:pt>
                  <c:pt idx="24">
                    <c:v>8/3/2566</c:v>
                  </c:pt>
                  <c:pt idx="25">
                    <c:v>10/3/2566</c:v>
                  </c:pt>
                  <c:pt idx="26">
                    <c:v>14/03/2566</c:v>
                  </c:pt>
                  <c:pt idx="27">
                    <c:v>18/03/2566</c:v>
                  </c:pt>
                  <c:pt idx="28">
                    <c:v>22/03/2566</c:v>
                  </c:pt>
                  <c:pt idx="29">
                    <c:v>24/03/2566</c:v>
                  </c:pt>
                  <c:pt idx="30">
                    <c:v>25/03/2566</c:v>
                  </c:pt>
                  <c:pt idx="31">
                    <c:v>30/03/2566</c:v>
                  </c:pt>
                  <c:pt idx="32">
                    <c:v>4/4/2566</c:v>
                  </c:pt>
                  <c:pt idx="33">
                    <c:v>5/4/2566</c:v>
                  </c:pt>
                  <c:pt idx="34">
                    <c:v>6/4/2566</c:v>
                  </c:pt>
                  <c:pt idx="35">
                    <c:v>7/4/2566</c:v>
                  </c:pt>
                  <c:pt idx="36">
                    <c:v>20/04/2566</c:v>
                  </c:pt>
                  <c:pt idx="37">
                    <c:v>22/04/2566</c:v>
                  </c:pt>
                  <c:pt idx="38">
                    <c:v>26/04/2566</c:v>
                  </c:pt>
                  <c:pt idx="39">
                    <c:v>27/04/2566</c:v>
                  </c:pt>
                  <c:pt idx="40">
                    <c:v>28/04/2566</c:v>
                  </c:pt>
                  <c:pt idx="41">
                    <c:v>29/04/2566</c:v>
                  </c:pt>
                  <c:pt idx="42">
                    <c:v>4/5/2566</c:v>
                  </c:pt>
                  <c:pt idx="43">
                    <c:v>9/5/2566</c:v>
                  </c:pt>
                  <c:pt idx="44">
                    <c:v>11/5/2566</c:v>
                  </c:pt>
                  <c:pt idx="45">
                    <c:v>13/05/2566</c:v>
                  </c:pt>
                  <c:pt idx="46">
                    <c:v>15/05/2566</c:v>
                  </c:pt>
                  <c:pt idx="47">
                    <c:v>16/05/2566</c:v>
                  </c:pt>
                  <c:pt idx="48">
                    <c:v>23/05/2566</c:v>
                  </c:pt>
                  <c:pt idx="49">
                    <c:v>26/05/2566</c:v>
                  </c:pt>
                  <c:pt idx="50">
                    <c:v>30/05/2566</c:v>
                  </c:pt>
                  <c:pt idx="51">
                    <c:v>2/6/2566</c:v>
                  </c:pt>
                  <c:pt idx="52">
                    <c:v>7/6/2566</c:v>
                  </c:pt>
                  <c:pt idx="53">
                    <c:v>10/6/2566</c:v>
                  </c:pt>
                  <c:pt idx="54">
                    <c:v>14/06/2566</c:v>
                  </c:pt>
                  <c:pt idx="55">
                    <c:v>17/06/2566</c:v>
                  </c:pt>
                  <c:pt idx="56">
                    <c:v>20/06/2566</c:v>
                  </c:pt>
                  <c:pt idx="57">
                    <c:v>27/06/2566</c:v>
                  </c:pt>
                  <c:pt idx="58">
                    <c:v>2/7/2566</c:v>
                  </c:pt>
                  <c:pt idx="59">
                    <c:v>4/7/2566</c:v>
                  </c:pt>
                  <c:pt idx="60">
                    <c:v>6/7/2566</c:v>
                  </c:pt>
                  <c:pt idx="61">
                    <c:v>8/7/2566</c:v>
                  </c:pt>
                  <c:pt idx="62">
                    <c:v>11/7/2566</c:v>
                  </c:pt>
                  <c:pt idx="63">
                    <c:v>13/07/2566</c:v>
                  </c:pt>
                  <c:pt idx="64">
                    <c:v>14/07/2566</c:v>
                  </c:pt>
                  <c:pt idx="65">
                    <c:v>15/07/2566</c:v>
                  </c:pt>
                  <c:pt idx="66">
                    <c:v>18/07/2566</c:v>
                  </c:pt>
                  <c:pt idx="67">
                    <c:v>19/07/2566</c:v>
                  </c:pt>
                  <c:pt idx="68">
                    <c:v>20/07/2566</c:v>
                  </c:pt>
                  <c:pt idx="69">
                    <c:v>22/07/2566</c:v>
                  </c:pt>
                  <c:pt idx="70">
                    <c:v>25/07/2566</c:v>
                  </c:pt>
                  <c:pt idx="71">
                    <c:v>26/07/2566</c:v>
                  </c:pt>
                  <c:pt idx="72">
                    <c:v>3/8/2566</c:v>
                  </c:pt>
                  <c:pt idx="73">
                    <c:v>5/8/2566</c:v>
                  </c:pt>
                  <c:pt idx="74">
                    <c:v>9/8/2566</c:v>
                  </c:pt>
                  <c:pt idx="75">
                    <c:v>12/8/2566</c:v>
                  </c:pt>
                  <c:pt idx="76">
                    <c:v>29/08/2566</c:v>
                  </c:pt>
                  <c:pt idx="77">
                    <c:v>1/9/2566</c:v>
                  </c:pt>
                  <c:pt idx="78">
                    <c:v>2/9/2566</c:v>
                  </c:pt>
                  <c:pt idx="79">
                    <c:v>12/9/2566</c:v>
                  </c:pt>
                  <c:pt idx="80">
                    <c:v>15/09/2566</c:v>
                  </c:pt>
                  <c:pt idx="81">
                    <c:v>16/09/2566</c:v>
                  </c:pt>
                  <c:pt idx="82">
                    <c:v>20/09/2566</c:v>
                  </c:pt>
                  <c:pt idx="83">
                    <c:v>23/09/2566</c:v>
                  </c:pt>
                  <c:pt idx="84">
                    <c:v>27/09/2566</c:v>
                  </c:pt>
                  <c:pt idx="85">
                    <c:v>3/10/2566</c:v>
                  </c:pt>
                  <c:pt idx="86">
                    <c:v>4/10/2566</c:v>
                  </c:pt>
                  <c:pt idx="87">
                    <c:v>6/10/2566</c:v>
                  </c:pt>
                  <c:pt idx="88">
                    <c:v>7/10/2566</c:v>
                  </c:pt>
                  <c:pt idx="89">
                    <c:v>11/10/2566</c:v>
                  </c:pt>
                  <c:pt idx="90">
                    <c:v>17/10/2566</c:v>
                  </c:pt>
                  <c:pt idx="91">
                    <c:v>21/10/2566</c:v>
                  </c:pt>
                  <c:pt idx="92">
                    <c:v>31/10/2566</c:v>
                  </c:pt>
                  <c:pt idx="93">
                    <c:v>1/11/2566</c:v>
                  </c:pt>
                  <c:pt idx="94">
                    <c:v>7/11/2566</c:v>
                  </c:pt>
                  <c:pt idx="95">
                    <c:v>9/11/2566</c:v>
                  </c:pt>
                  <c:pt idx="96">
                    <c:v>10/11/2566</c:v>
                  </c:pt>
                  <c:pt idx="97">
                    <c:v>15/11/2566</c:v>
                  </c:pt>
                  <c:pt idx="98">
                    <c:v>16/11/2566</c:v>
                  </c:pt>
                  <c:pt idx="99">
                    <c:v>18/11/2566</c:v>
                  </c:pt>
                  <c:pt idx="100">
                    <c:v>22/11/2566</c:v>
                  </c:pt>
                  <c:pt idx="101">
                    <c:v>5/12/2566</c:v>
                  </c:pt>
                  <c:pt idx="102">
                    <c:v>7/12/2566</c:v>
                  </c:pt>
                  <c:pt idx="103">
                    <c:v>9/12/2566</c:v>
                  </c:pt>
                  <c:pt idx="104">
                    <c:v>19/12/2566</c:v>
                  </c:pt>
                  <c:pt idx="105">
                    <c:v>22/12/2566</c:v>
                  </c:pt>
                  <c:pt idx="106">
                    <c:v>29/12/2566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</c:lvl>
              </c:multiLvlStrCache>
            </c:multiLvlStrRef>
          </c:xVal>
          <c:yVal>
            <c:numRef>
              <c:f>Graph!$N$4:$N$110</c:f>
              <c:numCache>
                <c:formatCode>General</c:formatCode>
                <c:ptCount val="107"/>
                <c:pt idx="4" formatCode="0.00">
                  <c:v>33.14</c:v>
                </c:pt>
                <c:pt idx="5" formatCode="0.00">
                  <c:v>33.465000000000003</c:v>
                </c:pt>
                <c:pt idx="6" formatCode="0.00">
                  <c:v>33.777500000000003</c:v>
                </c:pt>
                <c:pt idx="7" formatCode="0.00">
                  <c:v>34.233750000000001</c:v>
                </c:pt>
                <c:pt idx="8" formatCode="0.00">
                  <c:v>34.761875000000003</c:v>
                </c:pt>
                <c:pt idx="9" formatCode="0.00">
                  <c:v>35.175937500000003</c:v>
                </c:pt>
                <c:pt idx="10" formatCode="0.00">
                  <c:v>35.182968750000001</c:v>
                </c:pt>
                <c:pt idx="11" formatCode="0.00">
                  <c:v>35.186484374999999</c:v>
                </c:pt>
                <c:pt idx="12" formatCode="0.00">
                  <c:v>34.988242187499999</c:v>
                </c:pt>
                <c:pt idx="13" formatCode="0.00">
                  <c:v>34.739121093750001</c:v>
                </c:pt>
                <c:pt idx="14" formatCode="0.00">
                  <c:v>34.464560546874999</c:v>
                </c:pt>
                <c:pt idx="15" formatCode="0.00">
                  <c:v>34.177280273437503</c:v>
                </c:pt>
                <c:pt idx="16" formatCode="0.00">
                  <c:v>34.283640136718752</c:v>
                </c:pt>
                <c:pt idx="17" formatCode="0.00">
                  <c:v>34.336820068359373</c:v>
                </c:pt>
                <c:pt idx="18" formatCode="0.00">
                  <c:v>34.363410034179687</c:v>
                </c:pt>
                <c:pt idx="19" formatCode="0.00">
                  <c:v>34.526705017089839</c:v>
                </c:pt>
                <c:pt idx="20" formatCode="0.00">
                  <c:v>34.358352508544918</c:v>
                </c:pt>
                <c:pt idx="21" formatCode="0.00">
                  <c:v>34.274176254272462</c:v>
                </c:pt>
                <c:pt idx="22" formatCode="0.00">
                  <c:v>34.382088127136228</c:v>
                </c:pt>
                <c:pt idx="23" formatCode="0.00">
                  <c:v>34.186044063568119</c:v>
                </c:pt>
                <c:pt idx="24" formatCode="0.00">
                  <c:v>34.338022031784064</c:v>
                </c:pt>
                <c:pt idx="25" formatCode="0.00">
                  <c:v>34.664011015892029</c:v>
                </c:pt>
                <c:pt idx="26" formatCode="0.00">
                  <c:v>34.577005507946012</c:v>
                </c:pt>
                <c:pt idx="27" formatCode="0.00">
                  <c:v>34.383502753973005</c:v>
                </c:pt>
                <c:pt idx="28" formatCode="0.00">
                  <c:v>33.986751376986504</c:v>
                </c:pt>
                <c:pt idx="29" formatCode="0.00">
                  <c:v>33.48837568849325</c:v>
                </c:pt>
                <c:pt idx="30" formatCode="0.00">
                  <c:v>33.489187844246629</c:v>
                </c:pt>
                <c:pt idx="31" formatCode="0.00">
                  <c:v>33.689593922123315</c:v>
                </c:pt>
                <c:pt idx="32" formatCode="0.00">
                  <c:v>34.089796961061658</c:v>
                </c:pt>
                <c:pt idx="33" formatCode="0.00">
                  <c:v>34.139898480530832</c:v>
                </c:pt>
                <c:pt idx="34" formatCode="0.00">
                  <c:v>34.464949240265412</c:v>
                </c:pt>
                <c:pt idx="35" formatCode="0.00">
                  <c:v>34.927474620132706</c:v>
                </c:pt>
                <c:pt idx="36" formatCode="0.00">
                  <c:v>35.158737310066357</c:v>
                </c:pt>
                <c:pt idx="37" formatCode="0.00">
                  <c:v>35.074368655033183</c:v>
                </c:pt>
                <c:pt idx="38" formatCode="0.00">
                  <c:v>34.832184327516593</c:v>
                </c:pt>
                <c:pt idx="39" formatCode="0.00">
                  <c:v>34.561092163758296</c:v>
                </c:pt>
                <c:pt idx="40" formatCode="0.00">
                  <c:v>34.625546081879151</c:v>
                </c:pt>
                <c:pt idx="41" formatCode="0.00">
                  <c:v>34.357773040939577</c:v>
                </c:pt>
                <c:pt idx="42" formatCode="0.00">
                  <c:v>34.073886520469785</c:v>
                </c:pt>
                <c:pt idx="43" formatCode="0.00">
                  <c:v>33.931943260234888</c:v>
                </c:pt>
                <c:pt idx="44" formatCode="0.00">
                  <c:v>33.560971630117443</c:v>
                </c:pt>
                <c:pt idx="45" formatCode="0.00">
                  <c:v>33.225485815058718</c:v>
                </c:pt>
                <c:pt idx="46" formatCode="0.00">
                  <c:v>33.257742907529362</c:v>
                </c:pt>
                <c:pt idx="47" formatCode="0.00">
                  <c:v>33.273871453764684</c:v>
                </c:pt>
                <c:pt idx="48" formatCode="0.00">
                  <c:v>33.081935726882342</c:v>
                </c:pt>
                <c:pt idx="49" formatCode="0.00">
                  <c:v>33.135967863441167</c:v>
                </c:pt>
                <c:pt idx="50" formatCode="0.00">
                  <c:v>33.362983931720585</c:v>
                </c:pt>
                <c:pt idx="51" formatCode="0.00">
                  <c:v>33.326491965860292</c:v>
                </c:pt>
                <c:pt idx="52" formatCode="0.00">
                  <c:v>33.058245982930146</c:v>
                </c:pt>
                <c:pt idx="53" formatCode="0.00">
                  <c:v>33.224122991465073</c:v>
                </c:pt>
                <c:pt idx="54" formatCode="0.00">
                  <c:v>33.55706149573254</c:v>
                </c:pt>
                <c:pt idx="55" formatCode="0.00">
                  <c:v>33.47353074786627</c:v>
                </c:pt>
                <c:pt idx="56" formatCode="0.00">
                  <c:v>33.28176537393314</c:v>
                </c:pt>
                <c:pt idx="57" formatCode="0.00">
                  <c:v>33.435882686966572</c:v>
                </c:pt>
                <c:pt idx="58" formatCode="0.00">
                  <c:v>33.362941343483286</c:v>
                </c:pt>
                <c:pt idx="59" formatCode="0.00">
                  <c:v>33.326470671741646</c:v>
                </c:pt>
                <c:pt idx="60" formatCode="0.00">
                  <c:v>33.558235335870819</c:v>
                </c:pt>
                <c:pt idx="61" formatCode="0.00">
                  <c:v>33.424117667935406</c:v>
                </c:pt>
                <c:pt idx="62" formatCode="0.00">
                  <c:v>33.557058833967702</c:v>
                </c:pt>
                <c:pt idx="63" formatCode="0.00">
                  <c:v>33.87352941698385</c:v>
                </c:pt>
                <c:pt idx="64" formatCode="0.00">
                  <c:v>34.181764708491926</c:v>
                </c:pt>
                <c:pt idx="65" formatCode="0.00">
                  <c:v>34.485882354245959</c:v>
                </c:pt>
                <c:pt idx="66" formatCode="0.00">
                  <c:v>34.787941177122981</c:v>
                </c:pt>
                <c:pt idx="67" formatCode="0.00">
                  <c:v>35.088970588561494</c:v>
                </c:pt>
                <c:pt idx="68" formatCode="0.00">
                  <c:v>35.089485294280749</c:v>
                </c:pt>
                <c:pt idx="69" formatCode="0.00">
                  <c:v>35.239742647140375</c:v>
                </c:pt>
                <c:pt idx="70" formatCode="0.00">
                  <c:v>35.464871323570186</c:v>
                </c:pt>
                <c:pt idx="71" formatCode="0.00">
                  <c:v>35.777435661785091</c:v>
                </c:pt>
                <c:pt idx="72" formatCode="0.00">
                  <c:v>36.13371783089255</c:v>
                </c:pt>
                <c:pt idx="73" formatCode="0.00">
                  <c:v>36.611858915446277</c:v>
                </c:pt>
                <c:pt idx="74" formatCode="0.00">
                  <c:v>36.650929457723137</c:v>
                </c:pt>
                <c:pt idx="75" formatCode="0.00">
                  <c:v>36.820464728861566</c:v>
                </c:pt>
                <c:pt idx="76" formatCode="0.00">
                  <c:v>37.255232364430782</c:v>
                </c:pt>
                <c:pt idx="77" formatCode="0.00">
                  <c:v>37.72261618221539</c:v>
                </c:pt>
                <c:pt idx="78" formatCode="0.00">
                  <c:v>37.756308091107698</c:v>
                </c:pt>
                <c:pt idx="79" formatCode="0.00">
                  <c:v>37.623154045553846</c:v>
                </c:pt>
                <c:pt idx="80" formatCode="0.00">
                  <c:v>37.706577022776926</c:v>
                </c:pt>
                <c:pt idx="81" formatCode="0.00">
                  <c:v>37.748288511388466</c:v>
                </c:pt>
                <c:pt idx="82" formatCode="0.00">
                  <c:v>37.769144255694229</c:v>
                </c:pt>
                <c:pt idx="83" formatCode="0.00">
                  <c:v>37.779572127847118</c:v>
                </c:pt>
                <c:pt idx="84" formatCode="0.00">
                  <c:v>37.534786063923562</c:v>
                </c:pt>
                <c:pt idx="85" formatCode="0.00">
                  <c:v>37.162393031961784</c:v>
                </c:pt>
                <c:pt idx="86" formatCode="0.00">
                  <c:v>36.826196515980897</c:v>
                </c:pt>
                <c:pt idx="87" formatCode="0.00">
                  <c:v>36.45809825799045</c:v>
                </c:pt>
                <c:pt idx="88" formatCode="0.00">
                  <c:v>36.02404912899523</c:v>
                </c:pt>
                <c:pt idx="89" formatCode="0.00">
                  <c:v>35.807024564497617</c:v>
                </c:pt>
                <c:pt idx="90" formatCode="0.00">
                  <c:v>35.898512282248809</c:v>
                </c:pt>
                <c:pt idx="91" formatCode="0.00">
                  <c:v>35.794256141124407</c:v>
                </c:pt>
                <c:pt idx="92" formatCode="0.00">
                  <c:v>35.942128070562205</c:v>
                </c:pt>
                <c:pt idx="93" formatCode="0.00">
                  <c:v>36.166064035281103</c:v>
                </c:pt>
                <c:pt idx="94" formatCode="0.00">
                  <c:v>36.12803201764055</c:v>
                </c:pt>
                <c:pt idx="95" formatCode="0.00">
                  <c:v>35.709016008820271</c:v>
                </c:pt>
                <c:pt idx="96" formatCode="0.00">
                  <c:v>35.199508004410134</c:v>
                </c:pt>
                <c:pt idx="97" formatCode="0.00">
                  <c:v>34.74475400220507</c:v>
                </c:pt>
                <c:pt idx="98" formatCode="0.00">
                  <c:v>34.717377001102534</c:v>
                </c:pt>
                <c:pt idx="99" formatCode="0.00">
                  <c:v>34.903688500551269</c:v>
                </c:pt>
                <c:pt idx="100" formatCode="0.00">
                  <c:v>34.696844250275632</c:v>
                </c:pt>
                <c:pt idx="101" formatCode="0.00">
                  <c:v>34.393422125137818</c:v>
                </c:pt>
                <c:pt idx="102" formatCode="0.00">
                  <c:v>34.041711062568908</c:v>
                </c:pt>
                <c:pt idx="103" formatCode="0.00">
                  <c:v>33.615855531284453</c:v>
                </c:pt>
                <c:pt idx="104" formatCode="0.00">
                  <c:v>33.202927765642229</c:v>
                </c:pt>
                <c:pt idx="105" formatCode="0.00">
                  <c:v>33.196463882821114</c:v>
                </c:pt>
                <c:pt idx="106" formatCode="0.00">
                  <c:v>33.393231941410562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82F-4DC0-BFF5-4544A7915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651919"/>
        <c:axId val="1648988943"/>
      </c:scatterChart>
      <c:valAx>
        <c:axId val="156665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988943"/>
        <c:crosses val="autoZero"/>
        <c:crossBetween val="midCat"/>
      </c:valAx>
      <c:valAx>
        <c:axId val="164898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651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แก๊สโซฮอล์ </a:t>
            </a:r>
            <a:r>
              <a:rPr lang="en-US"/>
              <a:t>E20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2"/>
          <c:order val="0"/>
          <c:tx>
            <c:v>แก๊สโซฮอล์ E20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Graph!$A$4:$B$110</c:f>
              <c:multiLvlStrCache>
                <c:ptCount val="107"/>
                <c:lvl>
                  <c:pt idx="0">
                    <c:v>5/1/2566</c:v>
                  </c:pt>
                  <c:pt idx="1">
                    <c:v>6/1/2566</c:v>
                  </c:pt>
                  <c:pt idx="2">
                    <c:v>7/1/2566</c:v>
                  </c:pt>
                  <c:pt idx="3">
                    <c:v>13/01/2566</c:v>
                  </c:pt>
                  <c:pt idx="4">
                    <c:v>14/01/2566</c:v>
                  </c:pt>
                  <c:pt idx="5">
                    <c:v>17/01/2566</c:v>
                  </c:pt>
                  <c:pt idx="6">
                    <c:v>20/01/2566</c:v>
                  </c:pt>
                  <c:pt idx="7">
                    <c:v>21/01/2566</c:v>
                  </c:pt>
                  <c:pt idx="8">
                    <c:v>24/01/2566</c:v>
                  </c:pt>
                  <c:pt idx="9">
                    <c:v>26/01/2566</c:v>
                  </c:pt>
                  <c:pt idx="10">
                    <c:v>31/01/2566</c:v>
                  </c:pt>
                  <c:pt idx="11">
                    <c:v>1/2/2566</c:v>
                  </c:pt>
                  <c:pt idx="12">
                    <c:v>2/2/2566</c:v>
                  </c:pt>
                  <c:pt idx="13">
                    <c:v>4/2/2566</c:v>
                  </c:pt>
                  <c:pt idx="14">
                    <c:v>8/2/2566</c:v>
                  </c:pt>
                  <c:pt idx="15">
                    <c:v>9/2/2566</c:v>
                  </c:pt>
                  <c:pt idx="16">
                    <c:v>10/2/2566</c:v>
                  </c:pt>
                  <c:pt idx="17">
                    <c:v>15/02/2566</c:v>
                  </c:pt>
                  <c:pt idx="18">
                    <c:v>18/02/2566</c:v>
                  </c:pt>
                  <c:pt idx="19">
                    <c:v>21/02/2566</c:v>
                  </c:pt>
                  <c:pt idx="20">
                    <c:v>22/02/2566</c:v>
                  </c:pt>
                  <c:pt idx="21">
                    <c:v>23/02/2566</c:v>
                  </c:pt>
                  <c:pt idx="22">
                    <c:v>25/02/2566</c:v>
                  </c:pt>
                  <c:pt idx="23">
                    <c:v>28/02/2566</c:v>
                  </c:pt>
                  <c:pt idx="24">
                    <c:v>8/3/2566</c:v>
                  </c:pt>
                  <c:pt idx="25">
                    <c:v>10/3/2566</c:v>
                  </c:pt>
                  <c:pt idx="26">
                    <c:v>14/03/2566</c:v>
                  </c:pt>
                  <c:pt idx="27">
                    <c:v>18/03/2566</c:v>
                  </c:pt>
                  <c:pt idx="28">
                    <c:v>22/03/2566</c:v>
                  </c:pt>
                  <c:pt idx="29">
                    <c:v>24/03/2566</c:v>
                  </c:pt>
                  <c:pt idx="30">
                    <c:v>25/03/2566</c:v>
                  </c:pt>
                  <c:pt idx="31">
                    <c:v>30/03/2566</c:v>
                  </c:pt>
                  <c:pt idx="32">
                    <c:v>4/4/2566</c:v>
                  </c:pt>
                  <c:pt idx="33">
                    <c:v>5/4/2566</c:v>
                  </c:pt>
                  <c:pt idx="34">
                    <c:v>6/4/2566</c:v>
                  </c:pt>
                  <c:pt idx="35">
                    <c:v>7/4/2566</c:v>
                  </c:pt>
                  <c:pt idx="36">
                    <c:v>20/04/2566</c:v>
                  </c:pt>
                  <c:pt idx="37">
                    <c:v>22/04/2566</c:v>
                  </c:pt>
                  <c:pt idx="38">
                    <c:v>26/04/2566</c:v>
                  </c:pt>
                  <c:pt idx="39">
                    <c:v>27/04/2566</c:v>
                  </c:pt>
                  <c:pt idx="40">
                    <c:v>28/04/2566</c:v>
                  </c:pt>
                  <c:pt idx="41">
                    <c:v>29/04/2566</c:v>
                  </c:pt>
                  <c:pt idx="42">
                    <c:v>4/5/2566</c:v>
                  </c:pt>
                  <c:pt idx="43">
                    <c:v>9/5/2566</c:v>
                  </c:pt>
                  <c:pt idx="44">
                    <c:v>11/5/2566</c:v>
                  </c:pt>
                  <c:pt idx="45">
                    <c:v>13/05/2566</c:v>
                  </c:pt>
                  <c:pt idx="46">
                    <c:v>15/05/2566</c:v>
                  </c:pt>
                  <c:pt idx="47">
                    <c:v>16/05/2566</c:v>
                  </c:pt>
                  <c:pt idx="48">
                    <c:v>23/05/2566</c:v>
                  </c:pt>
                  <c:pt idx="49">
                    <c:v>26/05/2566</c:v>
                  </c:pt>
                  <c:pt idx="50">
                    <c:v>30/05/2566</c:v>
                  </c:pt>
                  <c:pt idx="51">
                    <c:v>2/6/2566</c:v>
                  </c:pt>
                  <c:pt idx="52">
                    <c:v>7/6/2566</c:v>
                  </c:pt>
                  <c:pt idx="53">
                    <c:v>10/6/2566</c:v>
                  </c:pt>
                  <c:pt idx="54">
                    <c:v>14/06/2566</c:v>
                  </c:pt>
                  <c:pt idx="55">
                    <c:v>17/06/2566</c:v>
                  </c:pt>
                  <c:pt idx="56">
                    <c:v>20/06/2566</c:v>
                  </c:pt>
                  <c:pt idx="57">
                    <c:v>27/06/2566</c:v>
                  </c:pt>
                  <c:pt idx="58">
                    <c:v>2/7/2566</c:v>
                  </c:pt>
                  <c:pt idx="59">
                    <c:v>4/7/2566</c:v>
                  </c:pt>
                  <c:pt idx="60">
                    <c:v>6/7/2566</c:v>
                  </c:pt>
                  <c:pt idx="61">
                    <c:v>8/7/2566</c:v>
                  </c:pt>
                  <c:pt idx="62">
                    <c:v>11/7/2566</c:v>
                  </c:pt>
                  <c:pt idx="63">
                    <c:v>13/07/2566</c:v>
                  </c:pt>
                  <c:pt idx="64">
                    <c:v>14/07/2566</c:v>
                  </c:pt>
                  <c:pt idx="65">
                    <c:v>15/07/2566</c:v>
                  </c:pt>
                  <c:pt idx="66">
                    <c:v>18/07/2566</c:v>
                  </c:pt>
                  <c:pt idx="67">
                    <c:v>19/07/2566</c:v>
                  </c:pt>
                  <c:pt idx="68">
                    <c:v>20/07/2566</c:v>
                  </c:pt>
                  <c:pt idx="69">
                    <c:v>22/07/2566</c:v>
                  </c:pt>
                  <c:pt idx="70">
                    <c:v>25/07/2566</c:v>
                  </c:pt>
                  <c:pt idx="71">
                    <c:v>26/07/2566</c:v>
                  </c:pt>
                  <c:pt idx="72">
                    <c:v>3/8/2566</c:v>
                  </c:pt>
                  <c:pt idx="73">
                    <c:v>5/8/2566</c:v>
                  </c:pt>
                  <c:pt idx="74">
                    <c:v>9/8/2566</c:v>
                  </c:pt>
                  <c:pt idx="75">
                    <c:v>12/8/2566</c:v>
                  </c:pt>
                  <c:pt idx="76">
                    <c:v>29/08/2566</c:v>
                  </c:pt>
                  <c:pt idx="77">
                    <c:v>1/9/2566</c:v>
                  </c:pt>
                  <c:pt idx="78">
                    <c:v>2/9/2566</c:v>
                  </c:pt>
                  <c:pt idx="79">
                    <c:v>12/9/2566</c:v>
                  </c:pt>
                  <c:pt idx="80">
                    <c:v>15/09/2566</c:v>
                  </c:pt>
                  <c:pt idx="81">
                    <c:v>16/09/2566</c:v>
                  </c:pt>
                  <c:pt idx="82">
                    <c:v>20/09/2566</c:v>
                  </c:pt>
                  <c:pt idx="83">
                    <c:v>23/09/2566</c:v>
                  </c:pt>
                  <c:pt idx="84">
                    <c:v>27/09/2566</c:v>
                  </c:pt>
                  <c:pt idx="85">
                    <c:v>3/10/2566</c:v>
                  </c:pt>
                  <c:pt idx="86">
                    <c:v>4/10/2566</c:v>
                  </c:pt>
                  <c:pt idx="87">
                    <c:v>6/10/2566</c:v>
                  </c:pt>
                  <c:pt idx="88">
                    <c:v>7/10/2566</c:v>
                  </c:pt>
                  <c:pt idx="89">
                    <c:v>11/10/2566</c:v>
                  </c:pt>
                  <c:pt idx="90">
                    <c:v>17/10/2566</c:v>
                  </c:pt>
                  <c:pt idx="91">
                    <c:v>21/10/2566</c:v>
                  </c:pt>
                  <c:pt idx="92">
                    <c:v>31/10/2566</c:v>
                  </c:pt>
                  <c:pt idx="93">
                    <c:v>1/11/2566</c:v>
                  </c:pt>
                  <c:pt idx="94">
                    <c:v>7/11/2566</c:v>
                  </c:pt>
                  <c:pt idx="95">
                    <c:v>9/11/2566</c:v>
                  </c:pt>
                  <c:pt idx="96">
                    <c:v>10/11/2566</c:v>
                  </c:pt>
                  <c:pt idx="97">
                    <c:v>15/11/2566</c:v>
                  </c:pt>
                  <c:pt idx="98">
                    <c:v>16/11/2566</c:v>
                  </c:pt>
                  <c:pt idx="99">
                    <c:v>18/11/2566</c:v>
                  </c:pt>
                  <c:pt idx="100">
                    <c:v>22/11/2566</c:v>
                  </c:pt>
                  <c:pt idx="101">
                    <c:v>5/12/2566</c:v>
                  </c:pt>
                  <c:pt idx="102">
                    <c:v>7/12/2566</c:v>
                  </c:pt>
                  <c:pt idx="103">
                    <c:v>9/12/2566</c:v>
                  </c:pt>
                  <c:pt idx="104">
                    <c:v>19/12/2566</c:v>
                  </c:pt>
                  <c:pt idx="105">
                    <c:v>22/12/2566</c:v>
                  </c:pt>
                  <c:pt idx="106">
                    <c:v>29/12/2566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</c:lvl>
              </c:multiLvlStrCache>
            </c:multiLvlStrRef>
          </c:xVal>
          <c:yVal>
            <c:numRef>
              <c:f>Graph!$O$4:$O$110</c:f>
              <c:numCache>
                <c:formatCode>General</c:formatCode>
                <c:ptCount val="107"/>
                <c:pt idx="0">
                  <c:v>33.14</c:v>
                </c:pt>
                <c:pt idx="1">
                  <c:v>32.840000000000003</c:v>
                </c:pt>
                <c:pt idx="2">
                  <c:v>32.54</c:v>
                </c:pt>
                <c:pt idx="3">
                  <c:v>32.840000000000003</c:v>
                </c:pt>
                <c:pt idx="4">
                  <c:v>33.340000000000003</c:v>
                </c:pt>
                <c:pt idx="5">
                  <c:v>33.64</c:v>
                </c:pt>
                <c:pt idx="6">
                  <c:v>34.24</c:v>
                </c:pt>
                <c:pt idx="7">
                  <c:v>34.840000000000003</c:v>
                </c:pt>
                <c:pt idx="8">
                  <c:v>35.14</c:v>
                </c:pt>
                <c:pt idx="9">
                  <c:v>34.74</c:v>
                </c:pt>
                <c:pt idx="10">
                  <c:v>34.74</c:v>
                </c:pt>
                <c:pt idx="11">
                  <c:v>34.340000000000003</c:v>
                </c:pt>
                <c:pt idx="12">
                  <c:v>34.04</c:v>
                </c:pt>
                <c:pt idx="13">
                  <c:v>33.74</c:v>
                </c:pt>
                <c:pt idx="14">
                  <c:v>33.44</c:v>
                </c:pt>
                <c:pt idx="15">
                  <c:v>33.94</c:v>
                </c:pt>
                <c:pt idx="16">
                  <c:v>33.94</c:v>
                </c:pt>
                <c:pt idx="17">
                  <c:v>33.94</c:v>
                </c:pt>
                <c:pt idx="18">
                  <c:v>34.24</c:v>
                </c:pt>
                <c:pt idx="19">
                  <c:v>33.74</c:v>
                </c:pt>
                <c:pt idx="20">
                  <c:v>33.74</c:v>
                </c:pt>
                <c:pt idx="21">
                  <c:v>34.04</c:v>
                </c:pt>
                <c:pt idx="22">
                  <c:v>33.54</c:v>
                </c:pt>
                <c:pt idx="23">
                  <c:v>34.04</c:v>
                </c:pt>
                <c:pt idx="24">
                  <c:v>34.54</c:v>
                </c:pt>
                <c:pt idx="25">
                  <c:v>34.04</c:v>
                </c:pt>
                <c:pt idx="26">
                  <c:v>33.74</c:v>
                </c:pt>
                <c:pt idx="27">
                  <c:v>33.14</c:v>
                </c:pt>
                <c:pt idx="28">
                  <c:v>32.54</c:v>
                </c:pt>
                <c:pt idx="29">
                  <c:v>33.04</c:v>
                </c:pt>
                <c:pt idx="30">
                  <c:v>33.44</c:v>
                </c:pt>
                <c:pt idx="31">
                  <c:v>34.04</c:v>
                </c:pt>
                <c:pt idx="32">
                  <c:v>33.74</c:v>
                </c:pt>
                <c:pt idx="33">
                  <c:v>34.340000000000003</c:v>
                </c:pt>
                <c:pt idx="34">
                  <c:v>34.94</c:v>
                </c:pt>
                <c:pt idx="35">
                  <c:v>34.94</c:v>
                </c:pt>
                <c:pt idx="36">
                  <c:v>34.54</c:v>
                </c:pt>
                <c:pt idx="37">
                  <c:v>34.14</c:v>
                </c:pt>
                <c:pt idx="38">
                  <c:v>33.840000000000003</c:v>
                </c:pt>
                <c:pt idx="39">
                  <c:v>34.24</c:v>
                </c:pt>
                <c:pt idx="40">
                  <c:v>33.64</c:v>
                </c:pt>
                <c:pt idx="41">
                  <c:v>33.340000000000003</c:v>
                </c:pt>
                <c:pt idx="42">
                  <c:v>33.340000000000003</c:v>
                </c:pt>
                <c:pt idx="43">
                  <c:v>32.74</c:v>
                </c:pt>
                <c:pt idx="44">
                  <c:v>32.44</c:v>
                </c:pt>
                <c:pt idx="45">
                  <c:v>32.840000000000003</c:v>
                </c:pt>
                <c:pt idx="46">
                  <c:v>32.840000000000003</c:v>
                </c:pt>
                <c:pt idx="47">
                  <c:v>32.44</c:v>
                </c:pt>
                <c:pt idx="48">
                  <c:v>32.74</c:v>
                </c:pt>
                <c:pt idx="49">
                  <c:v>33.14</c:v>
                </c:pt>
                <c:pt idx="50">
                  <c:v>32.840000000000003</c:v>
                </c:pt>
                <c:pt idx="51">
                  <c:v>32.340000000000003</c:v>
                </c:pt>
                <c:pt idx="52">
                  <c:v>32.94</c:v>
                </c:pt>
                <c:pt idx="53">
                  <c:v>33.44</c:v>
                </c:pt>
                <c:pt idx="54">
                  <c:v>32.94</c:v>
                </c:pt>
                <c:pt idx="55">
                  <c:v>32.64</c:v>
                </c:pt>
                <c:pt idx="56">
                  <c:v>33.14</c:v>
                </c:pt>
                <c:pt idx="57">
                  <c:v>32.840000000000003</c:v>
                </c:pt>
                <c:pt idx="58">
                  <c:v>32.840000000000003</c:v>
                </c:pt>
                <c:pt idx="59">
                  <c:v>33.340000000000003</c:v>
                </c:pt>
                <c:pt idx="60">
                  <c:v>32.840000000000003</c:v>
                </c:pt>
                <c:pt idx="61">
                  <c:v>33.24</c:v>
                </c:pt>
                <c:pt idx="62">
                  <c:v>33.74</c:v>
                </c:pt>
                <c:pt idx="63">
                  <c:v>34.04</c:v>
                </c:pt>
                <c:pt idx="64">
                  <c:v>34.340000000000003</c:v>
                </c:pt>
                <c:pt idx="65">
                  <c:v>34.64</c:v>
                </c:pt>
                <c:pt idx="66">
                  <c:v>34.94</c:v>
                </c:pt>
                <c:pt idx="67">
                  <c:v>34.64</c:v>
                </c:pt>
                <c:pt idx="68">
                  <c:v>34.94</c:v>
                </c:pt>
                <c:pt idx="69">
                  <c:v>35.24</c:v>
                </c:pt>
                <c:pt idx="70">
                  <c:v>35.64</c:v>
                </c:pt>
                <c:pt idx="71">
                  <c:v>36.04</c:v>
                </c:pt>
                <c:pt idx="72">
                  <c:v>36.64</c:v>
                </c:pt>
                <c:pt idx="73">
                  <c:v>36.24</c:v>
                </c:pt>
                <c:pt idx="74">
                  <c:v>36.54</c:v>
                </c:pt>
                <c:pt idx="75">
                  <c:v>37.24</c:v>
                </c:pt>
                <c:pt idx="76">
                  <c:v>37.74</c:v>
                </c:pt>
                <c:pt idx="77">
                  <c:v>37.340000000000003</c:v>
                </c:pt>
                <c:pt idx="78">
                  <c:v>37.04</c:v>
                </c:pt>
                <c:pt idx="79">
                  <c:v>37.340000000000003</c:v>
                </c:pt>
                <c:pt idx="80">
                  <c:v>37.74</c:v>
                </c:pt>
                <c:pt idx="81">
                  <c:v>38.14</c:v>
                </c:pt>
                <c:pt idx="82">
                  <c:v>38.14</c:v>
                </c:pt>
                <c:pt idx="83">
                  <c:v>37.64</c:v>
                </c:pt>
                <c:pt idx="84">
                  <c:v>37.14</c:v>
                </c:pt>
                <c:pt idx="85">
                  <c:v>36.840000000000003</c:v>
                </c:pt>
                <c:pt idx="86">
                  <c:v>36.44</c:v>
                </c:pt>
                <c:pt idx="87">
                  <c:v>35.94</c:v>
                </c:pt>
                <c:pt idx="88">
                  <c:v>35.44</c:v>
                </c:pt>
                <c:pt idx="89">
                  <c:v>35.840000000000003</c:v>
                </c:pt>
                <c:pt idx="90">
                  <c:v>35.54</c:v>
                </c:pt>
                <c:pt idx="91">
                  <c:v>35.94</c:v>
                </c:pt>
                <c:pt idx="92">
                  <c:v>36.24</c:v>
                </c:pt>
                <c:pt idx="93">
                  <c:v>35.94</c:v>
                </c:pt>
                <c:pt idx="94">
                  <c:v>35.14</c:v>
                </c:pt>
                <c:pt idx="95">
                  <c:v>34.54</c:v>
                </c:pt>
                <c:pt idx="96">
                  <c:v>34.14</c:v>
                </c:pt>
                <c:pt idx="97">
                  <c:v>34.54</c:v>
                </c:pt>
                <c:pt idx="98">
                  <c:v>34.94</c:v>
                </c:pt>
                <c:pt idx="99">
                  <c:v>34.340000000000003</c:v>
                </c:pt>
                <c:pt idx="100">
                  <c:v>33.94</c:v>
                </c:pt>
                <c:pt idx="101">
                  <c:v>33.54</c:v>
                </c:pt>
                <c:pt idx="102">
                  <c:v>33.04</c:v>
                </c:pt>
                <c:pt idx="103">
                  <c:v>32.64</c:v>
                </c:pt>
                <c:pt idx="104">
                  <c:v>33.04</c:v>
                </c:pt>
                <c:pt idx="105">
                  <c:v>33.44</c:v>
                </c:pt>
                <c:pt idx="106">
                  <c:v>33.14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AE5-4E83-BA93-7106E275F4CA}"/>
            </c:ext>
          </c:extLst>
        </c:ser>
        <c:ser>
          <c:idx val="13"/>
          <c:order val="1"/>
          <c:tx>
            <c:v>a = 0.1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Graph!$A$4:$B$110</c:f>
              <c:multiLvlStrCache>
                <c:ptCount val="107"/>
                <c:lvl>
                  <c:pt idx="0">
                    <c:v>5/1/2566</c:v>
                  </c:pt>
                  <c:pt idx="1">
                    <c:v>6/1/2566</c:v>
                  </c:pt>
                  <c:pt idx="2">
                    <c:v>7/1/2566</c:v>
                  </c:pt>
                  <c:pt idx="3">
                    <c:v>13/01/2566</c:v>
                  </c:pt>
                  <c:pt idx="4">
                    <c:v>14/01/2566</c:v>
                  </c:pt>
                  <c:pt idx="5">
                    <c:v>17/01/2566</c:v>
                  </c:pt>
                  <c:pt idx="6">
                    <c:v>20/01/2566</c:v>
                  </c:pt>
                  <c:pt idx="7">
                    <c:v>21/01/2566</c:v>
                  </c:pt>
                  <c:pt idx="8">
                    <c:v>24/01/2566</c:v>
                  </c:pt>
                  <c:pt idx="9">
                    <c:v>26/01/2566</c:v>
                  </c:pt>
                  <c:pt idx="10">
                    <c:v>31/01/2566</c:v>
                  </c:pt>
                  <c:pt idx="11">
                    <c:v>1/2/2566</c:v>
                  </c:pt>
                  <c:pt idx="12">
                    <c:v>2/2/2566</c:v>
                  </c:pt>
                  <c:pt idx="13">
                    <c:v>4/2/2566</c:v>
                  </c:pt>
                  <c:pt idx="14">
                    <c:v>8/2/2566</c:v>
                  </c:pt>
                  <c:pt idx="15">
                    <c:v>9/2/2566</c:v>
                  </c:pt>
                  <c:pt idx="16">
                    <c:v>10/2/2566</c:v>
                  </c:pt>
                  <c:pt idx="17">
                    <c:v>15/02/2566</c:v>
                  </c:pt>
                  <c:pt idx="18">
                    <c:v>18/02/2566</c:v>
                  </c:pt>
                  <c:pt idx="19">
                    <c:v>21/02/2566</c:v>
                  </c:pt>
                  <c:pt idx="20">
                    <c:v>22/02/2566</c:v>
                  </c:pt>
                  <c:pt idx="21">
                    <c:v>23/02/2566</c:v>
                  </c:pt>
                  <c:pt idx="22">
                    <c:v>25/02/2566</c:v>
                  </c:pt>
                  <c:pt idx="23">
                    <c:v>28/02/2566</c:v>
                  </c:pt>
                  <c:pt idx="24">
                    <c:v>8/3/2566</c:v>
                  </c:pt>
                  <c:pt idx="25">
                    <c:v>10/3/2566</c:v>
                  </c:pt>
                  <c:pt idx="26">
                    <c:v>14/03/2566</c:v>
                  </c:pt>
                  <c:pt idx="27">
                    <c:v>18/03/2566</c:v>
                  </c:pt>
                  <c:pt idx="28">
                    <c:v>22/03/2566</c:v>
                  </c:pt>
                  <c:pt idx="29">
                    <c:v>24/03/2566</c:v>
                  </c:pt>
                  <c:pt idx="30">
                    <c:v>25/03/2566</c:v>
                  </c:pt>
                  <c:pt idx="31">
                    <c:v>30/03/2566</c:v>
                  </c:pt>
                  <c:pt idx="32">
                    <c:v>4/4/2566</c:v>
                  </c:pt>
                  <c:pt idx="33">
                    <c:v>5/4/2566</c:v>
                  </c:pt>
                  <c:pt idx="34">
                    <c:v>6/4/2566</c:v>
                  </c:pt>
                  <c:pt idx="35">
                    <c:v>7/4/2566</c:v>
                  </c:pt>
                  <c:pt idx="36">
                    <c:v>20/04/2566</c:v>
                  </c:pt>
                  <c:pt idx="37">
                    <c:v>22/04/2566</c:v>
                  </c:pt>
                  <c:pt idx="38">
                    <c:v>26/04/2566</c:v>
                  </c:pt>
                  <c:pt idx="39">
                    <c:v>27/04/2566</c:v>
                  </c:pt>
                  <c:pt idx="40">
                    <c:v>28/04/2566</c:v>
                  </c:pt>
                  <c:pt idx="41">
                    <c:v>29/04/2566</c:v>
                  </c:pt>
                  <c:pt idx="42">
                    <c:v>4/5/2566</c:v>
                  </c:pt>
                  <c:pt idx="43">
                    <c:v>9/5/2566</c:v>
                  </c:pt>
                  <c:pt idx="44">
                    <c:v>11/5/2566</c:v>
                  </c:pt>
                  <c:pt idx="45">
                    <c:v>13/05/2566</c:v>
                  </c:pt>
                  <c:pt idx="46">
                    <c:v>15/05/2566</c:v>
                  </c:pt>
                  <c:pt idx="47">
                    <c:v>16/05/2566</c:v>
                  </c:pt>
                  <c:pt idx="48">
                    <c:v>23/05/2566</c:v>
                  </c:pt>
                  <c:pt idx="49">
                    <c:v>26/05/2566</c:v>
                  </c:pt>
                  <c:pt idx="50">
                    <c:v>30/05/2566</c:v>
                  </c:pt>
                  <c:pt idx="51">
                    <c:v>2/6/2566</c:v>
                  </c:pt>
                  <c:pt idx="52">
                    <c:v>7/6/2566</c:v>
                  </c:pt>
                  <c:pt idx="53">
                    <c:v>10/6/2566</c:v>
                  </c:pt>
                  <c:pt idx="54">
                    <c:v>14/06/2566</c:v>
                  </c:pt>
                  <c:pt idx="55">
                    <c:v>17/06/2566</c:v>
                  </c:pt>
                  <c:pt idx="56">
                    <c:v>20/06/2566</c:v>
                  </c:pt>
                  <c:pt idx="57">
                    <c:v>27/06/2566</c:v>
                  </c:pt>
                  <c:pt idx="58">
                    <c:v>2/7/2566</c:v>
                  </c:pt>
                  <c:pt idx="59">
                    <c:v>4/7/2566</c:v>
                  </c:pt>
                  <c:pt idx="60">
                    <c:v>6/7/2566</c:v>
                  </c:pt>
                  <c:pt idx="61">
                    <c:v>8/7/2566</c:v>
                  </c:pt>
                  <c:pt idx="62">
                    <c:v>11/7/2566</c:v>
                  </c:pt>
                  <c:pt idx="63">
                    <c:v>13/07/2566</c:v>
                  </c:pt>
                  <c:pt idx="64">
                    <c:v>14/07/2566</c:v>
                  </c:pt>
                  <c:pt idx="65">
                    <c:v>15/07/2566</c:v>
                  </c:pt>
                  <c:pt idx="66">
                    <c:v>18/07/2566</c:v>
                  </c:pt>
                  <c:pt idx="67">
                    <c:v>19/07/2566</c:v>
                  </c:pt>
                  <c:pt idx="68">
                    <c:v>20/07/2566</c:v>
                  </c:pt>
                  <c:pt idx="69">
                    <c:v>22/07/2566</c:v>
                  </c:pt>
                  <c:pt idx="70">
                    <c:v>25/07/2566</c:v>
                  </c:pt>
                  <c:pt idx="71">
                    <c:v>26/07/2566</c:v>
                  </c:pt>
                  <c:pt idx="72">
                    <c:v>3/8/2566</c:v>
                  </c:pt>
                  <c:pt idx="73">
                    <c:v>5/8/2566</c:v>
                  </c:pt>
                  <c:pt idx="74">
                    <c:v>9/8/2566</c:v>
                  </c:pt>
                  <c:pt idx="75">
                    <c:v>12/8/2566</c:v>
                  </c:pt>
                  <c:pt idx="76">
                    <c:v>29/08/2566</c:v>
                  </c:pt>
                  <c:pt idx="77">
                    <c:v>1/9/2566</c:v>
                  </c:pt>
                  <c:pt idx="78">
                    <c:v>2/9/2566</c:v>
                  </c:pt>
                  <c:pt idx="79">
                    <c:v>12/9/2566</c:v>
                  </c:pt>
                  <c:pt idx="80">
                    <c:v>15/09/2566</c:v>
                  </c:pt>
                  <c:pt idx="81">
                    <c:v>16/09/2566</c:v>
                  </c:pt>
                  <c:pt idx="82">
                    <c:v>20/09/2566</c:v>
                  </c:pt>
                  <c:pt idx="83">
                    <c:v>23/09/2566</c:v>
                  </c:pt>
                  <c:pt idx="84">
                    <c:v>27/09/2566</c:v>
                  </c:pt>
                  <c:pt idx="85">
                    <c:v>3/10/2566</c:v>
                  </c:pt>
                  <c:pt idx="86">
                    <c:v>4/10/2566</c:v>
                  </c:pt>
                  <c:pt idx="87">
                    <c:v>6/10/2566</c:v>
                  </c:pt>
                  <c:pt idx="88">
                    <c:v>7/10/2566</c:v>
                  </c:pt>
                  <c:pt idx="89">
                    <c:v>11/10/2566</c:v>
                  </c:pt>
                  <c:pt idx="90">
                    <c:v>17/10/2566</c:v>
                  </c:pt>
                  <c:pt idx="91">
                    <c:v>21/10/2566</c:v>
                  </c:pt>
                  <c:pt idx="92">
                    <c:v>31/10/2566</c:v>
                  </c:pt>
                  <c:pt idx="93">
                    <c:v>1/11/2566</c:v>
                  </c:pt>
                  <c:pt idx="94">
                    <c:v>7/11/2566</c:v>
                  </c:pt>
                  <c:pt idx="95">
                    <c:v>9/11/2566</c:v>
                  </c:pt>
                  <c:pt idx="96">
                    <c:v>10/11/2566</c:v>
                  </c:pt>
                  <c:pt idx="97">
                    <c:v>15/11/2566</c:v>
                  </c:pt>
                  <c:pt idx="98">
                    <c:v>16/11/2566</c:v>
                  </c:pt>
                  <c:pt idx="99">
                    <c:v>18/11/2566</c:v>
                  </c:pt>
                  <c:pt idx="100">
                    <c:v>22/11/2566</c:v>
                  </c:pt>
                  <c:pt idx="101">
                    <c:v>5/12/2566</c:v>
                  </c:pt>
                  <c:pt idx="102">
                    <c:v>7/12/2566</c:v>
                  </c:pt>
                  <c:pt idx="103">
                    <c:v>9/12/2566</c:v>
                  </c:pt>
                  <c:pt idx="104">
                    <c:v>19/12/2566</c:v>
                  </c:pt>
                  <c:pt idx="105">
                    <c:v>22/12/2566</c:v>
                  </c:pt>
                  <c:pt idx="106">
                    <c:v>29/12/2566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</c:lvl>
              </c:multiLvlStrCache>
            </c:multiLvlStrRef>
          </c:xVal>
          <c:yVal>
            <c:numRef>
              <c:f>Graph!$P$4:$P$110</c:f>
              <c:numCache>
                <c:formatCode>General</c:formatCode>
                <c:ptCount val="107"/>
                <c:pt idx="4" formatCode="0.00">
                  <c:v>32.78</c:v>
                </c:pt>
                <c:pt idx="5" formatCode="0.00">
                  <c:v>32.835999999999999</c:v>
                </c:pt>
                <c:pt idx="6" formatCode="0.00">
                  <c:v>32.916399999999996</c:v>
                </c:pt>
                <c:pt idx="7" formatCode="0.00">
                  <c:v>33.048759999999994</c:v>
                </c:pt>
                <c:pt idx="8" formatCode="0.00">
                  <c:v>33.227883999999996</c:v>
                </c:pt>
                <c:pt idx="9" formatCode="0.00">
                  <c:v>33.419095599999999</c:v>
                </c:pt>
                <c:pt idx="10" formatCode="0.00">
                  <c:v>33.551186039999997</c:v>
                </c:pt>
                <c:pt idx="11" formatCode="0.00">
                  <c:v>33.670067435999997</c:v>
                </c:pt>
                <c:pt idx="12" formatCode="0.00">
                  <c:v>33.7370606924</c:v>
                </c:pt>
                <c:pt idx="13" formatCode="0.00">
                  <c:v>33.767354623160003</c:v>
                </c:pt>
                <c:pt idx="14" formatCode="0.00">
                  <c:v>33.764619160844006</c:v>
                </c:pt>
                <c:pt idx="15" formatCode="0.00">
                  <c:v>33.732157244759605</c:v>
                </c:pt>
                <c:pt idx="16" formatCode="0.00">
                  <c:v>33.752941520283642</c:v>
                </c:pt>
                <c:pt idx="17" formatCode="0.00">
                  <c:v>33.77164736825528</c:v>
                </c:pt>
                <c:pt idx="18" formatCode="0.00">
                  <c:v>33.788482631429751</c:v>
                </c:pt>
                <c:pt idx="19" formatCode="0.00">
                  <c:v>33.833634368286774</c:v>
                </c:pt>
                <c:pt idx="20" formatCode="0.00">
                  <c:v>33.824270931458095</c:v>
                </c:pt>
                <c:pt idx="21" formatCode="0.00">
                  <c:v>33.815843838312283</c:v>
                </c:pt>
                <c:pt idx="22" formatCode="0.00">
                  <c:v>33.838259454481054</c:v>
                </c:pt>
                <c:pt idx="23" formatCode="0.00">
                  <c:v>33.808433509032952</c:v>
                </c:pt>
                <c:pt idx="24" formatCode="0.00">
                  <c:v>33.831590158129657</c:v>
                </c:pt>
                <c:pt idx="25" formatCode="0.00">
                  <c:v>33.902431142316694</c:v>
                </c:pt>
                <c:pt idx="26" formatCode="0.00">
                  <c:v>33.916188028085024</c:v>
                </c:pt>
                <c:pt idx="27" formatCode="0.00">
                  <c:v>33.898569225276525</c:v>
                </c:pt>
                <c:pt idx="28" formatCode="0.00">
                  <c:v>33.822712302748869</c:v>
                </c:pt>
                <c:pt idx="29" formatCode="0.00">
                  <c:v>33.694441072473978</c:v>
                </c:pt>
                <c:pt idx="30" formatCode="0.00">
                  <c:v>33.628996965226577</c:v>
                </c:pt>
                <c:pt idx="31" formatCode="0.00">
                  <c:v>33.610097268703917</c:v>
                </c:pt>
                <c:pt idx="32" formatCode="0.00">
                  <c:v>33.653087541833528</c:v>
                </c:pt>
                <c:pt idx="33" formatCode="0.00">
                  <c:v>33.661778787650178</c:v>
                </c:pt>
                <c:pt idx="34" formatCode="0.00">
                  <c:v>33.72960090888516</c:v>
                </c:pt>
                <c:pt idx="35" formatCode="0.00">
                  <c:v>33.850640817996641</c:v>
                </c:pt>
                <c:pt idx="36" formatCode="0.00">
                  <c:v>33.959576736196979</c:v>
                </c:pt>
                <c:pt idx="37" formatCode="0.00">
                  <c:v>34.017619062577282</c:v>
                </c:pt>
                <c:pt idx="38" formatCode="0.00">
                  <c:v>34.029857156319551</c:v>
                </c:pt>
                <c:pt idx="39" formatCode="0.00">
                  <c:v>34.010871440687595</c:v>
                </c:pt>
                <c:pt idx="40" formatCode="0.00">
                  <c:v>34.033784296618833</c:v>
                </c:pt>
                <c:pt idx="41" formatCode="0.00">
                  <c:v>33.994405866956953</c:v>
                </c:pt>
                <c:pt idx="42" formatCode="0.00">
                  <c:v>33.928965280261259</c:v>
                </c:pt>
                <c:pt idx="43" formatCode="0.00">
                  <c:v>33.870068752235134</c:v>
                </c:pt>
                <c:pt idx="44" formatCode="0.00">
                  <c:v>33.757061877011623</c:v>
                </c:pt>
                <c:pt idx="45" formatCode="0.00">
                  <c:v>33.62535568931046</c:v>
                </c:pt>
                <c:pt idx="46" formatCode="0.00">
                  <c:v>33.546820120379415</c:v>
                </c:pt>
                <c:pt idx="47" formatCode="0.00">
                  <c:v>33.476138108341473</c:v>
                </c:pt>
                <c:pt idx="48" formatCode="0.00">
                  <c:v>33.372524297507326</c:v>
                </c:pt>
                <c:pt idx="49" formatCode="0.00">
                  <c:v>33.309271867756593</c:v>
                </c:pt>
                <c:pt idx="50" formatCode="0.00">
                  <c:v>33.292344680980932</c:v>
                </c:pt>
                <c:pt idx="51" formatCode="0.00">
                  <c:v>33.247110212882838</c:v>
                </c:pt>
                <c:pt idx="52" formatCode="0.00">
                  <c:v>33.156399191594552</c:v>
                </c:pt>
                <c:pt idx="53" formatCode="0.00">
                  <c:v>33.134759272435097</c:v>
                </c:pt>
                <c:pt idx="54" formatCode="0.00">
                  <c:v>33.16528334519159</c:v>
                </c:pt>
                <c:pt idx="55" formatCode="0.00">
                  <c:v>33.142755010672431</c:v>
                </c:pt>
                <c:pt idx="56" formatCode="0.00">
                  <c:v>33.092479509605191</c:v>
                </c:pt>
                <c:pt idx="57" formatCode="0.00">
                  <c:v>33.097231558644673</c:v>
                </c:pt>
                <c:pt idx="58" formatCode="0.00">
                  <c:v>33.071508402780204</c:v>
                </c:pt>
                <c:pt idx="59" formatCode="0.00">
                  <c:v>33.048357562502183</c:v>
                </c:pt>
                <c:pt idx="60" formatCode="0.00">
                  <c:v>33.077521806251966</c:v>
                </c:pt>
                <c:pt idx="61" formatCode="0.00">
                  <c:v>33.053769625626771</c:v>
                </c:pt>
                <c:pt idx="62" formatCode="0.00">
                  <c:v>33.072392663064093</c:v>
                </c:pt>
                <c:pt idx="63" formatCode="0.00">
                  <c:v>33.139153396757685</c:v>
                </c:pt>
                <c:pt idx="64" formatCode="0.00">
                  <c:v>33.229238057081915</c:v>
                </c:pt>
                <c:pt idx="65" formatCode="0.00">
                  <c:v>33.340314251373727</c:v>
                </c:pt>
                <c:pt idx="66" formatCode="0.00">
                  <c:v>33.470282826236357</c:v>
                </c:pt>
                <c:pt idx="67" formatCode="0.00">
                  <c:v>33.617254543612724</c:v>
                </c:pt>
                <c:pt idx="68" formatCode="0.00">
                  <c:v>33.719529089251452</c:v>
                </c:pt>
                <c:pt idx="69" formatCode="0.00">
                  <c:v>33.841576180326307</c:v>
                </c:pt>
                <c:pt idx="70" formatCode="0.00">
                  <c:v>33.981418562293676</c:v>
                </c:pt>
                <c:pt idx="71" formatCode="0.00">
                  <c:v>34.147276706064311</c:v>
                </c:pt>
                <c:pt idx="72" formatCode="0.00">
                  <c:v>34.336549035457878</c:v>
                </c:pt>
                <c:pt idx="73" formatCode="0.00">
                  <c:v>34.566894131912093</c:v>
                </c:pt>
                <c:pt idx="74" formatCode="0.00">
                  <c:v>34.734204718720882</c:v>
                </c:pt>
                <c:pt idx="75" formatCode="0.00">
                  <c:v>34.914784246848797</c:v>
                </c:pt>
                <c:pt idx="76" formatCode="0.00">
                  <c:v>35.147305822163915</c:v>
                </c:pt>
                <c:pt idx="77" formatCode="0.00">
                  <c:v>35.406575239947522</c:v>
                </c:pt>
                <c:pt idx="78" formatCode="0.00">
                  <c:v>35.59991771595277</c:v>
                </c:pt>
                <c:pt idx="79" formatCode="0.00">
                  <c:v>35.743925944357493</c:v>
                </c:pt>
                <c:pt idx="80" formatCode="0.00">
                  <c:v>35.903533349921744</c:v>
                </c:pt>
                <c:pt idx="81" formatCode="0.00">
                  <c:v>36.087180014929572</c:v>
                </c:pt>
                <c:pt idx="82" formatCode="0.00">
                  <c:v>36.292462013436612</c:v>
                </c:pt>
                <c:pt idx="83" formatCode="0.00">
                  <c:v>36.47721581209295</c:v>
                </c:pt>
                <c:pt idx="84" formatCode="0.00">
                  <c:v>36.593494230883657</c:v>
                </c:pt>
                <c:pt idx="85" formatCode="0.00">
                  <c:v>36.64814480779529</c:v>
                </c:pt>
                <c:pt idx="86" formatCode="0.00">
                  <c:v>36.667330327015762</c:v>
                </c:pt>
                <c:pt idx="87" formatCode="0.00">
                  <c:v>36.644597294314188</c:v>
                </c:pt>
                <c:pt idx="88" formatCode="0.00">
                  <c:v>36.574137564882768</c:v>
                </c:pt>
                <c:pt idx="89" formatCode="0.00">
                  <c:v>36.460723808394491</c:v>
                </c:pt>
                <c:pt idx="90" formatCode="0.00">
                  <c:v>36.398651427555045</c:v>
                </c:pt>
                <c:pt idx="91" formatCode="0.00">
                  <c:v>36.312786284799543</c:v>
                </c:pt>
                <c:pt idx="92" formatCode="0.00">
                  <c:v>36.27550765631959</c:v>
                </c:pt>
                <c:pt idx="93" formatCode="0.00">
                  <c:v>36.271956890687633</c:v>
                </c:pt>
                <c:pt idx="94" formatCode="0.00">
                  <c:v>36.238761201618871</c:v>
                </c:pt>
                <c:pt idx="95" formatCode="0.00">
                  <c:v>36.128885081456986</c:v>
                </c:pt>
                <c:pt idx="96" formatCode="0.00">
                  <c:v>35.969996573311285</c:v>
                </c:pt>
                <c:pt idx="97" formatCode="0.00">
                  <c:v>35.786996915980154</c:v>
                </c:pt>
                <c:pt idx="98" formatCode="0.00">
                  <c:v>35.662297224382137</c:v>
                </c:pt>
                <c:pt idx="99" formatCode="0.00">
                  <c:v>35.590067501943921</c:v>
                </c:pt>
                <c:pt idx="100" formatCode="0.00">
                  <c:v>35.465060751749526</c:v>
                </c:pt>
                <c:pt idx="101" formatCode="0.00">
                  <c:v>35.312554676574571</c:v>
                </c:pt>
                <c:pt idx="102" formatCode="0.00">
                  <c:v>35.135299208917111</c:v>
                </c:pt>
                <c:pt idx="103" formatCode="0.00">
                  <c:v>34.9257692880254</c:v>
                </c:pt>
                <c:pt idx="104" formatCode="0.00">
                  <c:v>34.697192359222861</c:v>
                </c:pt>
                <c:pt idx="105" formatCode="0.00">
                  <c:v>34.531473123300572</c:v>
                </c:pt>
                <c:pt idx="106" formatCode="0.00">
                  <c:v>34.422325810970513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AE5-4E83-BA93-7106E275F4CA}"/>
            </c:ext>
          </c:extLst>
        </c:ser>
        <c:ser>
          <c:idx val="14"/>
          <c:order val="2"/>
          <c:tx>
            <c:v>a = 0.5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Graph!$A$4:$B$110</c:f>
              <c:multiLvlStrCache>
                <c:ptCount val="107"/>
                <c:lvl>
                  <c:pt idx="0">
                    <c:v>5/1/2566</c:v>
                  </c:pt>
                  <c:pt idx="1">
                    <c:v>6/1/2566</c:v>
                  </c:pt>
                  <c:pt idx="2">
                    <c:v>7/1/2566</c:v>
                  </c:pt>
                  <c:pt idx="3">
                    <c:v>13/01/2566</c:v>
                  </c:pt>
                  <c:pt idx="4">
                    <c:v>14/01/2566</c:v>
                  </c:pt>
                  <c:pt idx="5">
                    <c:v>17/01/2566</c:v>
                  </c:pt>
                  <c:pt idx="6">
                    <c:v>20/01/2566</c:v>
                  </c:pt>
                  <c:pt idx="7">
                    <c:v>21/01/2566</c:v>
                  </c:pt>
                  <c:pt idx="8">
                    <c:v>24/01/2566</c:v>
                  </c:pt>
                  <c:pt idx="9">
                    <c:v>26/01/2566</c:v>
                  </c:pt>
                  <c:pt idx="10">
                    <c:v>31/01/2566</c:v>
                  </c:pt>
                  <c:pt idx="11">
                    <c:v>1/2/2566</c:v>
                  </c:pt>
                  <c:pt idx="12">
                    <c:v>2/2/2566</c:v>
                  </c:pt>
                  <c:pt idx="13">
                    <c:v>4/2/2566</c:v>
                  </c:pt>
                  <c:pt idx="14">
                    <c:v>8/2/2566</c:v>
                  </c:pt>
                  <c:pt idx="15">
                    <c:v>9/2/2566</c:v>
                  </c:pt>
                  <c:pt idx="16">
                    <c:v>10/2/2566</c:v>
                  </c:pt>
                  <c:pt idx="17">
                    <c:v>15/02/2566</c:v>
                  </c:pt>
                  <c:pt idx="18">
                    <c:v>18/02/2566</c:v>
                  </c:pt>
                  <c:pt idx="19">
                    <c:v>21/02/2566</c:v>
                  </c:pt>
                  <c:pt idx="20">
                    <c:v>22/02/2566</c:v>
                  </c:pt>
                  <c:pt idx="21">
                    <c:v>23/02/2566</c:v>
                  </c:pt>
                  <c:pt idx="22">
                    <c:v>25/02/2566</c:v>
                  </c:pt>
                  <c:pt idx="23">
                    <c:v>28/02/2566</c:v>
                  </c:pt>
                  <c:pt idx="24">
                    <c:v>8/3/2566</c:v>
                  </c:pt>
                  <c:pt idx="25">
                    <c:v>10/3/2566</c:v>
                  </c:pt>
                  <c:pt idx="26">
                    <c:v>14/03/2566</c:v>
                  </c:pt>
                  <c:pt idx="27">
                    <c:v>18/03/2566</c:v>
                  </c:pt>
                  <c:pt idx="28">
                    <c:v>22/03/2566</c:v>
                  </c:pt>
                  <c:pt idx="29">
                    <c:v>24/03/2566</c:v>
                  </c:pt>
                  <c:pt idx="30">
                    <c:v>25/03/2566</c:v>
                  </c:pt>
                  <c:pt idx="31">
                    <c:v>30/03/2566</c:v>
                  </c:pt>
                  <c:pt idx="32">
                    <c:v>4/4/2566</c:v>
                  </c:pt>
                  <c:pt idx="33">
                    <c:v>5/4/2566</c:v>
                  </c:pt>
                  <c:pt idx="34">
                    <c:v>6/4/2566</c:v>
                  </c:pt>
                  <c:pt idx="35">
                    <c:v>7/4/2566</c:v>
                  </c:pt>
                  <c:pt idx="36">
                    <c:v>20/04/2566</c:v>
                  </c:pt>
                  <c:pt idx="37">
                    <c:v>22/04/2566</c:v>
                  </c:pt>
                  <c:pt idx="38">
                    <c:v>26/04/2566</c:v>
                  </c:pt>
                  <c:pt idx="39">
                    <c:v>27/04/2566</c:v>
                  </c:pt>
                  <c:pt idx="40">
                    <c:v>28/04/2566</c:v>
                  </c:pt>
                  <c:pt idx="41">
                    <c:v>29/04/2566</c:v>
                  </c:pt>
                  <c:pt idx="42">
                    <c:v>4/5/2566</c:v>
                  </c:pt>
                  <c:pt idx="43">
                    <c:v>9/5/2566</c:v>
                  </c:pt>
                  <c:pt idx="44">
                    <c:v>11/5/2566</c:v>
                  </c:pt>
                  <c:pt idx="45">
                    <c:v>13/05/2566</c:v>
                  </c:pt>
                  <c:pt idx="46">
                    <c:v>15/05/2566</c:v>
                  </c:pt>
                  <c:pt idx="47">
                    <c:v>16/05/2566</c:v>
                  </c:pt>
                  <c:pt idx="48">
                    <c:v>23/05/2566</c:v>
                  </c:pt>
                  <c:pt idx="49">
                    <c:v>26/05/2566</c:v>
                  </c:pt>
                  <c:pt idx="50">
                    <c:v>30/05/2566</c:v>
                  </c:pt>
                  <c:pt idx="51">
                    <c:v>2/6/2566</c:v>
                  </c:pt>
                  <c:pt idx="52">
                    <c:v>7/6/2566</c:v>
                  </c:pt>
                  <c:pt idx="53">
                    <c:v>10/6/2566</c:v>
                  </c:pt>
                  <c:pt idx="54">
                    <c:v>14/06/2566</c:v>
                  </c:pt>
                  <c:pt idx="55">
                    <c:v>17/06/2566</c:v>
                  </c:pt>
                  <c:pt idx="56">
                    <c:v>20/06/2566</c:v>
                  </c:pt>
                  <c:pt idx="57">
                    <c:v>27/06/2566</c:v>
                  </c:pt>
                  <c:pt idx="58">
                    <c:v>2/7/2566</c:v>
                  </c:pt>
                  <c:pt idx="59">
                    <c:v>4/7/2566</c:v>
                  </c:pt>
                  <c:pt idx="60">
                    <c:v>6/7/2566</c:v>
                  </c:pt>
                  <c:pt idx="61">
                    <c:v>8/7/2566</c:v>
                  </c:pt>
                  <c:pt idx="62">
                    <c:v>11/7/2566</c:v>
                  </c:pt>
                  <c:pt idx="63">
                    <c:v>13/07/2566</c:v>
                  </c:pt>
                  <c:pt idx="64">
                    <c:v>14/07/2566</c:v>
                  </c:pt>
                  <c:pt idx="65">
                    <c:v>15/07/2566</c:v>
                  </c:pt>
                  <c:pt idx="66">
                    <c:v>18/07/2566</c:v>
                  </c:pt>
                  <c:pt idx="67">
                    <c:v>19/07/2566</c:v>
                  </c:pt>
                  <c:pt idx="68">
                    <c:v>20/07/2566</c:v>
                  </c:pt>
                  <c:pt idx="69">
                    <c:v>22/07/2566</c:v>
                  </c:pt>
                  <c:pt idx="70">
                    <c:v>25/07/2566</c:v>
                  </c:pt>
                  <c:pt idx="71">
                    <c:v>26/07/2566</c:v>
                  </c:pt>
                  <c:pt idx="72">
                    <c:v>3/8/2566</c:v>
                  </c:pt>
                  <c:pt idx="73">
                    <c:v>5/8/2566</c:v>
                  </c:pt>
                  <c:pt idx="74">
                    <c:v>9/8/2566</c:v>
                  </c:pt>
                  <c:pt idx="75">
                    <c:v>12/8/2566</c:v>
                  </c:pt>
                  <c:pt idx="76">
                    <c:v>29/08/2566</c:v>
                  </c:pt>
                  <c:pt idx="77">
                    <c:v>1/9/2566</c:v>
                  </c:pt>
                  <c:pt idx="78">
                    <c:v>2/9/2566</c:v>
                  </c:pt>
                  <c:pt idx="79">
                    <c:v>12/9/2566</c:v>
                  </c:pt>
                  <c:pt idx="80">
                    <c:v>15/09/2566</c:v>
                  </c:pt>
                  <c:pt idx="81">
                    <c:v>16/09/2566</c:v>
                  </c:pt>
                  <c:pt idx="82">
                    <c:v>20/09/2566</c:v>
                  </c:pt>
                  <c:pt idx="83">
                    <c:v>23/09/2566</c:v>
                  </c:pt>
                  <c:pt idx="84">
                    <c:v>27/09/2566</c:v>
                  </c:pt>
                  <c:pt idx="85">
                    <c:v>3/10/2566</c:v>
                  </c:pt>
                  <c:pt idx="86">
                    <c:v>4/10/2566</c:v>
                  </c:pt>
                  <c:pt idx="87">
                    <c:v>6/10/2566</c:v>
                  </c:pt>
                  <c:pt idx="88">
                    <c:v>7/10/2566</c:v>
                  </c:pt>
                  <c:pt idx="89">
                    <c:v>11/10/2566</c:v>
                  </c:pt>
                  <c:pt idx="90">
                    <c:v>17/10/2566</c:v>
                  </c:pt>
                  <c:pt idx="91">
                    <c:v>21/10/2566</c:v>
                  </c:pt>
                  <c:pt idx="92">
                    <c:v>31/10/2566</c:v>
                  </c:pt>
                  <c:pt idx="93">
                    <c:v>1/11/2566</c:v>
                  </c:pt>
                  <c:pt idx="94">
                    <c:v>7/11/2566</c:v>
                  </c:pt>
                  <c:pt idx="95">
                    <c:v>9/11/2566</c:v>
                  </c:pt>
                  <c:pt idx="96">
                    <c:v>10/11/2566</c:v>
                  </c:pt>
                  <c:pt idx="97">
                    <c:v>15/11/2566</c:v>
                  </c:pt>
                  <c:pt idx="98">
                    <c:v>16/11/2566</c:v>
                  </c:pt>
                  <c:pt idx="99">
                    <c:v>18/11/2566</c:v>
                  </c:pt>
                  <c:pt idx="100">
                    <c:v>22/11/2566</c:v>
                  </c:pt>
                  <c:pt idx="101">
                    <c:v>5/12/2566</c:v>
                  </c:pt>
                  <c:pt idx="102">
                    <c:v>7/12/2566</c:v>
                  </c:pt>
                  <c:pt idx="103">
                    <c:v>9/12/2566</c:v>
                  </c:pt>
                  <c:pt idx="104">
                    <c:v>19/12/2566</c:v>
                  </c:pt>
                  <c:pt idx="105">
                    <c:v>22/12/2566</c:v>
                  </c:pt>
                  <c:pt idx="106">
                    <c:v>29/12/2566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</c:lvl>
              </c:multiLvlStrCache>
            </c:multiLvlStrRef>
          </c:xVal>
          <c:yVal>
            <c:numRef>
              <c:f>Graph!$Q$4:$Q$110</c:f>
              <c:numCache>
                <c:formatCode>General</c:formatCode>
                <c:ptCount val="107"/>
                <c:pt idx="4" formatCode="0.00">
                  <c:v>32.78</c:v>
                </c:pt>
                <c:pt idx="5" formatCode="0.00">
                  <c:v>33.06</c:v>
                </c:pt>
                <c:pt idx="6" formatCode="0.00">
                  <c:v>33.35</c:v>
                </c:pt>
                <c:pt idx="7" formatCode="0.00">
                  <c:v>33.795000000000002</c:v>
                </c:pt>
                <c:pt idx="8" formatCode="0.00">
                  <c:v>34.317500000000003</c:v>
                </c:pt>
                <c:pt idx="9" formatCode="0.00">
                  <c:v>34.728750000000005</c:v>
                </c:pt>
                <c:pt idx="10" formatCode="0.00">
                  <c:v>34.734375</c:v>
                </c:pt>
                <c:pt idx="11" formatCode="0.00">
                  <c:v>34.737187500000005</c:v>
                </c:pt>
                <c:pt idx="12" formatCode="0.00">
                  <c:v>34.538593750000004</c:v>
                </c:pt>
                <c:pt idx="13" formatCode="0.00">
                  <c:v>34.289296875000005</c:v>
                </c:pt>
                <c:pt idx="14" formatCode="0.00">
                  <c:v>34.0146484375</c:v>
                </c:pt>
                <c:pt idx="15" formatCode="0.00">
                  <c:v>33.727324218749999</c:v>
                </c:pt>
                <c:pt idx="16" formatCode="0.00">
                  <c:v>33.833662109374998</c:v>
                </c:pt>
                <c:pt idx="17" formatCode="0.00">
                  <c:v>33.886831054687498</c:v>
                </c:pt>
                <c:pt idx="18" formatCode="0.00">
                  <c:v>33.913415527343744</c:v>
                </c:pt>
                <c:pt idx="19" formatCode="0.00">
                  <c:v>34.076707763671877</c:v>
                </c:pt>
                <c:pt idx="20" formatCode="0.00">
                  <c:v>33.908353881835936</c:v>
                </c:pt>
                <c:pt idx="21" formatCode="0.00">
                  <c:v>33.824176940917965</c:v>
                </c:pt>
                <c:pt idx="22" formatCode="0.00">
                  <c:v>33.932088470458979</c:v>
                </c:pt>
                <c:pt idx="23" formatCode="0.00">
                  <c:v>33.736044235229485</c:v>
                </c:pt>
                <c:pt idx="24" formatCode="0.00">
                  <c:v>33.888022117614739</c:v>
                </c:pt>
                <c:pt idx="25" formatCode="0.00">
                  <c:v>34.214011058807372</c:v>
                </c:pt>
                <c:pt idx="26" formatCode="0.00">
                  <c:v>34.127005529403689</c:v>
                </c:pt>
                <c:pt idx="27" formatCode="0.00">
                  <c:v>33.933502764701842</c:v>
                </c:pt>
                <c:pt idx="28" formatCode="0.00">
                  <c:v>33.536751382350921</c:v>
                </c:pt>
                <c:pt idx="29" formatCode="0.00">
                  <c:v>33.03837569117546</c:v>
                </c:pt>
                <c:pt idx="30" formatCode="0.00">
                  <c:v>33.039187845587733</c:v>
                </c:pt>
                <c:pt idx="31" formatCode="0.00">
                  <c:v>33.239593922793865</c:v>
                </c:pt>
                <c:pt idx="32" formatCode="0.00">
                  <c:v>33.639796961396932</c:v>
                </c:pt>
                <c:pt idx="33" formatCode="0.00">
                  <c:v>33.689898480698467</c:v>
                </c:pt>
                <c:pt idx="34" formatCode="0.00">
                  <c:v>34.014949240349239</c:v>
                </c:pt>
                <c:pt idx="35" formatCode="0.00">
                  <c:v>34.477474620174618</c:v>
                </c:pt>
                <c:pt idx="36" formatCode="0.00">
                  <c:v>34.708737310087308</c:v>
                </c:pt>
                <c:pt idx="37" formatCode="0.00">
                  <c:v>34.624368655043654</c:v>
                </c:pt>
                <c:pt idx="38" formatCode="0.00">
                  <c:v>34.382184327521827</c:v>
                </c:pt>
                <c:pt idx="39" formatCode="0.00">
                  <c:v>34.111092163760915</c:v>
                </c:pt>
                <c:pt idx="40" formatCode="0.00">
                  <c:v>34.175546081880455</c:v>
                </c:pt>
                <c:pt idx="41" formatCode="0.00">
                  <c:v>33.907773040940228</c:v>
                </c:pt>
                <c:pt idx="42" formatCode="0.00">
                  <c:v>33.623886520470116</c:v>
                </c:pt>
                <c:pt idx="43" formatCode="0.00">
                  <c:v>33.481943260235056</c:v>
                </c:pt>
                <c:pt idx="44" formatCode="0.00">
                  <c:v>33.110971630117533</c:v>
                </c:pt>
                <c:pt idx="45" formatCode="0.00">
                  <c:v>32.775485815058765</c:v>
                </c:pt>
                <c:pt idx="46" formatCode="0.00">
                  <c:v>32.807742907529388</c:v>
                </c:pt>
                <c:pt idx="47" formatCode="0.00">
                  <c:v>32.823871453764696</c:v>
                </c:pt>
                <c:pt idx="48" formatCode="0.00">
                  <c:v>32.631935726882347</c:v>
                </c:pt>
                <c:pt idx="49" formatCode="0.00">
                  <c:v>32.685967863441178</c:v>
                </c:pt>
                <c:pt idx="50" formatCode="0.00">
                  <c:v>32.912983931720589</c:v>
                </c:pt>
                <c:pt idx="51" formatCode="0.00">
                  <c:v>32.876491965860296</c:v>
                </c:pt>
                <c:pt idx="52" formatCode="0.00">
                  <c:v>32.60824598293015</c:v>
                </c:pt>
                <c:pt idx="53" formatCode="0.00">
                  <c:v>32.774122991465077</c:v>
                </c:pt>
                <c:pt idx="54" formatCode="0.00">
                  <c:v>33.107061495732538</c:v>
                </c:pt>
                <c:pt idx="55" formatCode="0.00">
                  <c:v>33.023530747866268</c:v>
                </c:pt>
                <c:pt idx="56" formatCode="0.00">
                  <c:v>32.831765373933138</c:v>
                </c:pt>
                <c:pt idx="57" formatCode="0.00">
                  <c:v>32.985882686966569</c:v>
                </c:pt>
                <c:pt idx="58" formatCode="0.00">
                  <c:v>32.912941343483283</c:v>
                </c:pt>
                <c:pt idx="59" formatCode="0.00">
                  <c:v>32.876470671741643</c:v>
                </c:pt>
                <c:pt idx="60" formatCode="0.00">
                  <c:v>33.108235335870823</c:v>
                </c:pt>
                <c:pt idx="61" formatCode="0.00">
                  <c:v>32.974117667935417</c:v>
                </c:pt>
                <c:pt idx="62" formatCode="0.00">
                  <c:v>33.107058833967713</c:v>
                </c:pt>
                <c:pt idx="63" formatCode="0.00">
                  <c:v>33.423529416983854</c:v>
                </c:pt>
                <c:pt idx="64" formatCode="0.00">
                  <c:v>33.731764708491923</c:v>
                </c:pt>
                <c:pt idx="65" formatCode="0.00">
                  <c:v>34.035882354245963</c:v>
                </c:pt>
                <c:pt idx="66" formatCode="0.00">
                  <c:v>34.337941177122985</c:v>
                </c:pt>
                <c:pt idx="67" formatCode="0.00">
                  <c:v>34.638970588561492</c:v>
                </c:pt>
                <c:pt idx="68" formatCode="0.00">
                  <c:v>34.639485294280746</c:v>
                </c:pt>
                <c:pt idx="69" formatCode="0.00">
                  <c:v>34.789742647140372</c:v>
                </c:pt>
                <c:pt idx="70" formatCode="0.00">
                  <c:v>35.01487132357019</c:v>
                </c:pt>
                <c:pt idx="71" formatCode="0.00">
                  <c:v>35.327435661785096</c:v>
                </c:pt>
                <c:pt idx="72" formatCode="0.00">
                  <c:v>35.683717830892547</c:v>
                </c:pt>
                <c:pt idx="73" formatCode="0.00">
                  <c:v>36.161858915446274</c:v>
                </c:pt>
                <c:pt idx="74" formatCode="0.00">
                  <c:v>36.200929457723134</c:v>
                </c:pt>
                <c:pt idx="75" formatCode="0.00">
                  <c:v>36.370464728861563</c:v>
                </c:pt>
                <c:pt idx="76" formatCode="0.00">
                  <c:v>36.805232364430779</c:v>
                </c:pt>
                <c:pt idx="77" formatCode="0.00">
                  <c:v>37.272616182215387</c:v>
                </c:pt>
                <c:pt idx="78" formatCode="0.00">
                  <c:v>37.306308091107695</c:v>
                </c:pt>
                <c:pt idx="79" formatCode="0.00">
                  <c:v>37.173154045553844</c:v>
                </c:pt>
                <c:pt idx="80" formatCode="0.00">
                  <c:v>37.256577022776924</c:v>
                </c:pt>
                <c:pt idx="81" formatCode="0.00">
                  <c:v>37.498288511388466</c:v>
                </c:pt>
                <c:pt idx="82" formatCode="0.00">
                  <c:v>37.819144255694233</c:v>
                </c:pt>
                <c:pt idx="83" formatCode="0.00">
                  <c:v>37.979572127847121</c:v>
                </c:pt>
                <c:pt idx="84" formatCode="0.00">
                  <c:v>37.809786063923561</c:v>
                </c:pt>
                <c:pt idx="85" formatCode="0.00">
                  <c:v>37.474893031961784</c:v>
                </c:pt>
                <c:pt idx="86" formatCode="0.00">
                  <c:v>37.157446515980894</c:v>
                </c:pt>
                <c:pt idx="87" formatCode="0.00">
                  <c:v>36.798723257990446</c:v>
                </c:pt>
                <c:pt idx="88" formatCode="0.00">
                  <c:v>36.369361628995222</c:v>
                </c:pt>
                <c:pt idx="89" formatCode="0.00">
                  <c:v>35.90468081449761</c:v>
                </c:pt>
                <c:pt idx="90" formatCode="0.00">
                  <c:v>35.872340407248807</c:v>
                </c:pt>
                <c:pt idx="91" formatCode="0.00">
                  <c:v>35.706170203624403</c:v>
                </c:pt>
                <c:pt idx="92" formatCode="0.00">
                  <c:v>35.823085101812197</c:v>
                </c:pt>
                <c:pt idx="93" formatCode="0.00">
                  <c:v>36.031542550906096</c:v>
                </c:pt>
                <c:pt idx="94" formatCode="0.00">
                  <c:v>35.985771275453047</c:v>
                </c:pt>
                <c:pt idx="95" formatCode="0.00">
                  <c:v>35.562885637726524</c:v>
                </c:pt>
                <c:pt idx="96" formatCode="0.00">
                  <c:v>35.051442818863265</c:v>
                </c:pt>
                <c:pt idx="97" formatCode="0.00">
                  <c:v>34.595721409431633</c:v>
                </c:pt>
                <c:pt idx="98" formatCode="0.00">
                  <c:v>34.567860704715812</c:v>
                </c:pt>
                <c:pt idx="99" formatCode="0.00">
                  <c:v>34.753930352357905</c:v>
                </c:pt>
                <c:pt idx="100" formatCode="0.00">
                  <c:v>34.546965176178958</c:v>
                </c:pt>
                <c:pt idx="101" formatCode="0.00">
                  <c:v>34.243482588089478</c:v>
                </c:pt>
                <c:pt idx="102" formatCode="0.00">
                  <c:v>33.891741294044735</c:v>
                </c:pt>
                <c:pt idx="103" formatCode="0.00">
                  <c:v>33.465870647022371</c:v>
                </c:pt>
                <c:pt idx="104" formatCode="0.00">
                  <c:v>33.052935323511186</c:v>
                </c:pt>
                <c:pt idx="105" formatCode="0.00">
                  <c:v>33.046467661755592</c:v>
                </c:pt>
                <c:pt idx="106" formatCode="0.00">
                  <c:v>33.243233830877799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AE5-4E83-BA93-7106E275F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651919"/>
        <c:axId val="1648988943"/>
      </c:scatterChart>
      <c:valAx>
        <c:axId val="156665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988943"/>
        <c:crosses val="autoZero"/>
        <c:crossBetween val="midCat"/>
      </c:valAx>
      <c:valAx>
        <c:axId val="164898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651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แก๊สโซฮอล์ 95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8"/>
          <c:order val="0"/>
          <c:tx>
            <c:v>แก๊สโซฮอล์ 95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multiLvlStrRef>
              <c:f>Graph!$A$4:$B$110</c:f>
              <c:multiLvlStrCache>
                <c:ptCount val="107"/>
                <c:lvl>
                  <c:pt idx="0">
                    <c:v>5/1/2566</c:v>
                  </c:pt>
                  <c:pt idx="1">
                    <c:v>6/1/2566</c:v>
                  </c:pt>
                  <c:pt idx="2">
                    <c:v>7/1/2566</c:v>
                  </c:pt>
                  <c:pt idx="3">
                    <c:v>13/01/2566</c:v>
                  </c:pt>
                  <c:pt idx="4">
                    <c:v>14/01/2566</c:v>
                  </c:pt>
                  <c:pt idx="5">
                    <c:v>17/01/2566</c:v>
                  </c:pt>
                  <c:pt idx="6">
                    <c:v>20/01/2566</c:v>
                  </c:pt>
                  <c:pt idx="7">
                    <c:v>21/01/2566</c:v>
                  </c:pt>
                  <c:pt idx="8">
                    <c:v>24/01/2566</c:v>
                  </c:pt>
                  <c:pt idx="9">
                    <c:v>26/01/2566</c:v>
                  </c:pt>
                  <c:pt idx="10">
                    <c:v>31/01/2566</c:v>
                  </c:pt>
                  <c:pt idx="11">
                    <c:v>1/2/2566</c:v>
                  </c:pt>
                  <c:pt idx="12">
                    <c:v>2/2/2566</c:v>
                  </c:pt>
                  <c:pt idx="13">
                    <c:v>4/2/2566</c:v>
                  </c:pt>
                  <c:pt idx="14">
                    <c:v>8/2/2566</c:v>
                  </c:pt>
                  <c:pt idx="15">
                    <c:v>9/2/2566</c:v>
                  </c:pt>
                  <c:pt idx="16">
                    <c:v>10/2/2566</c:v>
                  </c:pt>
                  <c:pt idx="17">
                    <c:v>15/02/2566</c:v>
                  </c:pt>
                  <c:pt idx="18">
                    <c:v>18/02/2566</c:v>
                  </c:pt>
                  <c:pt idx="19">
                    <c:v>21/02/2566</c:v>
                  </c:pt>
                  <c:pt idx="20">
                    <c:v>22/02/2566</c:v>
                  </c:pt>
                  <c:pt idx="21">
                    <c:v>23/02/2566</c:v>
                  </c:pt>
                  <c:pt idx="22">
                    <c:v>25/02/2566</c:v>
                  </c:pt>
                  <c:pt idx="23">
                    <c:v>28/02/2566</c:v>
                  </c:pt>
                  <c:pt idx="24">
                    <c:v>8/3/2566</c:v>
                  </c:pt>
                  <c:pt idx="25">
                    <c:v>10/3/2566</c:v>
                  </c:pt>
                  <c:pt idx="26">
                    <c:v>14/03/2566</c:v>
                  </c:pt>
                  <c:pt idx="27">
                    <c:v>18/03/2566</c:v>
                  </c:pt>
                  <c:pt idx="28">
                    <c:v>22/03/2566</c:v>
                  </c:pt>
                  <c:pt idx="29">
                    <c:v>24/03/2566</c:v>
                  </c:pt>
                  <c:pt idx="30">
                    <c:v>25/03/2566</c:v>
                  </c:pt>
                  <c:pt idx="31">
                    <c:v>30/03/2566</c:v>
                  </c:pt>
                  <c:pt idx="32">
                    <c:v>4/4/2566</c:v>
                  </c:pt>
                  <c:pt idx="33">
                    <c:v>5/4/2566</c:v>
                  </c:pt>
                  <c:pt idx="34">
                    <c:v>6/4/2566</c:v>
                  </c:pt>
                  <c:pt idx="35">
                    <c:v>7/4/2566</c:v>
                  </c:pt>
                  <c:pt idx="36">
                    <c:v>20/04/2566</c:v>
                  </c:pt>
                  <c:pt idx="37">
                    <c:v>22/04/2566</c:v>
                  </c:pt>
                  <c:pt idx="38">
                    <c:v>26/04/2566</c:v>
                  </c:pt>
                  <c:pt idx="39">
                    <c:v>27/04/2566</c:v>
                  </c:pt>
                  <c:pt idx="40">
                    <c:v>28/04/2566</c:v>
                  </c:pt>
                  <c:pt idx="41">
                    <c:v>29/04/2566</c:v>
                  </c:pt>
                  <c:pt idx="42">
                    <c:v>4/5/2566</c:v>
                  </c:pt>
                  <c:pt idx="43">
                    <c:v>9/5/2566</c:v>
                  </c:pt>
                  <c:pt idx="44">
                    <c:v>11/5/2566</c:v>
                  </c:pt>
                  <c:pt idx="45">
                    <c:v>13/05/2566</c:v>
                  </c:pt>
                  <c:pt idx="46">
                    <c:v>15/05/2566</c:v>
                  </c:pt>
                  <c:pt idx="47">
                    <c:v>16/05/2566</c:v>
                  </c:pt>
                  <c:pt idx="48">
                    <c:v>23/05/2566</c:v>
                  </c:pt>
                  <c:pt idx="49">
                    <c:v>26/05/2566</c:v>
                  </c:pt>
                  <c:pt idx="50">
                    <c:v>30/05/2566</c:v>
                  </c:pt>
                  <c:pt idx="51">
                    <c:v>2/6/2566</c:v>
                  </c:pt>
                  <c:pt idx="52">
                    <c:v>7/6/2566</c:v>
                  </c:pt>
                  <c:pt idx="53">
                    <c:v>10/6/2566</c:v>
                  </c:pt>
                  <c:pt idx="54">
                    <c:v>14/06/2566</c:v>
                  </c:pt>
                  <c:pt idx="55">
                    <c:v>17/06/2566</c:v>
                  </c:pt>
                  <c:pt idx="56">
                    <c:v>20/06/2566</c:v>
                  </c:pt>
                  <c:pt idx="57">
                    <c:v>27/06/2566</c:v>
                  </c:pt>
                  <c:pt idx="58">
                    <c:v>2/7/2566</c:v>
                  </c:pt>
                  <c:pt idx="59">
                    <c:v>4/7/2566</c:v>
                  </c:pt>
                  <c:pt idx="60">
                    <c:v>6/7/2566</c:v>
                  </c:pt>
                  <c:pt idx="61">
                    <c:v>8/7/2566</c:v>
                  </c:pt>
                  <c:pt idx="62">
                    <c:v>11/7/2566</c:v>
                  </c:pt>
                  <c:pt idx="63">
                    <c:v>13/07/2566</c:v>
                  </c:pt>
                  <c:pt idx="64">
                    <c:v>14/07/2566</c:v>
                  </c:pt>
                  <c:pt idx="65">
                    <c:v>15/07/2566</c:v>
                  </c:pt>
                  <c:pt idx="66">
                    <c:v>18/07/2566</c:v>
                  </c:pt>
                  <c:pt idx="67">
                    <c:v>19/07/2566</c:v>
                  </c:pt>
                  <c:pt idx="68">
                    <c:v>20/07/2566</c:v>
                  </c:pt>
                  <c:pt idx="69">
                    <c:v>22/07/2566</c:v>
                  </c:pt>
                  <c:pt idx="70">
                    <c:v>25/07/2566</c:v>
                  </c:pt>
                  <c:pt idx="71">
                    <c:v>26/07/2566</c:v>
                  </c:pt>
                  <c:pt idx="72">
                    <c:v>3/8/2566</c:v>
                  </c:pt>
                  <c:pt idx="73">
                    <c:v>5/8/2566</c:v>
                  </c:pt>
                  <c:pt idx="74">
                    <c:v>9/8/2566</c:v>
                  </c:pt>
                  <c:pt idx="75">
                    <c:v>12/8/2566</c:v>
                  </c:pt>
                  <c:pt idx="76">
                    <c:v>29/08/2566</c:v>
                  </c:pt>
                  <c:pt idx="77">
                    <c:v>1/9/2566</c:v>
                  </c:pt>
                  <c:pt idx="78">
                    <c:v>2/9/2566</c:v>
                  </c:pt>
                  <c:pt idx="79">
                    <c:v>12/9/2566</c:v>
                  </c:pt>
                  <c:pt idx="80">
                    <c:v>15/09/2566</c:v>
                  </c:pt>
                  <c:pt idx="81">
                    <c:v>16/09/2566</c:v>
                  </c:pt>
                  <c:pt idx="82">
                    <c:v>20/09/2566</c:v>
                  </c:pt>
                  <c:pt idx="83">
                    <c:v>23/09/2566</c:v>
                  </c:pt>
                  <c:pt idx="84">
                    <c:v>27/09/2566</c:v>
                  </c:pt>
                  <c:pt idx="85">
                    <c:v>3/10/2566</c:v>
                  </c:pt>
                  <c:pt idx="86">
                    <c:v>4/10/2566</c:v>
                  </c:pt>
                  <c:pt idx="87">
                    <c:v>6/10/2566</c:v>
                  </c:pt>
                  <c:pt idx="88">
                    <c:v>7/10/2566</c:v>
                  </c:pt>
                  <c:pt idx="89">
                    <c:v>11/10/2566</c:v>
                  </c:pt>
                  <c:pt idx="90">
                    <c:v>17/10/2566</c:v>
                  </c:pt>
                  <c:pt idx="91">
                    <c:v>21/10/2566</c:v>
                  </c:pt>
                  <c:pt idx="92">
                    <c:v>31/10/2566</c:v>
                  </c:pt>
                  <c:pt idx="93">
                    <c:v>1/11/2566</c:v>
                  </c:pt>
                  <c:pt idx="94">
                    <c:v>7/11/2566</c:v>
                  </c:pt>
                  <c:pt idx="95">
                    <c:v>9/11/2566</c:v>
                  </c:pt>
                  <c:pt idx="96">
                    <c:v>10/11/2566</c:v>
                  </c:pt>
                  <c:pt idx="97">
                    <c:v>15/11/2566</c:v>
                  </c:pt>
                  <c:pt idx="98">
                    <c:v>16/11/2566</c:v>
                  </c:pt>
                  <c:pt idx="99">
                    <c:v>18/11/2566</c:v>
                  </c:pt>
                  <c:pt idx="100">
                    <c:v>22/11/2566</c:v>
                  </c:pt>
                  <c:pt idx="101">
                    <c:v>5/12/2566</c:v>
                  </c:pt>
                  <c:pt idx="102">
                    <c:v>7/12/2566</c:v>
                  </c:pt>
                  <c:pt idx="103">
                    <c:v>9/12/2566</c:v>
                  </c:pt>
                  <c:pt idx="104">
                    <c:v>19/12/2566</c:v>
                  </c:pt>
                  <c:pt idx="105">
                    <c:v>22/12/2566</c:v>
                  </c:pt>
                  <c:pt idx="106">
                    <c:v>29/12/2566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</c:lvl>
              </c:multiLvlStrCache>
            </c:multiLvlStrRef>
          </c:xVal>
          <c:yVal>
            <c:numRef>
              <c:f>Graph!$U$4:$U$110</c:f>
              <c:numCache>
                <c:formatCode>General</c:formatCode>
                <c:ptCount val="107"/>
                <c:pt idx="0">
                  <c:v>35.049999999999997</c:v>
                </c:pt>
                <c:pt idx="1">
                  <c:v>34.75</c:v>
                </c:pt>
                <c:pt idx="2">
                  <c:v>34.450000000000003</c:v>
                </c:pt>
                <c:pt idx="3">
                  <c:v>34.75</c:v>
                </c:pt>
                <c:pt idx="4">
                  <c:v>35.25</c:v>
                </c:pt>
                <c:pt idx="5">
                  <c:v>35.549999999999997</c:v>
                </c:pt>
                <c:pt idx="6">
                  <c:v>36.15</c:v>
                </c:pt>
                <c:pt idx="7">
                  <c:v>36.75</c:v>
                </c:pt>
                <c:pt idx="8">
                  <c:v>37.049999999999997</c:v>
                </c:pt>
                <c:pt idx="9">
                  <c:v>36.65</c:v>
                </c:pt>
                <c:pt idx="10">
                  <c:v>36.65</c:v>
                </c:pt>
                <c:pt idx="11">
                  <c:v>36.25</c:v>
                </c:pt>
                <c:pt idx="12">
                  <c:v>35.950000000000003</c:v>
                </c:pt>
                <c:pt idx="13">
                  <c:v>35.65</c:v>
                </c:pt>
                <c:pt idx="14">
                  <c:v>35.35</c:v>
                </c:pt>
                <c:pt idx="15">
                  <c:v>35.85</c:v>
                </c:pt>
                <c:pt idx="16">
                  <c:v>36.25</c:v>
                </c:pt>
                <c:pt idx="17">
                  <c:v>36.25</c:v>
                </c:pt>
                <c:pt idx="18">
                  <c:v>36.549999999999997</c:v>
                </c:pt>
                <c:pt idx="19">
                  <c:v>36.049999999999997</c:v>
                </c:pt>
                <c:pt idx="20">
                  <c:v>36.049999999999997</c:v>
                </c:pt>
                <c:pt idx="21">
                  <c:v>36.35</c:v>
                </c:pt>
                <c:pt idx="22">
                  <c:v>35.85</c:v>
                </c:pt>
                <c:pt idx="23">
                  <c:v>36.35</c:v>
                </c:pt>
                <c:pt idx="24">
                  <c:v>36.85</c:v>
                </c:pt>
                <c:pt idx="25">
                  <c:v>36.35</c:v>
                </c:pt>
                <c:pt idx="26">
                  <c:v>36.049999999999997</c:v>
                </c:pt>
                <c:pt idx="27">
                  <c:v>35.450000000000003</c:v>
                </c:pt>
                <c:pt idx="28">
                  <c:v>34.85</c:v>
                </c:pt>
                <c:pt idx="29">
                  <c:v>35.35</c:v>
                </c:pt>
                <c:pt idx="30">
                  <c:v>35.75</c:v>
                </c:pt>
                <c:pt idx="31">
                  <c:v>36.35</c:v>
                </c:pt>
                <c:pt idx="32">
                  <c:v>36.049999999999997</c:v>
                </c:pt>
                <c:pt idx="33">
                  <c:v>36.65</c:v>
                </c:pt>
                <c:pt idx="34">
                  <c:v>37.25</c:v>
                </c:pt>
                <c:pt idx="35">
                  <c:v>37.25</c:v>
                </c:pt>
                <c:pt idx="36">
                  <c:v>36.85</c:v>
                </c:pt>
                <c:pt idx="37">
                  <c:v>36.450000000000003</c:v>
                </c:pt>
                <c:pt idx="38">
                  <c:v>36.15</c:v>
                </c:pt>
                <c:pt idx="39">
                  <c:v>36.549999999999997</c:v>
                </c:pt>
                <c:pt idx="40">
                  <c:v>35.950000000000003</c:v>
                </c:pt>
                <c:pt idx="41">
                  <c:v>35.65</c:v>
                </c:pt>
                <c:pt idx="42">
                  <c:v>35.65</c:v>
                </c:pt>
                <c:pt idx="43">
                  <c:v>35.049999999999997</c:v>
                </c:pt>
                <c:pt idx="44">
                  <c:v>34.75</c:v>
                </c:pt>
                <c:pt idx="45">
                  <c:v>35.15</c:v>
                </c:pt>
                <c:pt idx="46">
                  <c:v>35.15</c:v>
                </c:pt>
                <c:pt idx="47">
                  <c:v>34.75</c:v>
                </c:pt>
                <c:pt idx="48">
                  <c:v>35.049999999999997</c:v>
                </c:pt>
                <c:pt idx="49">
                  <c:v>35.450000000000003</c:v>
                </c:pt>
                <c:pt idx="50">
                  <c:v>35.15</c:v>
                </c:pt>
                <c:pt idx="51">
                  <c:v>34.65</c:v>
                </c:pt>
                <c:pt idx="52">
                  <c:v>35.25</c:v>
                </c:pt>
                <c:pt idx="53">
                  <c:v>35.75</c:v>
                </c:pt>
                <c:pt idx="54">
                  <c:v>35.25</c:v>
                </c:pt>
                <c:pt idx="55">
                  <c:v>34.950000000000003</c:v>
                </c:pt>
                <c:pt idx="56">
                  <c:v>35.450000000000003</c:v>
                </c:pt>
                <c:pt idx="57">
                  <c:v>35.15</c:v>
                </c:pt>
                <c:pt idx="58">
                  <c:v>35.15</c:v>
                </c:pt>
                <c:pt idx="59">
                  <c:v>35.65</c:v>
                </c:pt>
                <c:pt idx="60">
                  <c:v>35.15</c:v>
                </c:pt>
                <c:pt idx="61">
                  <c:v>35.549999999999997</c:v>
                </c:pt>
                <c:pt idx="62">
                  <c:v>36.049999999999997</c:v>
                </c:pt>
                <c:pt idx="63">
                  <c:v>36.35</c:v>
                </c:pt>
                <c:pt idx="64">
                  <c:v>36.65</c:v>
                </c:pt>
                <c:pt idx="65">
                  <c:v>36.950000000000003</c:v>
                </c:pt>
                <c:pt idx="66">
                  <c:v>37.25</c:v>
                </c:pt>
                <c:pt idx="67">
                  <c:v>36.950000000000003</c:v>
                </c:pt>
                <c:pt idx="68">
                  <c:v>37.25</c:v>
                </c:pt>
                <c:pt idx="69">
                  <c:v>37.549999999999997</c:v>
                </c:pt>
                <c:pt idx="70">
                  <c:v>37.950000000000003</c:v>
                </c:pt>
                <c:pt idx="71">
                  <c:v>38.35</c:v>
                </c:pt>
                <c:pt idx="72">
                  <c:v>38.950000000000003</c:v>
                </c:pt>
                <c:pt idx="73">
                  <c:v>38.549999999999997</c:v>
                </c:pt>
                <c:pt idx="74">
                  <c:v>38.85</c:v>
                </c:pt>
                <c:pt idx="75">
                  <c:v>39.549999999999997</c:v>
                </c:pt>
                <c:pt idx="76">
                  <c:v>40.049999999999997</c:v>
                </c:pt>
                <c:pt idx="77">
                  <c:v>39.65</c:v>
                </c:pt>
                <c:pt idx="78">
                  <c:v>39.35</c:v>
                </c:pt>
                <c:pt idx="79">
                  <c:v>39.65</c:v>
                </c:pt>
                <c:pt idx="80">
                  <c:v>40.049999999999997</c:v>
                </c:pt>
                <c:pt idx="81">
                  <c:v>40.450000000000003</c:v>
                </c:pt>
                <c:pt idx="82">
                  <c:v>40.450000000000003</c:v>
                </c:pt>
                <c:pt idx="83">
                  <c:v>39.950000000000003</c:v>
                </c:pt>
                <c:pt idx="84">
                  <c:v>39.450000000000003</c:v>
                </c:pt>
                <c:pt idx="85">
                  <c:v>39.15</c:v>
                </c:pt>
                <c:pt idx="86">
                  <c:v>38.75</c:v>
                </c:pt>
                <c:pt idx="87">
                  <c:v>38.25</c:v>
                </c:pt>
                <c:pt idx="88">
                  <c:v>37.75</c:v>
                </c:pt>
                <c:pt idx="89">
                  <c:v>38.15</c:v>
                </c:pt>
                <c:pt idx="90">
                  <c:v>37.85</c:v>
                </c:pt>
                <c:pt idx="91">
                  <c:v>38.25</c:v>
                </c:pt>
                <c:pt idx="92">
                  <c:v>38.549999999999997</c:v>
                </c:pt>
                <c:pt idx="93">
                  <c:v>38.25</c:v>
                </c:pt>
                <c:pt idx="94">
                  <c:v>37.25</c:v>
                </c:pt>
                <c:pt idx="95">
                  <c:v>36.65</c:v>
                </c:pt>
                <c:pt idx="96">
                  <c:v>36.25</c:v>
                </c:pt>
                <c:pt idx="97">
                  <c:v>36.65</c:v>
                </c:pt>
                <c:pt idx="98">
                  <c:v>37.049999999999997</c:v>
                </c:pt>
                <c:pt idx="99">
                  <c:v>36.450000000000003</c:v>
                </c:pt>
                <c:pt idx="100">
                  <c:v>36.049999999999997</c:v>
                </c:pt>
                <c:pt idx="101">
                  <c:v>35.65</c:v>
                </c:pt>
                <c:pt idx="102">
                  <c:v>35.15</c:v>
                </c:pt>
                <c:pt idx="103">
                  <c:v>34.75</c:v>
                </c:pt>
                <c:pt idx="104">
                  <c:v>35.15</c:v>
                </c:pt>
                <c:pt idx="105">
                  <c:v>35.549999999999997</c:v>
                </c:pt>
                <c:pt idx="106">
                  <c:v>35.25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812-4BD9-82FB-FAF24EBF0774}"/>
            </c:ext>
          </c:extLst>
        </c:ser>
        <c:ser>
          <c:idx val="19"/>
          <c:order val="1"/>
          <c:tx>
            <c:v>a = 0.1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multiLvlStrRef>
              <c:f>Graph!$A$4:$B$110</c:f>
              <c:multiLvlStrCache>
                <c:ptCount val="107"/>
                <c:lvl>
                  <c:pt idx="0">
                    <c:v>5/1/2566</c:v>
                  </c:pt>
                  <c:pt idx="1">
                    <c:v>6/1/2566</c:v>
                  </c:pt>
                  <c:pt idx="2">
                    <c:v>7/1/2566</c:v>
                  </c:pt>
                  <c:pt idx="3">
                    <c:v>13/01/2566</c:v>
                  </c:pt>
                  <c:pt idx="4">
                    <c:v>14/01/2566</c:v>
                  </c:pt>
                  <c:pt idx="5">
                    <c:v>17/01/2566</c:v>
                  </c:pt>
                  <c:pt idx="6">
                    <c:v>20/01/2566</c:v>
                  </c:pt>
                  <c:pt idx="7">
                    <c:v>21/01/2566</c:v>
                  </c:pt>
                  <c:pt idx="8">
                    <c:v>24/01/2566</c:v>
                  </c:pt>
                  <c:pt idx="9">
                    <c:v>26/01/2566</c:v>
                  </c:pt>
                  <c:pt idx="10">
                    <c:v>31/01/2566</c:v>
                  </c:pt>
                  <c:pt idx="11">
                    <c:v>1/2/2566</c:v>
                  </c:pt>
                  <c:pt idx="12">
                    <c:v>2/2/2566</c:v>
                  </c:pt>
                  <c:pt idx="13">
                    <c:v>4/2/2566</c:v>
                  </c:pt>
                  <c:pt idx="14">
                    <c:v>8/2/2566</c:v>
                  </c:pt>
                  <c:pt idx="15">
                    <c:v>9/2/2566</c:v>
                  </c:pt>
                  <c:pt idx="16">
                    <c:v>10/2/2566</c:v>
                  </c:pt>
                  <c:pt idx="17">
                    <c:v>15/02/2566</c:v>
                  </c:pt>
                  <c:pt idx="18">
                    <c:v>18/02/2566</c:v>
                  </c:pt>
                  <c:pt idx="19">
                    <c:v>21/02/2566</c:v>
                  </c:pt>
                  <c:pt idx="20">
                    <c:v>22/02/2566</c:v>
                  </c:pt>
                  <c:pt idx="21">
                    <c:v>23/02/2566</c:v>
                  </c:pt>
                  <c:pt idx="22">
                    <c:v>25/02/2566</c:v>
                  </c:pt>
                  <c:pt idx="23">
                    <c:v>28/02/2566</c:v>
                  </c:pt>
                  <c:pt idx="24">
                    <c:v>8/3/2566</c:v>
                  </c:pt>
                  <c:pt idx="25">
                    <c:v>10/3/2566</c:v>
                  </c:pt>
                  <c:pt idx="26">
                    <c:v>14/03/2566</c:v>
                  </c:pt>
                  <c:pt idx="27">
                    <c:v>18/03/2566</c:v>
                  </c:pt>
                  <c:pt idx="28">
                    <c:v>22/03/2566</c:v>
                  </c:pt>
                  <c:pt idx="29">
                    <c:v>24/03/2566</c:v>
                  </c:pt>
                  <c:pt idx="30">
                    <c:v>25/03/2566</c:v>
                  </c:pt>
                  <c:pt idx="31">
                    <c:v>30/03/2566</c:v>
                  </c:pt>
                  <c:pt idx="32">
                    <c:v>4/4/2566</c:v>
                  </c:pt>
                  <c:pt idx="33">
                    <c:v>5/4/2566</c:v>
                  </c:pt>
                  <c:pt idx="34">
                    <c:v>6/4/2566</c:v>
                  </c:pt>
                  <c:pt idx="35">
                    <c:v>7/4/2566</c:v>
                  </c:pt>
                  <c:pt idx="36">
                    <c:v>20/04/2566</c:v>
                  </c:pt>
                  <c:pt idx="37">
                    <c:v>22/04/2566</c:v>
                  </c:pt>
                  <c:pt idx="38">
                    <c:v>26/04/2566</c:v>
                  </c:pt>
                  <c:pt idx="39">
                    <c:v>27/04/2566</c:v>
                  </c:pt>
                  <c:pt idx="40">
                    <c:v>28/04/2566</c:v>
                  </c:pt>
                  <c:pt idx="41">
                    <c:v>29/04/2566</c:v>
                  </c:pt>
                  <c:pt idx="42">
                    <c:v>4/5/2566</c:v>
                  </c:pt>
                  <c:pt idx="43">
                    <c:v>9/5/2566</c:v>
                  </c:pt>
                  <c:pt idx="44">
                    <c:v>11/5/2566</c:v>
                  </c:pt>
                  <c:pt idx="45">
                    <c:v>13/05/2566</c:v>
                  </c:pt>
                  <c:pt idx="46">
                    <c:v>15/05/2566</c:v>
                  </c:pt>
                  <c:pt idx="47">
                    <c:v>16/05/2566</c:v>
                  </c:pt>
                  <c:pt idx="48">
                    <c:v>23/05/2566</c:v>
                  </c:pt>
                  <c:pt idx="49">
                    <c:v>26/05/2566</c:v>
                  </c:pt>
                  <c:pt idx="50">
                    <c:v>30/05/2566</c:v>
                  </c:pt>
                  <c:pt idx="51">
                    <c:v>2/6/2566</c:v>
                  </c:pt>
                  <c:pt idx="52">
                    <c:v>7/6/2566</c:v>
                  </c:pt>
                  <c:pt idx="53">
                    <c:v>10/6/2566</c:v>
                  </c:pt>
                  <c:pt idx="54">
                    <c:v>14/06/2566</c:v>
                  </c:pt>
                  <c:pt idx="55">
                    <c:v>17/06/2566</c:v>
                  </c:pt>
                  <c:pt idx="56">
                    <c:v>20/06/2566</c:v>
                  </c:pt>
                  <c:pt idx="57">
                    <c:v>27/06/2566</c:v>
                  </c:pt>
                  <c:pt idx="58">
                    <c:v>2/7/2566</c:v>
                  </c:pt>
                  <c:pt idx="59">
                    <c:v>4/7/2566</c:v>
                  </c:pt>
                  <c:pt idx="60">
                    <c:v>6/7/2566</c:v>
                  </c:pt>
                  <c:pt idx="61">
                    <c:v>8/7/2566</c:v>
                  </c:pt>
                  <c:pt idx="62">
                    <c:v>11/7/2566</c:v>
                  </c:pt>
                  <c:pt idx="63">
                    <c:v>13/07/2566</c:v>
                  </c:pt>
                  <c:pt idx="64">
                    <c:v>14/07/2566</c:v>
                  </c:pt>
                  <c:pt idx="65">
                    <c:v>15/07/2566</c:v>
                  </c:pt>
                  <c:pt idx="66">
                    <c:v>18/07/2566</c:v>
                  </c:pt>
                  <c:pt idx="67">
                    <c:v>19/07/2566</c:v>
                  </c:pt>
                  <c:pt idx="68">
                    <c:v>20/07/2566</c:v>
                  </c:pt>
                  <c:pt idx="69">
                    <c:v>22/07/2566</c:v>
                  </c:pt>
                  <c:pt idx="70">
                    <c:v>25/07/2566</c:v>
                  </c:pt>
                  <c:pt idx="71">
                    <c:v>26/07/2566</c:v>
                  </c:pt>
                  <c:pt idx="72">
                    <c:v>3/8/2566</c:v>
                  </c:pt>
                  <c:pt idx="73">
                    <c:v>5/8/2566</c:v>
                  </c:pt>
                  <c:pt idx="74">
                    <c:v>9/8/2566</c:v>
                  </c:pt>
                  <c:pt idx="75">
                    <c:v>12/8/2566</c:v>
                  </c:pt>
                  <c:pt idx="76">
                    <c:v>29/08/2566</c:v>
                  </c:pt>
                  <c:pt idx="77">
                    <c:v>1/9/2566</c:v>
                  </c:pt>
                  <c:pt idx="78">
                    <c:v>2/9/2566</c:v>
                  </c:pt>
                  <c:pt idx="79">
                    <c:v>12/9/2566</c:v>
                  </c:pt>
                  <c:pt idx="80">
                    <c:v>15/09/2566</c:v>
                  </c:pt>
                  <c:pt idx="81">
                    <c:v>16/09/2566</c:v>
                  </c:pt>
                  <c:pt idx="82">
                    <c:v>20/09/2566</c:v>
                  </c:pt>
                  <c:pt idx="83">
                    <c:v>23/09/2566</c:v>
                  </c:pt>
                  <c:pt idx="84">
                    <c:v>27/09/2566</c:v>
                  </c:pt>
                  <c:pt idx="85">
                    <c:v>3/10/2566</c:v>
                  </c:pt>
                  <c:pt idx="86">
                    <c:v>4/10/2566</c:v>
                  </c:pt>
                  <c:pt idx="87">
                    <c:v>6/10/2566</c:v>
                  </c:pt>
                  <c:pt idx="88">
                    <c:v>7/10/2566</c:v>
                  </c:pt>
                  <c:pt idx="89">
                    <c:v>11/10/2566</c:v>
                  </c:pt>
                  <c:pt idx="90">
                    <c:v>17/10/2566</c:v>
                  </c:pt>
                  <c:pt idx="91">
                    <c:v>21/10/2566</c:v>
                  </c:pt>
                  <c:pt idx="92">
                    <c:v>31/10/2566</c:v>
                  </c:pt>
                  <c:pt idx="93">
                    <c:v>1/11/2566</c:v>
                  </c:pt>
                  <c:pt idx="94">
                    <c:v>7/11/2566</c:v>
                  </c:pt>
                  <c:pt idx="95">
                    <c:v>9/11/2566</c:v>
                  </c:pt>
                  <c:pt idx="96">
                    <c:v>10/11/2566</c:v>
                  </c:pt>
                  <c:pt idx="97">
                    <c:v>15/11/2566</c:v>
                  </c:pt>
                  <c:pt idx="98">
                    <c:v>16/11/2566</c:v>
                  </c:pt>
                  <c:pt idx="99">
                    <c:v>18/11/2566</c:v>
                  </c:pt>
                  <c:pt idx="100">
                    <c:v>22/11/2566</c:v>
                  </c:pt>
                  <c:pt idx="101">
                    <c:v>5/12/2566</c:v>
                  </c:pt>
                  <c:pt idx="102">
                    <c:v>7/12/2566</c:v>
                  </c:pt>
                  <c:pt idx="103">
                    <c:v>9/12/2566</c:v>
                  </c:pt>
                  <c:pt idx="104">
                    <c:v>19/12/2566</c:v>
                  </c:pt>
                  <c:pt idx="105">
                    <c:v>22/12/2566</c:v>
                  </c:pt>
                  <c:pt idx="106">
                    <c:v>29/12/2566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</c:lvl>
              </c:multiLvlStrCache>
            </c:multiLvlStrRef>
          </c:xVal>
          <c:yVal>
            <c:numRef>
              <c:f>Graph!$V$4:$V$110</c:f>
              <c:numCache>
                <c:formatCode>General</c:formatCode>
                <c:ptCount val="107"/>
                <c:pt idx="4" formatCode="0.00">
                  <c:v>34.69</c:v>
                </c:pt>
                <c:pt idx="5" formatCode="0.00">
                  <c:v>34.745999999999995</c:v>
                </c:pt>
                <c:pt idx="6" formatCode="0.00">
                  <c:v>34.826399999999992</c:v>
                </c:pt>
                <c:pt idx="7" formatCode="0.00">
                  <c:v>34.958759999999991</c:v>
                </c:pt>
                <c:pt idx="8" formatCode="0.00">
                  <c:v>35.137883999999993</c:v>
                </c:pt>
                <c:pt idx="9" formatCode="0.00">
                  <c:v>35.329095599999995</c:v>
                </c:pt>
                <c:pt idx="10" formatCode="0.00">
                  <c:v>35.461186039999994</c:v>
                </c:pt>
                <c:pt idx="11" formatCode="0.00">
                  <c:v>35.580067435999993</c:v>
                </c:pt>
                <c:pt idx="12" formatCode="0.00">
                  <c:v>35.647060692399997</c:v>
                </c:pt>
                <c:pt idx="13" formatCode="0.00">
                  <c:v>35.677354623159999</c:v>
                </c:pt>
                <c:pt idx="14" formatCode="0.00">
                  <c:v>35.674619160844003</c:v>
                </c:pt>
                <c:pt idx="15" formatCode="0.00">
                  <c:v>35.642157244759602</c:v>
                </c:pt>
                <c:pt idx="16" formatCode="0.00">
                  <c:v>35.662941520283638</c:v>
                </c:pt>
                <c:pt idx="17" formatCode="0.00">
                  <c:v>35.721647368255276</c:v>
                </c:pt>
                <c:pt idx="18" formatCode="0.00">
                  <c:v>35.774482631429748</c:v>
                </c:pt>
                <c:pt idx="19" formatCode="0.00">
                  <c:v>35.852034368286773</c:v>
                </c:pt>
                <c:pt idx="20" formatCode="0.00">
                  <c:v>35.871830931458092</c:v>
                </c:pt>
                <c:pt idx="21" formatCode="0.00">
                  <c:v>35.889647838312285</c:v>
                </c:pt>
                <c:pt idx="22" formatCode="0.00">
                  <c:v>35.935683054481061</c:v>
                </c:pt>
                <c:pt idx="23" formatCode="0.00">
                  <c:v>35.927114749032953</c:v>
                </c:pt>
                <c:pt idx="24" formatCode="0.00">
                  <c:v>35.969403274129661</c:v>
                </c:pt>
                <c:pt idx="25" formatCode="0.00">
                  <c:v>36.057462946716697</c:v>
                </c:pt>
                <c:pt idx="26" formatCode="0.00">
                  <c:v>36.086716652045027</c:v>
                </c:pt>
                <c:pt idx="27" formatCode="0.00">
                  <c:v>36.083044986840527</c:v>
                </c:pt>
                <c:pt idx="28" formatCode="0.00">
                  <c:v>36.019740488156472</c:v>
                </c:pt>
                <c:pt idx="29" formatCode="0.00">
                  <c:v>35.902766439340823</c:v>
                </c:pt>
                <c:pt idx="30" formatCode="0.00">
                  <c:v>35.847489795406744</c:v>
                </c:pt>
                <c:pt idx="31" formatCode="0.00">
                  <c:v>35.83774081586607</c:v>
                </c:pt>
                <c:pt idx="32" formatCode="0.00">
                  <c:v>35.888966734279464</c:v>
                </c:pt>
                <c:pt idx="33" formatCode="0.00">
                  <c:v>35.905070060851514</c:v>
                </c:pt>
                <c:pt idx="34" formatCode="0.00">
                  <c:v>35.979563054766359</c:v>
                </c:pt>
                <c:pt idx="35" formatCode="0.00">
                  <c:v>36.106606749289725</c:v>
                </c:pt>
                <c:pt idx="36" formatCode="0.00">
                  <c:v>36.220946074360754</c:v>
                </c:pt>
                <c:pt idx="37" formatCode="0.00">
                  <c:v>36.283851466924681</c:v>
                </c:pt>
                <c:pt idx="38" formatCode="0.00">
                  <c:v>36.300466320232211</c:v>
                </c:pt>
                <c:pt idx="39" formatCode="0.00">
                  <c:v>36.285419688208989</c:v>
                </c:pt>
                <c:pt idx="40" formatCode="0.00">
                  <c:v>36.311877719388093</c:v>
                </c:pt>
                <c:pt idx="41" formatCode="0.00">
                  <c:v>36.275689947449287</c:v>
                </c:pt>
                <c:pt idx="42" formatCode="0.00">
                  <c:v>36.213120952704358</c:v>
                </c:pt>
                <c:pt idx="43" formatCode="0.00">
                  <c:v>36.156808857433923</c:v>
                </c:pt>
                <c:pt idx="44" formatCode="0.00">
                  <c:v>36.046127971690531</c:v>
                </c:pt>
                <c:pt idx="45" formatCode="0.00">
                  <c:v>35.916515174521479</c:v>
                </c:pt>
                <c:pt idx="46" formatCode="0.00">
                  <c:v>35.83986365706933</c:v>
                </c:pt>
                <c:pt idx="47" formatCode="0.00">
                  <c:v>35.770877291362396</c:v>
                </c:pt>
                <c:pt idx="48" formatCode="0.00">
                  <c:v>35.668789562226159</c:v>
                </c:pt>
                <c:pt idx="49" formatCode="0.00">
                  <c:v>35.606910606003545</c:v>
                </c:pt>
                <c:pt idx="50" formatCode="0.00">
                  <c:v>35.591219545403192</c:v>
                </c:pt>
                <c:pt idx="51" formatCode="0.00">
                  <c:v>35.547097590862876</c:v>
                </c:pt>
                <c:pt idx="52" formatCode="0.00">
                  <c:v>35.457387831776586</c:v>
                </c:pt>
                <c:pt idx="53" formatCode="0.00">
                  <c:v>35.43664904859893</c:v>
                </c:pt>
                <c:pt idx="54" formatCode="0.00">
                  <c:v>35.467984143739038</c:v>
                </c:pt>
                <c:pt idx="55" formatCode="0.00">
                  <c:v>35.446185729365133</c:v>
                </c:pt>
                <c:pt idx="56" formatCode="0.00">
                  <c:v>35.396567156428617</c:v>
                </c:pt>
                <c:pt idx="57" formatCode="0.00">
                  <c:v>35.401910440785755</c:v>
                </c:pt>
                <c:pt idx="58" formatCode="0.00">
                  <c:v>35.37671939670718</c:v>
                </c:pt>
                <c:pt idx="59" formatCode="0.00">
                  <c:v>35.354047457036465</c:v>
                </c:pt>
                <c:pt idx="60" formatCode="0.00">
                  <c:v>35.383642711332818</c:v>
                </c:pt>
                <c:pt idx="61" formatCode="0.00">
                  <c:v>35.360278440199536</c:v>
                </c:pt>
                <c:pt idx="62" formatCode="0.00">
                  <c:v>35.379250596179581</c:v>
                </c:pt>
                <c:pt idx="63" formatCode="0.00">
                  <c:v>35.446325536561623</c:v>
                </c:pt>
                <c:pt idx="64" formatCode="0.00">
                  <c:v>35.536692982905464</c:v>
                </c:pt>
                <c:pt idx="65" formatCode="0.00">
                  <c:v>35.64802368461492</c:v>
                </c:pt>
                <c:pt idx="66" formatCode="0.00">
                  <c:v>35.778221316153427</c:v>
                </c:pt>
                <c:pt idx="67" formatCode="0.00">
                  <c:v>35.925399184538087</c:v>
                </c:pt>
                <c:pt idx="68" formatCode="0.00">
                  <c:v>36.027859266084278</c:v>
                </c:pt>
                <c:pt idx="69" formatCode="0.00">
                  <c:v>36.150073339475853</c:v>
                </c:pt>
                <c:pt idx="70" formatCode="0.00">
                  <c:v>36.290066005528267</c:v>
                </c:pt>
                <c:pt idx="71" formatCode="0.00">
                  <c:v>36.456059404975441</c:v>
                </c:pt>
                <c:pt idx="72" formatCode="0.00">
                  <c:v>36.645453464477896</c:v>
                </c:pt>
                <c:pt idx="73" formatCode="0.00">
                  <c:v>36.875908118030104</c:v>
                </c:pt>
                <c:pt idx="74" formatCode="0.00">
                  <c:v>37.043317306227095</c:v>
                </c:pt>
                <c:pt idx="75" formatCode="0.00">
                  <c:v>37.223985575604388</c:v>
                </c:pt>
                <c:pt idx="76" formatCode="0.00">
                  <c:v>37.456587018043948</c:v>
                </c:pt>
                <c:pt idx="77" formatCode="0.00">
                  <c:v>37.715928316239555</c:v>
                </c:pt>
                <c:pt idx="78" formatCode="0.00">
                  <c:v>37.909335484615596</c:v>
                </c:pt>
                <c:pt idx="79" formatCode="0.00">
                  <c:v>38.053401936154039</c:v>
                </c:pt>
                <c:pt idx="80" formatCode="0.00">
                  <c:v>38.213061742538635</c:v>
                </c:pt>
                <c:pt idx="81" formatCode="0.00">
                  <c:v>38.396755568284775</c:v>
                </c:pt>
                <c:pt idx="82" formatCode="0.00">
                  <c:v>38.602080011456295</c:v>
                </c:pt>
                <c:pt idx="83" formatCode="0.00">
                  <c:v>38.786872010310667</c:v>
                </c:pt>
                <c:pt idx="84" formatCode="0.00">
                  <c:v>38.903184809279601</c:v>
                </c:pt>
                <c:pt idx="85" formatCode="0.00">
                  <c:v>38.957866328351642</c:v>
                </c:pt>
                <c:pt idx="86" formatCode="0.00">
                  <c:v>38.97707969551648</c:v>
                </c:pt>
                <c:pt idx="87" formatCode="0.00">
                  <c:v>38.954371725964833</c:v>
                </c:pt>
                <c:pt idx="88" formatCode="0.00">
                  <c:v>38.883934553368348</c:v>
                </c:pt>
                <c:pt idx="89" formatCode="0.00">
                  <c:v>38.770541098031515</c:v>
                </c:pt>
                <c:pt idx="90" formatCode="0.00">
                  <c:v>38.708486988228366</c:v>
                </c:pt>
                <c:pt idx="91" formatCode="0.00">
                  <c:v>38.622638289405529</c:v>
                </c:pt>
                <c:pt idx="92" formatCode="0.00">
                  <c:v>38.585374460464976</c:v>
                </c:pt>
                <c:pt idx="93" formatCode="0.00">
                  <c:v>38.581837014418475</c:v>
                </c:pt>
                <c:pt idx="94" formatCode="0.00">
                  <c:v>38.548653312976626</c:v>
                </c:pt>
                <c:pt idx="95" formatCode="0.00">
                  <c:v>38.41878798167896</c:v>
                </c:pt>
                <c:pt idx="96" formatCode="0.00">
                  <c:v>38.241909183511062</c:v>
                </c:pt>
                <c:pt idx="97" formatCode="0.00">
                  <c:v>38.042718265159955</c:v>
                </c:pt>
                <c:pt idx="98" formatCode="0.00">
                  <c:v>37.903446438643961</c:v>
                </c:pt>
                <c:pt idx="99" formatCode="0.00">
                  <c:v>37.818101794779565</c:v>
                </c:pt>
                <c:pt idx="100" formatCode="0.00">
                  <c:v>37.68129161530161</c:v>
                </c:pt>
                <c:pt idx="101" formatCode="0.00">
                  <c:v>37.518162453771453</c:v>
                </c:pt>
                <c:pt idx="102" formatCode="0.00">
                  <c:v>37.331346208394308</c:v>
                </c:pt>
                <c:pt idx="103" formatCode="0.00">
                  <c:v>37.113211587554879</c:v>
                </c:pt>
                <c:pt idx="104" formatCode="0.00">
                  <c:v>36.876890428799392</c:v>
                </c:pt>
                <c:pt idx="105" formatCode="0.00">
                  <c:v>36.704201385919454</c:v>
                </c:pt>
                <c:pt idx="106" formatCode="0.00">
                  <c:v>36.58878124732751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812-4BD9-82FB-FAF24EBF0774}"/>
            </c:ext>
          </c:extLst>
        </c:ser>
        <c:ser>
          <c:idx val="20"/>
          <c:order val="2"/>
          <c:tx>
            <c:v>a = 0.5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multiLvlStrRef>
              <c:f>Graph!$A$4:$B$110</c:f>
              <c:multiLvlStrCache>
                <c:ptCount val="107"/>
                <c:lvl>
                  <c:pt idx="0">
                    <c:v>5/1/2566</c:v>
                  </c:pt>
                  <c:pt idx="1">
                    <c:v>6/1/2566</c:v>
                  </c:pt>
                  <c:pt idx="2">
                    <c:v>7/1/2566</c:v>
                  </c:pt>
                  <c:pt idx="3">
                    <c:v>13/01/2566</c:v>
                  </c:pt>
                  <c:pt idx="4">
                    <c:v>14/01/2566</c:v>
                  </c:pt>
                  <c:pt idx="5">
                    <c:v>17/01/2566</c:v>
                  </c:pt>
                  <c:pt idx="6">
                    <c:v>20/01/2566</c:v>
                  </c:pt>
                  <c:pt idx="7">
                    <c:v>21/01/2566</c:v>
                  </c:pt>
                  <c:pt idx="8">
                    <c:v>24/01/2566</c:v>
                  </c:pt>
                  <c:pt idx="9">
                    <c:v>26/01/2566</c:v>
                  </c:pt>
                  <c:pt idx="10">
                    <c:v>31/01/2566</c:v>
                  </c:pt>
                  <c:pt idx="11">
                    <c:v>1/2/2566</c:v>
                  </c:pt>
                  <c:pt idx="12">
                    <c:v>2/2/2566</c:v>
                  </c:pt>
                  <c:pt idx="13">
                    <c:v>4/2/2566</c:v>
                  </c:pt>
                  <c:pt idx="14">
                    <c:v>8/2/2566</c:v>
                  </c:pt>
                  <c:pt idx="15">
                    <c:v>9/2/2566</c:v>
                  </c:pt>
                  <c:pt idx="16">
                    <c:v>10/2/2566</c:v>
                  </c:pt>
                  <c:pt idx="17">
                    <c:v>15/02/2566</c:v>
                  </c:pt>
                  <c:pt idx="18">
                    <c:v>18/02/2566</c:v>
                  </c:pt>
                  <c:pt idx="19">
                    <c:v>21/02/2566</c:v>
                  </c:pt>
                  <c:pt idx="20">
                    <c:v>22/02/2566</c:v>
                  </c:pt>
                  <c:pt idx="21">
                    <c:v>23/02/2566</c:v>
                  </c:pt>
                  <c:pt idx="22">
                    <c:v>25/02/2566</c:v>
                  </c:pt>
                  <c:pt idx="23">
                    <c:v>28/02/2566</c:v>
                  </c:pt>
                  <c:pt idx="24">
                    <c:v>8/3/2566</c:v>
                  </c:pt>
                  <c:pt idx="25">
                    <c:v>10/3/2566</c:v>
                  </c:pt>
                  <c:pt idx="26">
                    <c:v>14/03/2566</c:v>
                  </c:pt>
                  <c:pt idx="27">
                    <c:v>18/03/2566</c:v>
                  </c:pt>
                  <c:pt idx="28">
                    <c:v>22/03/2566</c:v>
                  </c:pt>
                  <c:pt idx="29">
                    <c:v>24/03/2566</c:v>
                  </c:pt>
                  <c:pt idx="30">
                    <c:v>25/03/2566</c:v>
                  </c:pt>
                  <c:pt idx="31">
                    <c:v>30/03/2566</c:v>
                  </c:pt>
                  <c:pt idx="32">
                    <c:v>4/4/2566</c:v>
                  </c:pt>
                  <c:pt idx="33">
                    <c:v>5/4/2566</c:v>
                  </c:pt>
                  <c:pt idx="34">
                    <c:v>6/4/2566</c:v>
                  </c:pt>
                  <c:pt idx="35">
                    <c:v>7/4/2566</c:v>
                  </c:pt>
                  <c:pt idx="36">
                    <c:v>20/04/2566</c:v>
                  </c:pt>
                  <c:pt idx="37">
                    <c:v>22/04/2566</c:v>
                  </c:pt>
                  <c:pt idx="38">
                    <c:v>26/04/2566</c:v>
                  </c:pt>
                  <c:pt idx="39">
                    <c:v>27/04/2566</c:v>
                  </c:pt>
                  <c:pt idx="40">
                    <c:v>28/04/2566</c:v>
                  </c:pt>
                  <c:pt idx="41">
                    <c:v>29/04/2566</c:v>
                  </c:pt>
                  <c:pt idx="42">
                    <c:v>4/5/2566</c:v>
                  </c:pt>
                  <c:pt idx="43">
                    <c:v>9/5/2566</c:v>
                  </c:pt>
                  <c:pt idx="44">
                    <c:v>11/5/2566</c:v>
                  </c:pt>
                  <c:pt idx="45">
                    <c:v>13/05/2566</c:v>
                  </c:pt>
                  <c:pt idx="46">
                    <c:v>15/05/2566</c:v>
                  </c:pt>
                  <c:pt idx="47">
                    <c:v>16/05/2566</c:v>
                  </c:pt>
                  <c:pt idx="48">
                    <c:v>23/05/2566</c:v>
                  </c:pt>
                  <c:pt idx="49">
                    <c:v>26/05/2566</c:v>
                  </c:pt>
                  <c:pt idx="50">
                    <c:v>30/05/2566</c:v>
                  </c:pt>
                  <c:pt idx="51">
                    <c:v>2/6/2566</c:v>
                  </c:pt>
                  <c:pt idx="52">
                    <c:v>7/6/2566</c:v>
                  </c:pt>
                  <c:pt idx="53">
                    <c:v>10/6/2566</c:v>
                  </c:pt>
                  <c:pt idx="54">
                    <c:v>14/06/2566</c:v>
                  </c:pt>
                  <c:pt idx="55">
                    <c:v>17/06/2566</c:v>
                  </c:pt>
                  <c:pt idx="56">
                    <c:v>20/06/2566</c:v>
                  </c:pt>
                  <c:pt idx="57">
                    <c:v>27/06/2566</c:v>
                  </c:pt>
                  <c:pt idx="58">
                    <c:v>2/7/2566</c:v>
                  </c:pt>
                  <c:pt idx="59">
                    <c:v>4/7/2566</c:v>
                  </c:pt>
                  <c:pt idx="60">
                    <c:v>6/7/2566</c:v>
                  </c:pt>
                  <c:pt idx="61">
                    <c:v>8/7/2566</c:v>
                  </c:pt>
                  <c:pt idx="62">
                    <c:v>11/7/2566</c:v>
                  </c:pt>
                  <c:pt idx="63">
                    <c:v>13/07/2566</c:v>
                  </c:pt>
                  <c:pt idx="64">
                    <c:v>14/07/2566</c:v>
                  </c:pt>
                  <c:pt idx="65">
                    <c:v>15/07/2566</c:v>
                  </c:pt>
                  <c:pt idx="66">
                    <c:v>18/07/2566</c:v>
                  </c:pt>
                  <c:pt idx="67">
                    <c:v>19/07/2566</c:v>
                  </c:pt>
                  <c:pt idx="68">
                    <c:v>20/07/2566</c:v>
                  </c:pt>
                  <c:pt idx="69">
                    <c:v>22/07/2566</c:v>
                  </c:pt>
                  <c:pt idx="70">
                    <c:v>25/07/2566</c:v>
                  </c:pt>
                  <c:pt idx="71">
                    <c:v>26/07/2566</c:v>
                  </c:pt>
                  <c:pt idx="72">
                    <c:v>3/8/2566</c:v>
                  </c:pt>
                  <c:pt idx="73">
                    <c:v>5/8/2566</c:v>
                  </c:pt>
                  <c:pt idx="74">
                    <c:v>9/8/2566</c:v>
                  </c:pt>
                  <c:pt idx="75">
                    <c:v>12/8/2566</c:v>
                  </c:pt>
                  <c:pt idx="76">
                    <c:v>29/08/2566</c:v>
                  </c:pt>
                  <c:pt idx="77">
                    <c:v>1/9/2566</c:v>
                  </c:pt>
                  <c:pt idx="78">
                    <c:v>2/9/2566</c:v>
                  </c:pt>
                  <c:pt idx="79">
                    <c:v>12/9/2566</c:v>
                  </c:pt>
                  <c:pt idx="80">
                    <c:v>15/09/2566</c:v>
                  </c:pt>
                  <c:pt idx="81">
                    <c:v>16/09/2566</c:v>
                  </c:pt>
                  <c:pt idx="82">
                    <c:v>20/09/2566</c:v>
                  </c:pt>
                  <c:pt idx="83">
                    <c:v>23/09/2566</c:v>
                  </c:pt>
                  <c:pt idx="84">
                    <c:v>27/09/2566</c:v>
                  </c:pt>
                  <c:pt idx="85">
                    <c:v>3/10/2566</c:v>
                  </c:pt>
                  <c:pt idx="86">
                    <c:v>4/10/2566</c:v>
                  </c:pt>
                  <c:pt idx="87">
                    <c:v>6/10/2566</c:v>
                  </c:pt>
                  <c:pt idx="88">
                    <c:v>7/10/2566</c:v>
                  </c:pt>
                  <c:pt idx="89">
                    <c:v>11/10/2566</c:v>
                  </c:pt>
                  <c:pt idx="90">
                    <c:v>17/10/2566</c:v>
                  </c:pt>
                  <c:pt idx="91">
                    <c:v>21/10/2566</c:v>
                  </c:pt>
                  <c:pt idx="92">
                    <c:v>31/10/2566</c:v>
                  </c:pt>
                  <c:pt idx="93">
                    <c:v>1/11/2566</c:v>
                  </c:pt>
                  <c:pt idx="94">
                    <c:v>7/11/2566</c:v>
                  </c:pt>
                  <c:pt idx="95">
                    <c:v>9/11/2566</c:v>
                  </c:pt>
                  <c:pt idx="96">
                    <c:v>10/11/2566</c:v>
                  </c:pt>
                  <c:pt idx="97">
                    <c:v>15/11/2566</c:v>
                  </c:pt>
                  <c:pt idx="98">
                    <c:v>16/11/2566</c:v>
                  </c:pt>
                  <c:pt idx="99">
                    <c:v>18/11/2566</c:v>
                  </c:pt>
                  <c:pt idx="100">
                    <c:v>22/11/2566</c:v>
                  </c:pt>
                  <c:pt idx="101">
                    <c:v>5/12/2566</c:v>
                  </c:pt>
                  <c:pt idx="102">
                    <c:v>7/12/2566</c:v>
                  </c:pt>
                  <c:pt idx="103">
                    <c:v>9/12/2566</c:v>
                  </c:pt>
                  <c:pt idx="104">
                    <c:v>19/12/2566</c:v>
                  </c:pt>
                  <c:pt idx="105">
                    <c:v>22/12/2566</c:v>
                  </c:pt>
                  <c:pt idx="106">
                    <c:v>29/12/2566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</c:lvl>
              </c:multiLvlStrCache>
            </c:multiLvlStrRef>
          </c:xVal>
          <c:yVal>
            <c:numRef>
              <c:f>Graph!$W$4:$W$110</c:f>
              <c:numCache>
                <c:formatCode>General</c:formatCode>
                <c:ptCount val="107"/>
                <c:pt idx="4" formatCode="0.00">
                  <c:v>34.69</c:v>
                </c:pt>
                <c:pt idx="5" formatCode="0.00">
                  <c:v>34.97</c:v>
                </c:pt>
                <c:pt idx="6" formatCode="0.00">
                  <c:v>35.26</c:v>
                </c:pt>
                <c:pt idx="7" formatCode="0.00">
                  <c:v>35.704999999999998</c:v>
                </c:pt>
                <c:pt idx="8" formatCode="0.00">
                  <c:v>36.227499999999999</c:v>
                </c:pt>
                <c:pt idx="9" formatCode="0.00">
                  <c:v>36.638750000000002</c:v>
                </c:pt>
                <c:pt idx="10" formatCode="0.00">
                  <c:v>36.644374999999997</c:v>
                </c:pt>
                <c:pt idx="11" formatCode="0.00">
                  <c:v>36.647187500000001</c:v>
                </c:pt>
                <c:pt idx="12" formatCode="0.00">
                  <c:v>36.448593750000001</c:v>
                </c:pt>
                <c:pt idx="13" formatCode="0.00">
                  <c:v>36.199296875000002</c:v>
                </c:pt>
                <c:pt idx="14" formatCode="0.00">
                  <c:v>35.924648437499997</c:v>
                </c:pt>
                <c:pt idx="15" formatCode="0.00">
                  <c:v>35.637324218749995</c:v>
                </c:pt>
                <c:pt idx="16" formatCode="0.00">
                  <c:v>35.743662109374995</c:v>
                </c:pt>
                <c:pt idx="17" formatCode="0.00">
                  <c:v>35.996831054687497</c:v>
                </c:pt>
                <c:pt idx="18" formatCode="0.00">
                  <c:v>36.123415527343752</c:v>
                </c:pt>
                <c:pt idx="19" formatCode="0.00">
                  <c:v>36.336707763671875</c:v>
                </c:pt>
                <c:pt idx="20" formatCode="0.00">
                  <c:v>36.193353881835932</c:v>
                </c:pt>
                <c:pt idx="21" formatCode="0.00">
                  <c:v>36.121676940917965</c:v>
                </c:pt>
                <c:pt idx="22" formatCode="0.00">
                  <c:v>36.235838470458987</c:v>
                </c:pt>
                <c:pt idx="23" formatCode="0.00">
                  <c:v>36.04291923522949</c:v>
                </c:pt>
                <c:pt idx="24" formatCode="0.00">
                  <c:v>36.19645961761475</c:v>
                </c:pt>
                <c:pt idx="25" formatCode="0.00">
                  <c:v>36.523229808807372</c:v>
                </c:pt>
                <c:pt idx="26" formatCode="0.00">
                  <c:v>36.436614904403683</c:v>
                </c:pt>
                <c:pt idx="27" formatCode="0.00">
                  <c:v>36.24330745220184</c:v>
                </c:pt>
                <c:pt idx="28" formatCode="0.00">
                  <c:v>35.846653726100925</c:v>
                </c:pt>
                <c:pt idx="29" formatCode="0.00">
                  <c:v>35.34832686305046</c:v>
                </c:pt>
                <c:pt idx="30" formatCode="0.00">
                  <c:v>35.349163431525227</c:v>
                </c:pt>
                <c:pt idx="31" formatCode="0.00">
                  <c:v>35.549581715762613</c:v>
                </c:pt>
                <c:pt idx="32" formatCode="0.00">
                  <c:v>35.949790857881311</c:v>
                </c:pt>
                <c:pt idx="33" formatCode="0.00">
                  <c:v>35.999895428940654</c:v>
                </c:pt>
                <c:pt idx="34" formatCode="0.00">
                  <c:v>36.324947714470326</c:v>
                </c:pt>
                <c:pt idx="35" formatCode="0.00">
                  <c:v>36.787473857235163</c:v>
                </c:pt>
                <c:pt idx="36" formatCode="0.00">
                  <c:v>37.018736928617585</c:v>
                </c:pt>
                <c:pt idx="37" formatCode="0.00">
                  <c:v>36.93436846430879</c:v>
                </c:pt>
                <c:pt idx="38" formatCode="0.00">
                  <c:v>36.692184232154396</c:v>
                </c:pt>
                <c:pt idx="39" formatCode="0.00">
                  <c:v>36.421092116077197</c:v>
                </c:pt>
                <c:pt idx="40" formatCode="0.00">
                  <c:v>36.485546058038594</c:v>
                </c:pt>
                <c:pt idx="41" formatCode="0.00">
                  <c:v>36.217773029019298</c:v>
                </c:pt>
                <c:pt idx="42" formatCode="0.00">
                  <c:v>35.933886514509652</c:v>
                </c:pt>
                <c:pt idx="43" formatCode="0.00">
                  <c:v>35.791943257254829</c:v>
                </c:pt>
                <c:pt idx="44" formatCode="0.00">
                  <c:v>35.420971628627413</c:v>
                </c:pt>
                <c:pt idx="45" formatCode="0.00">
                  <c:v>35.085485814313706</c:v>
                </c:pt>
                <c:pt idx="46" formatCode="0.00">
                  <c:v>35.117742907156853</c:v>
                </c:pt>
                <c:pt idx="47" formatCode="0.00">
                  <c:v>35.133871453578422</c:v>
                </c:pt>
                <c:pt idx="48" formatCode="0.00">
                  <c:v>34.941935726789211</c:v>
                </c:pt>
                <c:pt idx="49" formatCode="0.00">
                  <c:v>34.995967863394604</c:v>
                </c:pt>
                <c:pt idx="50" formatCode="0.00">
                  <c:v>35.2229839316973</c:v>
                </c:pt>
                <c:pt idx="51" formatCode="0.00">
                  <c:v>35.186491965848646</c:v>
                </c:pt>
                <c:pt idx="52" formatCode="0.00">
                  <c:v>34.918245982924319</c:v>
                </c:pt>
                <c:pt idx="53" formatCode="0.00">
                  <c:v>35.084122991462159</c:v>
                </c:pt>
                <c:pt idx="54" formatCode="0.00">
                  <c:v>35.417061495731076</c:v>
                </c:pt>
                <c:pt idx="55" formatCode="0.00">
                  <c:v>35.333530747865538</c:v>
                </c:pt>
                <c:pt idx="56" formatCode="0.00">
                  <c:v>35.14176537393277</c:v>
                </c:pt>
                <c:pt idx="57" formatCode="0.00">
                  <c:v>35.295882686966387</c:v>
                </c:pt>
                <c:pt idx="58" formatCode="0.00">
                  <c:v>35.222941343483193</c:v>
                </c:pt>
                <c:pt idx="59" formatCode="0.00">
                  <c:v>35.186470671741596</c:v>
                </c:pt>
                <c:pt idx="60" formatCode="0.00">
                  <c:v>35.418235335870797</c:v>
                </c:pt>
                <c:pt idx="61" formatCode="0.00">
                  <c:v>35.284117667935398</c:v>
                </c:pt>
                <c:pt idx="62" formatCode="0.00">
                  <c:v>35.417058833967701</c:v>
                </c:pt>
                <c:pt idx="63" formatCode="0.00">
                  <c:v>35.733529416983849</c:v>
                </c:pt>
                <c:pt idx="64" formatCode="0.00">
                  <c:v>36.041764708491925</c:v>
                </c:pt>
                <c:pt idx="65" formatCode="0.00">
                  <c:v>36.345882354245958</c:v>
                </c:pt>
                <c:pt idx="66" formatCode="0.00">
                  <c:v>36.647941177122981</c:v>
                </c:pt>
                <c:pt idx="67" formatCode="0.00">
                  <c:v>36.948970588561494</c:v>
                </c:pt>
                <c:pt idx="68" formatCode="0.00">
                  <c:v>36.949485294280748</c:v>
                </c:pt>
                <c:pt idx="69" formatCode="0.00">
                  <c:v>37.099742647140374</c:v>
                </c:pt>
                <c:pt idx="70" formatCode="0.00">
                  <c:v>37.324871323570186</c:v>
                </c:pt>
                <c:pt idx="71" formatCode="0.00">
                  <c:v>37.637435661785091</c:v>
                </c:pt>
                <c:pt idx="72" formatCode="0.00">
                  <c:v>37.99371783089255</c:v>
                </c:pt>
                <c:pt idx="73" formatCode="0.00">
                  <c:v>38.471858915446276</c:v>
                </c:pt>
                <c:pt idx="74" formatCode="0.00">
                  <c:v>38.510929457723137</c:v>
                </c:pt>
                <c:pt idx="75" formatCode="0.00">
                  <c:v>38.680464728861566</c:v>
                </c:pt>
                <c:pt idx="76" formatCode="0.00">
                  <c:v>39.115232364430781</c:v>
                </c:pt>
                <c:pt idx="77" formatCode="0.00">
                  <c:v>39.582616182215389</c:v>
                </c:pt>
                <c:pt idx="78" formatCode="0.00">
                  <c:v>39.616308091107697</c:v>
                </c:pt>
                <c:pt idx="79" formatCode="0.00">
                  <c:v>39.483154045553846</c:v>
                </c:pt>
                <c:pt idx="80" formatCode="0.00">
                  <c:v>39.566577022776926</c:v>
                </c:pt>
                <c:pt idx="81" formatCode="0.00">
                  <c:v>39.808288511388461</c:v>
                </c:pt>
                <c:pt idx="82" formatCode="0.00">
                  <c:v>40.129144255694229</c:v>
                </c:pt>
                <c:pt idx="83" formatCode="0.00">
                  <c:v>40.289572127847116</c:v>
                </c:pt>
                <c:pt idx="84" formatCode="0.00">
                  <c:v>40.119786063923556</c:v>
                </c:pt>
                <c:pt idx="85" formatCode="0.00">
                  <c:v>39.784893031961779</c:v>
                </c:pt>
                <c:pt idx="86" formatCode="0.00">
                  <c:v>39.467446515980889</c:v>
                </c:pt>
                <c:pt idx="87" formatCode="0.00">
                  <c:v>39.108723257990448</c:v>
                </c:pt>
                <c:pt idx="88" formatCode="0.00">
                  <c:v>38.679361628995224</c:v>
                </c:pt>
                <c:pt idx="89" formatCode="0.00">
                  <c:v>38.214680814497612</c:v>
                </c:pt>
                <c:pt idx="90" formatCode="0.00">
                  <c:v>38.182340407248802</c:v>
                </c:pt>
                <c:pt idx="91" formatCode="0.00">
                  <c:v>38.016170203624398</c:v>
                </c:pt>
                <c:pt idx="92" formatCode="0.00">
                  <c:v>38.133085101812199</c:v>
                </c:pt>
                <c:pt idx="93" formatCode="0.00">
                  <c:v>38.341542550906098</c:v>
                </c:pt>
                <c:pt idx="94" formatCode="0.00">
                  <c:v>38.295771275453049</c:v>
                </c:pt>
                <c:pt idx="95" formatCode="0.00">
                  <c:v>37.772885637726525</c:v>
                </c:pt>
                <c:pt idx="96" formatCode="0.00">
                  <c:v>37.211442818863262</c:v>
                </c:pt>
                <c:pt idx="97" formatCode="0.00">
                  <c:v>36.730721409431631</c:v>
                </c:pt>
                <c:pt idx="98" formatCode="0.00">
                  <c:v>36.690360704715815</c:v>
                </c:pt>
                <c:pt idx="99" formatCode="0.00">
                  <c:v>36.870180352357906</c:v>
                </c:pt>
                <c:pt idx="100" formatCode="0.00">
                  <c:v>36.660090176178954</c:v>
                </c:pt>
                <c:pt idx="101" formatCode="0.00">
                  <c:v>36.355045088089476</c:v>
                </c:pt>
                <c:pt idx="102" formatCode="0.00">
                  <c:v>36.002522544044737</c:v>
                </c:pt>
                <c:pt idx="103" formatCode="0.00">
                  <c:v>35.576261272022364</c:v>
                </c:pt>
                <c:pt idx="104" formatCode="0.00">
                  <c:v>35.163130636011182</c:v>
                </c:pt>
                <c:pt idx="105" formatCode="0.00">
                  <c:v>35.15656531800559</c:v>
                </c:pt>
                <c:pt idx="106" formatCode="0.00">
                  <c:v>35.353282659002794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812-4BD9-82FB-FAF24EBF0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651919"/>
        <c:axId val="1648988943"/>
      </c:scatterChart>
      <c:valAx>
        <c:axId val="156665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988943"/>
        <c:crosses val="autoZero"/>
        <c:crossBetween val="midCat"/>
      </c:valAx>
      <c:valAx>
        <c:axId val="164898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651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>
                <a:effectLst/>
              </a:rPr>
              <a:t>แก๊สโซฮอล์ </a:t>
            </a:r>
            <a:r>
              <a:rPr lang="en-US" sz="1800">
                <a:effectLst/>
              </a:rPr>
              <a:t>91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5"/>
          <c:order val="0"/>
          <c:tx>
            <c:v>แก๊สโซฮอล์ 91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Graph!$A$1:$A$110</c:f>
              <c:strCache>
                <c:ptCount val="110"/>
                <c:pt idx="0">
                  <c:v>ลำดับ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  <c:pt idx="103">
                  <c:v>101</c:v>
                </c:pt>
                <c:pt idx="104">
                  <c:v>102</c:v>
                </c:pt>
                <c:pt idx="105">
                  <c:v>103</c:v>
                </c:pt>
                <c:pt idx="106">
                  <c:v>104</c:v>
                </c:pt>
                <c:pt idx="107">
                  <c:v>105</c:v>
                </c:pt>
                <c:pt idx="108">
                  <c:v>106</c:v>
                </c:pt>
                <c:pt idx="109">
                  <c:v>107</c:v>
                </c:pt>
              </c:strCache>
            </c:strRef>
          </c:xVal>
          <c:yVal>
            <c:numRef>
              <c:f>Graph!$R$4:$R$110</c:f>
              <c:numCache>
                <c:formatCode>General</c:formatCode>
                <c:ptCount val="107"/>
                <c:pt idx="0">
                  <c:v>34.78</c:v>
                </c:pt>
                <c:pt idx="1">
                  <c:v>34.479999999999997</c:v>
                </c:pt>
                <c:pt idx="2">
                  <c:v>34.18</c:v>
                </c:pt>
                <c:pt idx="3">
                  <c:v>34.479999999999997</c:v>
                </c:pt>
                <c:pt idx="4">
                  <c:v>34.979999999999997</c:v>
                </c:pt>
                <c:pt idx="5">
                  <c:v>35.28</c:v>
                </c:pt>
                <c:pt idx="6">
                  <c:v>35.880000000000003</c:v>
                </c:pt>
                <c:pt idx="7">
                  <c:v>36.479999999999997</c:v>
                </c:pt>
                <c:pt idx="8">
                  <c:v>36.78</c:v>
                </c:pt>
                <c:pt idx="9">
                  <c:v>36.380000000000003</c:v>
                </c:pt>
                <c:pt idx="10">
                  <c:v>36.380000000000003</c:v>
                </c:pt>
                <c:pt idx="11">
                  <c:v>35.979999999999997</c:v>
                </c:pt>
                <c:pt idx="12">
                  <c:v>35.68</c:v>
                </c:pt>
                <c:pt idx="13">
                  <c:v>35.380000000000003</c:v>
                </c:pt>
                <c:pt idx="14">
                  <c:v>35.08</c:v>
                </c:pt>
                <c:pt idx="15">
                  <c:v>35.58</c:v>
                </c:pt>
                <c:pt idx="16">
                  <c:v>35.979999999999997</c:v>
                </c:pt>
                <c:pt idx="17">
                  <c:v>35.979999999999997</c:v>
                </c:pt>
                <c:pt idx="18">
                  <c:v>36.28</c:v>
                </c:pt>
                <c:pt idx="19">
                  <c:v>35.78</c:v>
                </c:pt>
                <c:pt idx="20">
                  <c:v>35.78</c:v>
                </c:pt>
                <c:pt idx="21">
                  <c:v>36.08</c:v>
                </c:pt>
                <c:pt idx="22">
                  <c:v>35.58</c:v>
                </c:pt>
                <c:pt idx="23">
                  <c:v>36.08</c:v>
                </c:pt>
                <c:pt idx="24">
                  <c:v>36.58</c:v>
                </c:pt>
                <c:pt idx="25">
                  <c:v>36.08</c:v>
                </c:pt>
                <c:pt idx="26">
                  <c:v>35.78</c:v>
                </c:pt>
                <c:pt idx="27">
                  <c:v>35.18</c:v>
                </c:pt>
                <c:pt idx="28">
                  <c:v>34.58</c:v>
                </c:pt>
                <c:pt idx="29">
                  <c:v>35.08</c:v>
                </c:pt>
                <c:pt idx="30">
                  <c:v>35.479999999999997</c:v>
                </c:pt>
                <c:pt idx="31">
                  <c:v>36.08</c:v>
                </c:pt>
                <c:pt idx="32">
                  <c:v>35.78</c:v>
                </c:pt>
                <c:pt idx="33">
                  <c:v>36.380000000000003</c:v>
                </c:pt>
                <c:pt idx="34">
                  <c:v>36.979999999999997</c:v>
                </c:pt>
                <c:pt idx="35">
                  <c:v>36.979999999999997</c:v>
                </c:pt>
                <c:pt idx="36">
                  <c:v>36.58</c:v>
                </c:pt>
                <c:pt idx="37">
                  <c:v>36.18</c:v>
                </c:pt>
                <c:pt idx="38">
                  <c:v>35.880000000000003</c:v>
                </c:pt>
                <c:pt idx="39">
                  <c:v>36.28</c:v>
                </c:pt>
                <c:pt idx="40">
                  <c:v>35.68</c:v>
                </c:pt>
                <c:pt idx="41">
                  <c:v>35.380000000000003</c:v>
                </c:pt>
                <c:pt idx="42">
                  <c:v>35.380000000000003</c:v>
                </c:pt>
                <c:pt idx="43">
                  <c:v>34.78</c:v>
                </c:pt>
                <c:pt idx="44">
                  <c:v>34.479999999999997</c:v>
                </c:pt>
                <c:pt idx="45">
                  <c:v>34.880000000000003</c:v>
                </c:pt>
                <c:pt idx="46">
                  <c:v>34.880000000000003</c:v>
                </c:pt>
                <c:pt idx="47">
                  <c:v>34.479999999999997</c:v>
                </c:pt>
                <c:pt idx="48">
                  <c:v>34.78</c:v>
                </c:pt>
                <c:pt idx="49">
                  <c:v>35.18</c:v>
                </c:pt>
                <c:pt idx="50">
                  <c:v>34.880000000000003</c:v>
                </c:pt>
                <c:pt idx="51">
                  <c:v>34.380000000000003</c:v>
                </c:pt>
                <c:pt idx="52">
                  <c:v>34.979999999999997</c:v>
                </c:pt>
                <c:pt idx="53">
                  <c:v>35.479999999999997</c:v>
                </c:pt>
                <c:pt idx="54">
                  <c:v>34.979999999999997</c:v>
                </c:pt>
                <c:pt idx="55">
                  <c:v>34.68</c:v>
                </c:pt>
                <c:pt idx="56">
                  <c:v>35.18</c:v>
                </c:pt>
                <c:pt idx="57">
                  <c:v>34.880000000000003</c:v>
                </c:pt>
                <c:pt idx="58">
                  <c:v>34.880000000000003</c:v>
                </c:pt>
                <c:pt idx="59">
                  <c:v>35.380000000000003</c:v>
                </c:pt>
                <c:pt idx="60">
                  <c:v>34.880000000000003</c:v>
                </c:pt>
                <c:pt idx="61">
                  <c:v>35.28</c:v>
                </c:pt>
                <c:pt idx="62">
                  <c:v>35.78</c:v>
                </c:pt>
                <c:pt idx="63">
                  <c:v>36.08</c:v>
                </c:pt>
                <c:pt idx="64">
                  <c:v>36.380000000000003</c:v>
                </c:pt>
                <c:pt idx="65">
                  <c:v>36.68</c:v>
                </c:pt>
                <c:pt idx="66">
                  <c:v>36.979999999999997</c:v>
                </c:pt>
                <c:pt idx="67">
                  <c:v>36.68</c:v>
                </c:pt>
                <c:pt idx="68">
                  <c:v>36.979999999999997</c:v>
                </c:pt>
                <c:pt idx="69">
                  <c:v>37.28</c:v>
                </c:pt>
                <c:pt idx="70">
                  <c:v>37.68</c:v>
                </c:pt>
                <c:pt idx="71">
                  <c:v>38.08</c:v>
                </c:pt>
                <c:pt idx="72">
                  <c:v>38.68</c:v>
                </c:pt>
                <c:pt idx="73">
                  <c:v>38.28</c:v>
                </c:pt>
                <c:pt idx="74">
                  <c:v>38.58</c:v>
                </c:pt>
                <c:pt idx="75">
                  <c:v>39.28</c:v>
                </c:pt>
                <c:pt idx="76">
                  <c:v>39.78</c:v>
                </c:pt>
                <c:pt idx="77">
                  <c:v>39.380000000000003</c:v>
                </c:pt>
                <c:pt idx="78">
                  <c:v>39.08</c:v>
                </c:pt>
                <c:pt idx="79">
                  <c:v>39.380000000000003</c:v>
                </c:pt>
                <c:pt idx="80">
                  <c:v>39.78</c:v>
                </c:pt>
                <c:pt idx="81">
                  <c:v>40.18</c:v>
                </c:pt>
                <c:pt idx="82">
                  <c:v>40.18</c:v>
                </c:pt>
                <c:pt idx="83">
                  <c:v>39.68</c:v>
                </c:pt>
                <c:pt idx="84">
                  <c:v>39.18</c:v>
                </c:pt>
                <c:pt idx="85">
                  <c:v>38.880000000000003</c:v>
                </c:pt>
                <c:pt idx="86">
                  <c:v>38.479999999999997</c:v>
                </c:pt>
                <c:pt idx="87">
                  <c:v>37.979999999999997</c:v>
                </c:pt>
                <c:pt idx="88">
                  <c:v>37.479999999999997</c:v>
                </c:pt>
                <c:pt idx="89">
                  <c:v>37.880000000000003</c:v>
                </c:pt>
                <c:pt idx="90">
                  <c:v>37.58</c:v>
                </c:pt>
                <c:pt idx="91">
                  <c:v>37.979999999999997</c:v>
                </c:pt>
                <c:pt idx="92">
                  <c:v>38.28</c:v>
                </c:pt>
                <c:pt idx="93">
                  <c:v>37.979999999999997</c:v>
                </c:pt>
                <c:pt idx="94">
                  <c:v>35.479999999999997</c:v>
                </c:pt>
                <c:pt idx="95">
                  <c:v>34.880000000000003</c:v>
                </c:pt>
                <c:pt idx="96">
                  <c:v>34.479999999999997</c:v>
                </c:pt>
                <c:pt idx="97">
                  <c:v>34.880000000000003</c:v>
                </c:pt>
                <c:pt idx="98">
                  <c:v>35.28</c:v>
                </c:pt>
                <c:pt idx="99">
                  <c:v>34.68</c:v>
                </c:pt>
                <c:pt idx="100">
                  <c:v>34.28</c:v>
                </c:pt>
                <c:pt idx="101">
                  <c:v>33.880000000000003</c:v>
                </c:pt>
                <c:pt idx="102">
                  <c:v>33.380000000000003</c:v>
                </c:pt>
                <c:pt idx="103">
                  <c:v>32.979999999999997</c:v>
                </c:pt>
                <c:pt idx="104">
                  <c:v>33.380000000000003</c:v>
                </c:pt>
                <c:pt idx="105">
                  <c:v>33.78</c:v>
                </c:pt>
                <c:pt idx="106">
                  <c:v>33.479999999999997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76D-4FCF-89BC-33B22B78B31A}"/>
            </c:ext>
          </c:extLst>
        </c:ser>
        <c:ser>
          <c:idx val="16"/>
          <c:order val="1"/>
          <c:tx>
            <c:v>a = 0.1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Graph!$A$1:$B$110</c:f>
              <c:multiLvlStrCache>
                <c:ptCount val="110"/>
                <c:lvl>
                  <c:pt idx="0">
                    <c:v>วันที่</c:v>
                  </c:pt>
                  <c:pt idx="3">
                    <c:v>5/1/2566</c:v>
                  </c:pt>
                  <c:pt idx="4">
                    <c:v>6/1/2566</c:v>
                  </c:pt>
                  <c:pt idx="5">
                    <c:v>7/1/2566</c:v>
                  </c:pt>
                  <c:pt idx="6">
                    <c:v>13/01/2566</c:v>
                  </c:pt>
                  <c:pt idx="7">
                    <c:v>14/01/2566</c:v>
                  </c:pt>
                  <c:pt idx="8">
                    <c:v>17/01/2566</c:v>
                  </c:pt>
                  <c:pt idx="9">
                    <c:v>20/01/2566</c:v>
                  </c:pt>
                  <c:pt idx="10">
                    <c:v>21/01/2566</c:v>
                  </c:pt>
                  <c:pt idx="11">
                    <c:v>24/01/2566</c:v>
                  </c:pt>
                  <c:pt idx="12">
                    <c:v>26/01/2566</c:v>
                  </c:pt>
                  <c:pt idx="13">
                    <c:v>31/01/2566</c:v>
                  </c:pt>
                  <c:pt idx="14">
                    <c:v>1/2/2566</c:v>
                  </c:pt>
                  <c:pt idx="15">
                    <c:v>2/2/2566</c:v>
                  </c:pt>
                  <c:pt idx="16">
                    <c:v>4/2/2566</c:v>
                  </c:pt>
                  <c:pt idx="17">
                    <c:v>8/2/2566</c:v>
                  </c:pt>
                  <c:pt idx="18">
                    <c:v>9/2/2566</c:v>
                  </c:pt>
                  <c:pt idx="19">
                    <c:v>10/2/2566</c:v>
                  </c:pt>
                  <c:pt idx="20">
                    <c:v>15/02/2566</c:v>
                  </c:pt>
                  <c:pt idx="21">
                    <c:v>18/02/2566</c:v>
                  </c:pt>
                  <c:pt idx="22">
                    <c:v>21/02/2566</c:v>
                  </c:pt>
                  <c:pt idx="23">
                    <c:v>22/02/2566</c:v>
                  </c:pt>
                  <c:pt idx="24">
                    <c:v>23/02/2566</c:v>
                  </c:pt>
                  <c:pt idx="25">
                    <c:v>25/02/2566</c:v>
                  </c:pt>
                  <c:pt idx="26">
                    <c:v>28/02/2566</c:v>
                  </c:pt>
                  <c:pt idx="27">
                    <c:v>8/3/2566</c:v>
                  </c:pt>
                  <c:pt idx="28">
                    <c:v>10/3/2566</c:v>
                  </c:pt>
                  <c:pt idx="29">
                    <c:v>14/03/2566</c:v>
                  </c:pt>
                  <c:pt idx="30">
                    <c:v>18/03/2566</c:v>
                  </c:pt>
                  <c:pt idx="31">
                    <c:v>22/03/2566</c:v>
                  </c:pt>
                  <c:pt idx="32">
                    <c:v>24/03/2566</c:v>
                  </c:pt>
                  <c:pt idx="33">
                    <c:v>25/03/2566</c:v>
                  </c:pt>
                  <c:pt idx="34">
                    <c:v>30/03/2566</c:v>
                  </c:pt>
                  <c:pt idx="35">
                    <c:v>4/4/2566</c:v>
                  </c:pt>
                  <c:pt idx="36">
                    <c:v>5/4/2566</c:v>
                  </c:pt>
                  <c:pt idx="37">
                    <c:v>6/4/2566</c:v>
                  </c:pt>
                  <c:pt idx="38">
                    <c:v>7/4/2566</c:v>
                  </c:pt>
                  <c:pt idx="39">
                    <c:v>20/04/2566</c:v>
                  </c:pt>
                  <c:pt idx="40">
                    <c:v>22/04/2566</c:v>
                  </c:pt>
                  <c:pt idx="41">
                    <c:v>26/04/2566</c:v>
                  </c:pt>
                  <c:pt idx="42">
                    <c:v>27/04/2566</c:v>
                  </c:pt>
                  <c:pt idx="43">
                    <c:v>28/04/2566</c:v>
                  </c:pt>
                  <c:pt idx="44">
                    <c:v>29/04/2566</c:v>
                  </c:pt>
                  <c:pt idx="45">
                    <c:v>4/5/2566</c:v>
                  </c:pt>
                  <c:pt idx="46">
                    <c:v>9/5/2566</c:v>
                  </c:pt>
                  <c:pt idx="47">
                    <c:v>11/5/2566</c:v>
                  </c:pt>
                  <c:pt idx="48">
                    <c:v>13/05/2566</c:v>
                  </c:pt>
                  <c:pt idx="49">
                    <c:v>15/05/2566</c:v>
                  </c:pt>
                  <c:pt idx="50">
                    <c:v>16/05/2566</c:v>
                  </c:pt>
                  <c:pt idx="51">
                    <c:v>23/05/2566</c:v>
                  </c:pt>
                  <c:pt idx="52">
                    <c:v>26/05/2566</c:v>
                  </c:pt>
                  <c:pt idx="53">
                    <c:v>30/05/2566</c:v>
                  </c:pt>
                  <c:pt idx="54">
                    <c:v>2/6/2566</c:v>
                  </c:pt>
                  <c:pt idx="55">
                    <c:v>7/6/2566</c:v>
                  </c:pt>
                  <c:pt idx="56">
                    <c:v>10/6/2566</c:v>
                  </c:pt>
                  <c:pt idx="57">
                    <c:v>14/06/2566</c:v>
                  </c:pt>
                  <c:pt idx="58">
                    <c:v>17/06/2566</c:v>
                  </c:pt>
                  <c:pt idx="59">
                    <c:v>20/06/2566</c:v>
                  </c:pt>
                  <c:pt idx="60">
                    <c:v>27/06/2566</c:v>
                  </c:pt>
                  <c:pt idx="61">
                    <c:v>2/7/2566</c:v>
                  </c:pt>
                  <c:pt idx="62">
                    <c:v>4/7/2566</c:v>
                  </c:pt>
                  <c:pt idx="63">
                    <c:v>6/7/2566</c:v>
                  </c:pt>
                  <c:pt idx="64">
                    <c:v>8/7/2566</c:v>
                  </c:pt>
                  <c:pt idx="65">
                    <c:v>11/7/2566</c:v>
                  </c:pt>
                  <c:pt idx="66">
                    <c:v>13/07/2566</c:v>
                  </c:pt>
                  <c:pt idx="67">
                    <c:v>14/07/2566</c:v>
                  </c:pt>
                  <c:pt idx="68">
                    <c:v>15/07/2566</c:v>
                  </c:pt>
                  <c:pt idx="69">
                    <c:v>18/07/2566</c:v>
                  </c:pt>
                  <c:pt idx="70">
                    <c:v>19/07/2566</c:v>
                  </c:pt>
                  <c:pt idx="71">
                    <c:v>20/07/2566</c:v>
                  </c:pt>
                  <c:pt idx="72">
                    <c:v>22/07/2566</c:v>
                  </c:pt>
                  <c:pt idx="73">
                    <c:v>25/07/2566</c:v>
                  </c:pt>
                  <c:pt idx="74">
                    <c:v>26/07/2566</c:v>
                  </c:pt>
                  <c:pt idx="75">
                    <c:v>3/8/2566</c:v>
                  </c:pt>
                  <c:pt idx="76">
                    <c:v>5/8/2566</c:v>
                  </c:pt>
                  <c:pt idx="77">
                    <c:v>9/8/2566</c:v>
                  </c:pt>
                  <c:pt idx="78">
                    <c:v>12/8/2566</c:v>
                  </c:pt>
                  <c:pt idx="79">
                    <c:v>29/08/2566</c:v>
                  </c:pt>
                  <c:pt idx="80">
                    <c:v>1/9/2566</c:v>
                  </c:pt>
                  <c:pt idx="81">
                    <c:v>2/9/2566</c:v>
                  </c:pt>
                  <c:pt idx="82">
                    <c:v>12/9/2566</c:v>
                  </c:pt>
                  <c:pt idx="83">
                    <c:v>15/09/2566</c:v>
                  </c:pt>
                  <c:pt idx="84">
                    <c:v>16/09/2566</c:v>
                  </c:pt>
                  <c:pt idx="85">
                    <c:v>20/09/2566</c:v>
                  </c:pt>
                  <c:pt idx="86">
                    <c:v>23/09/2566</c:v>
                  </c:pt>
                  <c:pt idx="87">
                    <c:v>27/09/2566</c:v>
                  </c:pt>
                  <c:pt idx="88">
                    <c:v>3/10/2566</c:v>
                  </c:pt>
                  <c:pt idx="89">
                    <c:v>4/10/2566</c:v>
                  </c:pt>
                  <c:pt idx="90">
                    <c:v>6/10/2566</c:v>
                  </c:pt>
                  <c:pt idx="91">
                    <c:v>7/10/2566</c:v>
                  </c:pt>
                  <c:pt idx="92">
                    <c:v>11/10/2566</c:v>
                  </c:pt>
                  <c:pt idx="93">
                    <c:v>17/10/2566</c:v>
                  </c:pt>
                  <c:pt idx="94">
                    <c:v>21/10/2566</c:v>
                  </c:pt>
                  <c:pt idx="95">
                    <c:v>31/10/2566</c:v>
                  </c:pt>
                  <c:pt idx="96">
                    <c:v>1/11/2566</c:v>
                  </c:pt>
                  <c:pt idx="97">
                    <c:v>7/11/2566</c:v>
                  </c:pt>
                  <c:pt idx="98">
                    <c:v>9/11/2566</c:v>
                  </c:pt>
                  <c:pt idx="99">
                    <c:v>10/11/2566</c:v>
                  </c:pt>
                  <c:pt idx="100">
                    <c:v>15/11/2566</c:v>
                  </c:pt>
                  <c:pt idx="101">
                    <c:v>16/11/2566</c:v>
                  </c:pt>
                  <c:pt idx="102">
                    <c:v>18/11/2566</c:v>
                  </c:pt>
                  <c:pt idx="103">
                    <c:v>22/11/2566</c:v>
                  </c:pt>
                  <c:pt idx="104">
                    <c:v>5/12/2566</c:v>
                  </c:pt>
                  <c:pt idx="105">
                    <c:v>7/12/2566</c:v>
                  </c:pt>
                  <c:pt idx="106">
                    <c:v>9/12/2566</c:v>
                  </c:pt>
                  <c:pt idx="107">
                    <c:v>19/12/2566</c:v>
                  </c:pt>
                  <c:pt idx="108">
                    <c:v>22/12/2566</c:v>
                  </c:pt>
                  <c:pt idx="109">
                    <c:v>29/12/2566</c:v>
                  </c:pt>
                </c:lvl>
                <c:lvl>
                  <c:pt idx="0">
                    <c:v>ลำดับ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5</c:v>
                  </c:pt>
                  <c:pt idx="8">
                    <c:v>6</c:v>
                  </c:pt>
                  <c:pt idx="9">
                    <c:v>7</c:v>
                  </c:pt>
                  <c:pt idx="10">
                    <c:v>8</c:v>
                  </c:pt>
                  <c:pt idx="11">
                    <c:v>9</c:v>
                  </c:pt>
                  <c:pt idx="12">
                    <c:v>10</c:v>
                  </c:pt>
                  <c:pt idx="13">
                    <c:v>11</c:v>
                  </c:pt>
                  <c:pt idx="14">
                    <c:v>12</c:v>
                  </c:pt>
                  <c:pt idx="15">
                    <c:v>13</c:v>
                  </c:pt>
                  <c:pt idx="16">
                    <c:v>14</c:v>
                  </c:pt>
                  <c:pt idx="17">
                    <c:v>15</c:v>
                  </c:pt>
                  <c:pt idx="18">
                    <c:v>16</c:v>
                  </c:pt>
                  <c:pt idx="19">
                    <c:v>17</c:v>
                  </c:pt>
                  <c:pt idx="20">
                    <c:v>18</c:v>
                  </c:pt>
                  <c:pt idx="21">
                    <c:v>19</c:v>
                  </c:pt>
                  <c:pt idx="22">
                    <c:v>20</c:v>
                  </c:pt>
                  <c:pt idx="23">
                    <c:v>21</c:v>
                  </c:pt>
                  <c:pt idx="24">
                    <c:v>22</c:v>
                  </c:pt>
                  <c:pt idx="25">
                    <c:v>23</c:v>
                  </c:pt>
                  <c:pt idx="26">
                    <c:v>24</c:v>
                  </c:pt>
                  <c:pt idx="27">
                    <c:v>25</c:v>
                  </c:pt>
                  <c:pt idx="28">
                    <c:v>26</c:v>
                  </c:pt>
                  <c:pt idx="29">
                    <c:v>27</c:v>
                  </c:pt>
                  <c:pt idx="30">
                    <c:v>28</c:v>
                  </c:pt>
                  <c:pt idx="31">
                    <c:v>29</c:v>
                  </c:pt>
                  <c:pt idx="32">
                    <c:v>30</c:v>
                  </c:pt>
                  <c:pt idx="33">
                    <c:v>31</c:v>
                  </c:pt>
                  <c:pt idx="34">
                    <c:v>32</c:v>
                  </c:pt>
                  <c:pt idx="35">
                    <c:v>33</c:v>
                  </c:pt>
                  <c:pt idx="36">
                    <c:v>34</c:v>
                  </c:pt>
                  <c:pt idx="37">
                    <c:v>35</c:v>
                  </c:pt>
                  <c:pt idx="38">
                    <c:v>36</c:v>
                  </c:pt>
                  <c:pt idx="39">
                    <c:v>37</c:v>
                  </c:pt>
                  <c:pt idx="40">
                    <c:v>38</c:v>
                  </c:pt>
                  <c:pt idx="41">
                    <c:v>39</c:v>
                  </c:pt>
                  <c:pt idx="42">
                    <c:v>40</c:v>
                  </c:pt>
                  <c:pt idx="43">
                    <c:v>41</c:v>
                  </c:pt>
                  <c:pt idx="44">
                    <c:v>42</c:v>
                  </c:pt>
                  <c:pt idx="45">
                    <c:v>43</c:v>
                  </c:pt>
                  <c:pt idx="46">
                    <c:v>44</c:v>
                  </c:pt>
                  <c:pt idx="47">
                    <c:v>45</c:v>
                  </c:pt>
                  <c:pt idx="48">
                    <c:v>46</c:v>
                  </c:pt>
                  <c:pt idx="49">
                    <c:v>47</c:v>
                  </c:pt>
                  <c:pt idx="50">
                    <c:v>48</c:v>
                  </c:pt>
                  <c:pt idx="51">
                    <c:v>49</c:v>
                  </c:pt>
                  <c:pt idx="52">
                    <c:v>50</c:v>
                  </c:pt>
                  <c:pt idx="53">
                    <c:v>51</c:v>
                  </c:pt>
                  <c:pt idx="54">
                    <c:v>52</c:v>
                  </c:pt>
                  <c:pt idx="55">
                    <c:v>53</c:v>
                  </c:pt>
                  <c:pt idx="56">
                    <c:v>54</c:v>
                  </c:pt>
                  <c:pt idx="57">
                    <c:v>55</c:v>
                  </c:pt>
                  <c:pt idx="58">
                    <c:v>56</c:v>
                  </c:pt>
                  <c:pt idx="59">
                    <c:v>57</c:v>
                  </c:pt>
                  <c:pt idx="60">
                    <c:v>58</c:v>
                  </c:pt>
                  <c:pt idx="61">
                    <c:v>59</c:v>
                  </c:pt>
                  <c:pt idx="62">
                    <c:v>60</c:v>
                  </c:pt>
                  <c:pt idx="63">
                    <c:v>61</c:v>
                  </c:pt>
                  <c:pt idx="64">
                    <c:v>62</c:v>
                  </c:pt>
                  <c:pt idx="65">
                    <c:v>63</c:v>
                  </c:pt>
                  <c:pt idx="66">
                    <c:v>64</c:v>
                  </c:pt>
                  <c:pt idx="67">
                    <c:v>65</c:v>
                  </c:pt>
                  <c:pt idx="68">
                    <c:v>66</c:v>
                  </c:pt>
                  <c:pt idx="69">
                    <c:v>67</c:v>
                  </c:pt>
                  <c:pt idx="70">
                    <c:v>68</c:v>
                  </c:pt>
                  <c:pt idx="71">
                    <c:v>69</c:v>
                  </c:pt>
                  <c:pt idx="72">
                    <c:v>70</c:v>
                  </c:pt>
                  <c:pt idx="73">
                    <c:v>71</c:v>
                  </c:pt>
                  <c:pt idx="74">
                    <c:v>72</c:v>
                  </c:pt>
                  <c:pt idx="75">
                    <c:v>73</c:v>
                  </c:pt>
                  <c:pt idx="76">
                    <c:v>74</c:v>
                  </c:pt>
                  <c:pt idx="77">
                    <c:v>75</c:v>
                  </c:pt>
                  <c:pt idx="78">
                    <c:v>76</c:v>
                  </c:pt>
                  <c:pt idx="79">
                    <c:v>77</c:v>
                  </c:pt>
                  <c:pt idx="80">
                    <c:v>78</c:v>
                  </c:pt>
                  <c:pt idx="81">
                    <c:v>79</c:v>
                  </c:pt>
                  <c:pt idx="82">
                    <c:v>80</c:v>
                  </c:pt>
                  <c:pt idx="83">
                    <c:v>81</c:v>
                  </c:pt>
                  <c:pt idx="84">
                    <c:v>82</c:v>
                  </c:pt>
                  <c:pt idx="85">
                    <c:v>83</c:v>
                  </c:pt>
                  <c:pt idx="86">
                    <c:v>84</c:v>
                  </c:pt>
                  <c:pt idx="87">
                    <c:v>85</c:v>
                  </c:pt>
                  <c:pt idx="88">
                    <c:v>86</c:v>
                  </c:pt>
                  <c:pt idx="89">
                    <c:v>87</c:v>
                  </c:pt>
                  <c:pt idx="90">
                    <c:v>88</c:v>
                  </c:pt>
                  <c:pt idx="91">
                    <c:v>89</c:v>
                  </c:pt>
                  <c:pt idx="92">
                    <c:v>90</c:v>
                  </c:pt>
                  <c:pt idx="93">
                    <c:v>91</c:v>
                  </c:pt>
                  <c:pt idx="94">
                    <c:v>92</c:v>
                  </c:pt>
                  <c:pt idx="95">
                    <c:v>93</c:v>
                  </c:pt>
                  <c:pt idx="96">
                    <c:v>94</c:v>
                  </c:pt>
                  <c:pt idx="97">
                    <c:v>95</c:v>
                  </c:pt>
                  <c:pt idx="98">
                    <c:v>96</c:v>
                  </c:pt>
                  <c:pt idx="99">
                    <c:v>97</c:v>
                  </c:pt>
                  <c:pt idx="100">
                    <c:v>98</c:v>
                  </c:pt>
                  <c:pt idx="101">
                    <c:v>99</c:v>
                  </c:pt>
                  <c:pt idx="102">
                    <c:v>100</c:v>
                  </c:pt>
                  <c:pt idx="103">
                    <c:v>101</c:v>
                  </c:pt>
                  <c:pt idx="104">
                    <c:v>102</c:v>
                  </c:pt>
                  <c:pt idx="105">
                    <c:v>103</c:v>
                  </c:pt>
                  <c:pt idx="106">
                    <c:v>104</c:v>
                  </c:pt>
                  <c:pt idx="107">
                    <c:v>105</c:v>
                  </c:pt>
                  <c:pt idx="108">
                    <c:v>106</c:v>
                  </c:pt>
                  <c:pt idx="109">
                    <c:v>107</c:v>
                  </c:pt>
                </c:lvl>
              </c:multiLvlStrCache>
            </c:multiLvlStrRef>
          </c:xVal>
          <c:yVal>
            <c:numRef>
              <c:f>Graph!$S$4:$S$110</c:f>
              <c:numCache>
                <c:formatCode>General</c:formatCode>
                <c:ptCount val="107"/>
                <c:pt idx="4" formatCode="0.00">
                  <c:v>34.42</c:v>
                </c:pt>
                <c:pt idx="5" formatCode="0.00">
                  <c:v>34.475999999999999</c:v>
                </c:pt>
                <c:pt idx="6" formatCode="0.00">
                  <c:v>34.556399999999996</c:v>
                </c:pt>
                <c:pt idx="7" formatCode="0.00">
                  <c:v>34.688759999999995</c:v>
                </c:pt>
                <c:pt idx="8" formatCode="0.00">
                  <c:v>34.867883999999997</c:v>
                </c:pt>
                <c:pt idx="9" formatCode="0.00">
                  <c:v>35.059095599999999</c:v>
                </c:pt>
                <c:pt idx="10" formatCode="0.00">
                  <c:v>35.191186039999998</c:v>
                </c:pt>
                <c:pt idx="11" formatCode="0.00">
                  <c:v>35.310067435999997</c:v>
                </c:pt>
                <c:pt idx="12" formatCode="0.00">
                  <c:v>35.377060692399994</c:v>
                </c:pt>
                <c:pt idx="13" formatCode="0.00">
                  <c:v>35.407354623159996</c:v>
                </c:pt>
                <c:pt idx="14" formatCode="0.00">
                  <c:v>35.404619160844</c:v>
                </c:pt>
                <c:pt idx="15" formatCode="0.00">
                  <c:v>35.372157244759599</c:v>
                </c:pt>
                <c:pt idx="16" formatCode="0.00">
                  <c:v>35.392941520283642</c:v>
                </c:pt>
                <c:pt idx="17" formatCode="0.00">
                  <c:v>35.45164736825528</c:v>
                </c:pt>
                <c:pt idx="18" formatCode="0.00">
                  <c:v>35.504482631429752</c:v>
                </c:pt>
                <c:pt idx="19" formatCode="0.00">
                  <c:v>35.582034368286777</c:v>
                </c:pt>
                <c:pt idx="20" formatCode="0.00">
                  <c:v>35.601830931458096</c:v>
                </c:pt>
                <c:pt idx="21" formatCode="0.00">
                  <c:v>35.619647838312289</c:v>
                </c:pt>
                <c:pt idx="22" formatCode="0.00">
                  <c:v>35.665683054481057</c:v>
                </c:pt>
                <c:pt idx="23" formatCode="0.00">
                  <c:v>35.657114749032949</c:v>
                </c:pt>
                <c:pt idx="24" formatCode="0.00">
                  <c:v>35.699403274129651</c:v>
                </c:pt>
                <c:pt idx="25" formatCode="0.00">
                  <c:v>35.787462946716687</c:v>
                </c:pt>
                <c:pt idx="26" formatCode="0.00">
                  <c:v>35.816716652045017</c:v>
                </c:pt>
                <c:pt idx="27" formatCode="0.00">
                  <c:v>35.813044986840517</c:v>
                </c:pt>
                <c:pt idx="28" formatCode="0.00">
                  <c:v>35.749740488156462</c:v>
                </c:pt>
                <c:pt idx="29" formatCode="0.00">
                  <c:v>35.632766439340813</c:v>
                </c:pt>
                <c:pt idx="30" formatCode="0.00">
                  <c:v>35.577489795406734</c:v>
                </c:pt>
                <c:pt idx="31" formatCode="0.00">
                  <c:v>35.56774081586606</c:v>
                </c:pt>
                <c:pt idx="32" formatCode="0.00">
                  <c:v>35.618966734279454</c:v>
                </c:pt>
                <c:pt idx="33" formatCode="0.00">
                  <c:v>35.635070060851511</c:v>
                </c:pt>
                <c:pt idx="34" formatCode="0.00">
                  <c:v>35.709563054766363</c:v>
                </c:pt>
                <c:pt idx="35" formatCode="0.00">
                  <c:v>35.836606749289729</c:v>
                </c:pt>
                <c:pt idx="36" formatCode="0.00">
                  <c:v>35.950946074360758</c:v>
                </c:pt>
                <c:pt idx="37" formatCode="0.00">
                  <c:v>36.013851466924685</c:v>
                </c:pt>
                <c:pt idx="38" formatCode="0.00">
                  <c:v>36.030466320232215</c:v>
                </c:pt>
                <c:pt idx="39" formatCode="0.00">
                  <c:v>36.015419688208993</c:v>
                </c:pt>
                <c:pt idx="40" formatCode="0.00">
                  <c:v>36.041877719388097</c:v>
                </c:pt>
                <c:pt idx="41" formatCode="0.00">
                  <c:v>36.005689947449284</c:v>
                </c:pt>
                <c:pt idx="42" formatCode="0.00">
                  <c:v>35.943120952704355</c:v>
                </c:pt>
                <c:pt idx="43" formatCode="0.00">
                  <c:v>35.88680885743392</c:v>
                </c:pt>
                <c:pt idx="44" formatCode="0.00">
                  <c:v>35.776127971690528</c:v>
                </c:pt>
                <c:pt idx="45" formatCode="0.00">
                  <c:v>35.646515174521475</c:v>
                </c:pt>
                <c:pt idx="46" formatCode="0.00">
                  <c:v>35.569863657069327</c:v>
                </c:pt>
                <c:pt idx="47" formatCode="0.00">
                  <c:v>35.500877291362393</c:v>
                </c:pt>
                <c:pt idx="48" formatCode="0.00">
                  <c:v>35.398789562226156</c:v>
                </c:pt>
                <c:pt idx="49" formatCode="0.00">
                  <c:v>35.336910606003542</c:v>
                </c:pt>
                <c:pt idx="50" formatCode="0.00">
                  <c:v>35.321219545403189</c:v>
                </c:pt>
                <c:pt idx="51" formatCode="0.00">
                  <c:v>35.277097590862873</c:v>
                </c:pt>
                <c:pt idx="52" formatCode="0.00">
                  <c:v>35.187387831776583</c:v>
                </c:pt>
                <c:pt idx="53" formatCode="0.00">
                  <c:v>35.166649048598927</c:v>
                </c:pt>
                <c:pt idx="54" formatCode="0.00">
                  <c:v>35.197984143739035</c:v>
                </c:pt>
                <c:pt idx="55" formatCode="0.00">
                  <c:v>35.17618572936513</c:v>
                </c:pt>
                <c:pt idx="56" formatCode="0.00">
                  <c:v>35.126567156428621</c:v>
                </c:pt>
                <c:pt idx="57" formatCode="0.00">
                  <c:v>35.131910440785759</c:v>
                </c:pt>
                <c:pt idx="58" formatCode="0.00">
                  <c:v>35.106719396707184</c:v>
                </c:pt>
                <c:pt idx="59" formatCode="0.00">
                  <c:v>35.084047457036469</c:v>
                </c:pt>
                <c:pt idx="60" formatCode="0.00">
                  <c:v>35.113642711332822</c:v>
                </c:pt>
                <c:pt idx="61" formatCode="0.00">
                  <c:v>35.09027844019954</c:v>
                </c:pt>
                <c:pt idx="62" formatCode="0.00">
                  <c:v>35.109250596179585</c:v>
                </c:pt>
                <c:pt idx="63" formatCode="0.00">
                  <c:v>35.176325536561627</c:v>
                </c:pt>
                <c:pt idx="64" formatCode="0.00">
                  <c:v>35.266692982905468</c:v>
                </c:pt>
                <c:pt idx="65" formatCode="0.00">
                  <c:v>35.378023684614924</c:v>
                </c:pt>
                <c:pt idx="66" formatCode="0.00">
                  <c:v>35.508221316153431</c:v>
                </c:pt>
                <c:pt idx="67" formatCode="0.00">
                  <c:v>35.655399184538091</c:v>
                </c:pt>
                <c:pt idx="68" formatCode="0.00">
                  <c:v>35.757859266084282</c:v>
                </c:pt>
                <c:pt idx="69" formatCode="0.00">
                  <c:v>35.880073339475857</c:v>
                </c:pt>
                <c:pt idx="70" formatCode="0.00">
                  <c:v>36.020066005528271</c:v>
                </c:pt>
                <c:pt idx="71" formatCode="0.00">
                  <c:v>36.186059404975445</c:v>
                </c:pt>
                <c:pt idx="72" formatCode="0.00">
                  <c:v>36.3754534644779</c:v>
                </c:pt>
                <c:pt idx="73" formatCode="0.00">
                  <c:v>36.605908118030108</c:v>
                </c:pt>
                <c:pt idx="74" formatCode="0.00">
                  <c:v>36.773317306227099</c:v>
                </c:pt>
                <c:pt idx="75" formatCode="0.00">
                  <c:v>36.953985575604392</c:v>
                </c:pt>
                <c:pt idx="76" formatCode="0.00">
                  <c:v>37.186587018043952</c:v>
                </c:pt>
                <c:pt idx="77" formatCode="0.00">
                  <c:v>37.445928316239559</c:v>
                </c:pt>
                <c:pt idx="78" formatCode="0.00">
                  <c:v>37.6393354846156</c:v>
                </c:pt>
                <c:pt idx="79" formatCode="0.00">
                  <c:v>37.783401936154043</c:v>
                </c:pt>
                <c:pt idx="80" formatCode="0.00">
                  <c:v>37.943061742538639</c:v>
                </c:pt>
                <c:pt idx="81" formatCode="0.00">
                  <c:v>38.126755568284779</c:v>
                </c:pt>
                <c:pt idx="82" formatCode="0.00">
                  <c:v>38.332080011456299</c:v>
                </c:pt>
                <c:pt idx="83" formatCode="0.00">
                  <c:v>38.516872010310671</c:v>
                </c:pt>
                <c:pt idx="84" formatCode="0.00">
                  <c:v>38.633184809279605</c:v>
                </c:pt>
                <c:pt idx="85" formatCode="0.00">
                  <c:v>38.687866328351646</c:v>
                </c:pt>
                <c:pt idx="86" formatCode="0.00">
                  <c:v>38.707079695516484</c:v>
                </c:pt>
                <c:pt idx="87" formatCode="0.00">
                  <c:v>38.684371725964837</c:v>
                </c:pt>
                <c:pt idx="88" formatCode="0.00">
                  <c:v>38.613934553368352</c:v>
                </c:pt>
                <c:pt idx="89" formatCode="0.00">
                  <c:v>38.500541098031519</c:v>
                </c:pt>
                <c:pt idx="90" formatCode="0.00">
                  <c:v>38.43848698822837</c:v>
                </c:pt>
                <c:pt idx="91" formatCode="0.00">
                  <c:v>38.352638289405533</c:v>
                </c:pt>
                <c:pt idx="92" formatCode="0.00">
                  <c:v>38.31537446046498</c:v>
                </c:pt>
                <c:pt idx="93" formatCode="0.00">
                  <c:v>38.311837014418479</c:v>
                </c:pt>
                <c:pt idx="94" formatCode="0.00">
                  <c:v>38.27865331297663</c:v>
                </c:pt>
                <c:pt idx="95" formatCode="0.00">
                  <c:v>37.998787981678966</c:v>
                </c:pt>
                <c:pt idx="96" formatCode="0.00">
                  <c:v>37.686909183511069</c:v>
                </c:pt>
                <c:pt idx="97" formatCode="0.00">
                  <c:v>37.366218265159965</c:v>
                </c:pt>
                <c:pt idx="98" formatCode="0.00">
                  <c:v>37.117596438643972</c:v>
                </c:pt>
                <c:pt idx="99" formatCode="0.00">
                  <c:v>36.933836794779573</c:v>
                </c:pt>
                <c:pt idx="100" formatCode="0.00">
                  <c:v>36.708453115301616</c:v>
                </c:pt>
                <c:pt idx="101" formatCode="0.00">
                  <c:v>36.465607803771455</c:v>
                </c:pt>
                <c:pt idx="102" formatCode="0.00">
                  <c:v>36.20704702339431</c:v>
                </c:pt>
                <c:pt idx="103" formatCode="0.00">
                  <c:v>35.92434232105488</c:v>
                </c:pt>
                <c:pt idx="104" formatCode="0.00">
                  <c:v>35.629908088949392</c:v>
                </c:pt>
                <c:pt idx="105" formatCode="0.00">
                  <c:v>35.404917280054455</c:v>
                </c:pt>
                <c:pt idx="106" formatCode="0.00">
                  <c:v>35.242425552049014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76D-4FCF-89BC-33B22B78B31A}"/>
            </c:ext>
          </c:extLst>
        </c:ser>
        <c:ser>
          <c:idx val="17"/>
          <c:order val="2"/>
          <c:tx>
            <c:v>a = 0.5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Graph!$A$1:$B$110</c:f>
              <c:multiLvlStrCache>
                <c:ptCount val="110"/>
                <c:lvl>
                  <c:pt idx="0">
                    <c:v>วันที่</c:v>
                  </c:pt>
                  <c:pt idx="3">
                    <c:v>5/1/2566</c:v>
                  </c:pt>
                  <c:pt idx="4">
                    <c:v>6/1/2566</c:v>
                  </c:pt>
                  <c:pt idx="5">
                    <c:v>7/1/2566</c:v>
                  </c:pt>
                  <c:pt idx="6">
                    <c:v>13/01/2566</c:v>
                  </c:pt>
                  <c:pt idx="7">
                    <c:v>14/01/2566</c:v>
                  </c:pt>
                  <c:pt idx="8">
                    <c:v>17/01/2566</c:v>
                  </c:pt>
                  <c:pt idx="9">
                    <c:v>20/01/2566</c:v>
                  </c:pt>
                  <c:pt idx="10">
                    <c:v>21/01/2566</c:v>
                  </c:pt>
                  <c:pt idx="11">
                    <c:v>24/01/2566</c:v>
                  </c:pt>
                  <c:pt idx="12">
                    <c:v>26/01/2566</c:v>
                  </c:pt>
                  <c:pt idx="13">
                    <c:v>31/01/2566</c:v>
                  </c:pt>
                  <c:pt idx="14">
                    <c:v>1/2/2566</c:v>
                  </c:pt>
                  <c:pt idx="15">
                    <c:v>2/2/2566</c:v>
                  </c:pt>
                  <c:pt idx="16">
                    <c:v>4/2/2566</c:v>
                  </c:pt>
                  <c:pt idx="17">
                    <c:v>8/2/2566</c:v>
                  </c:pt>
                  <c:pt idx="18">
                    <c:v>9/2/2566</c:v>
                  </c:pt>
                  <c:pt idx="19">
                    <c:v>10/2/2566</c:v>
                  </c:pt>
                  <c:pt idx="20">
                    <c:v>15/02/2566</c:v>
                  </c:pt>
                  <c:pt idx="21">
                    <c:v>18/02/2566</c:v>
                  </c:pt>
                  <c:pt idx="22">
                    <c:v>21/02/2566</c:v>
                  </c:pt>
                  <c:pt idx="23">
                    <c:v>22/02/2566</c:v>
                  </c:pt>
                  <c:pt idx="24">
                    <c:v>23/02/2566</c:v>
                  </c:pt>
                  <c:pt idx="25">
                    <c:v>25/02/2566</c:v>
                  </c:pt>
                  <c:pt idx="26">
                    <c:v>28/02/2566</c:v>
                  </c:pt>
                  <c:pt idx="27">
                    <c:v>8/3/2566</c:v>
                  </c:pt>
                  <c:pt idx="28">
                    <c:v>10/3/2566</c:v>
                  </c:pt>
                  <c:pt idx="29">
                    <c:v>14/03/2566</c:v>
                  </c:pt>
                  <c:pt idx="30">
                    <c:v>18/03/2566</c:v>
                  </c:pt>
                  <c:pt idx="31">
                    <c:v>22/03/2566</c:v>
                  </c:pt>
                  <c:pt idx="32">
                    <c:v>24/03/2566</c:v>
                  </c:pt>
                  <c:pt idx="33">
                    <c:v>25/03/2566</c:v>
                  </c:pt>
                  <c:pt idx="34">
                    <c:v>30/03/2566</c:v>
                  </c:pt>
                  <c:pt idx="35">
                    <c:v>4/4/2566</c:v>
                  </c:pt>
                  <c:pt idx="36">
                    <c:v>5/4/2566</c:v>
                  </c:pt>
                  <c:pt idx="37">
                    <c:v>6/4/2566</c:v>
                  </c:pt>
                  <c:pt idx="38">
                    <c:v>7/4/2566</c:v>
                  </c:pt>
                  <c:pt idx="39">
                    <c:v>20/04/2566</c:v>
                  </c:pt>
                  <c:pt idx="40">
                    <c:v>22/04/2566</c:v>
                  </c:pt>
                  <c:pt idx="41">
                    <c:v>26/04/2566</c:v>
                  </c:pt>
                  <c:pt idx="42">
                    <c:v>27/04/2566</c:v>
                  </c:pt>
                  <c:pt idx="43">
                    <c:v>28/04/2566</c:v>
                  </c:pt>
                  <c:pt idx="44">
                    <c:v>29/04/2566</c:v>
                  </c:pt>
                  <c:pt idx="45">
                    <c:v>4/5/2566</c:v>
                  </c:pt>
                  <c:pt idx="46">
                    <c:v>9/5/2566</c:v>
                  </c:pt>
                  <c:pt idx="47">
                    <c:v>11/5/2566</c:v>
                  </c:pt>
                  <c:pt idx="48">
                    <c:v>13/05/2566</c:v>
                  </c:pt>
                  <c:pt idx="49">
                    <c:v>15/05/2566</c:v>
                  </c:pt>
                  <c:pt idx="50">
                    <c:v>16/05/2566</c:v>
                  </c:pt>
                  <c:pt idx="51">
                    <c:v>23/05/2566</c:v>
                  </c:pt>
                  <c:pt idx="52">
                    <c:v>26/05/2566</c:v>
                  </c:pt>
                  <c:pt idx="53">
                    <c:v>30/05/2566</c:v>
                  </c:pt>
                  <c:pt idx="54">
                    <c:v>2/6/2566</c:v>
                  </c:pt>
                  <c:pt idx="55">
                    <c:v>7/6/2566</c:v>
                  </c:pt>
                  <c:pt idx="56">
                    <c:v>10/6/2566</c:v>
                  </c:pt>
                  <c:pt idx="57">
                    <c:v>14/06/2566</c:v>
                  </c:pt>
                  <c:pt idx="58">
                    <c:v>17/06/2566</c:v>
                  </c:pt>
                  <c:pt idx="59">
                    <c:v>20/06/2566</c:v>
                  </c:pt>
                  <c:pt idx="60">
                    <c:v>27/06/2566</c:v>
                  </c:pt>
                  <c:pt idx="61">
                    <c:v>2/7/2566</c:v>
                  </c:pt>
                  <c:pt idx="62">
                    <c:v>4/7/2566</c:v>
                  </c:pt>
                  <c:pt idx="63">
                    <c:v>6/7/2566</c:v>
                  </c:pt>
                  <c:pt idx="64">
                    <c:v>8/7/2566</c:v>
                  </c:pt>
                  <c:pt idx="65">
                    <c:v>11/7/2566</c:v>
                  </c:pt>
                  <c:pt idx="66">
                    <c:v>13/07/2566</c:v>
                  </c:pt>
                  <c:pt idx="67">
                    <c:v>14/07/2566</c:v>
                  </c:pt>
                  <c:pt idx="68">
                    <c:v>15/07/2566</c:v>
                  </c:pt>
                  <c:pt idx="69">
                    <c:v>18/07/2566</c:v>
                  </c:pt>
                  <c:pt idx="70">
                    <c:v>19/07/2566</c:v>
                  </c:pt>
                  <c:pt idx="71">
                    <c:v>20/07/2566</c:v>
                  </c:pt>
                  <c:pt idx="72">
                    <c:v>22/07/2566</c:v>
                  </c:pt>
                  <c:pt idx="73">
                    <c:v>25/07/2566</c:v>
                  </c:pt>
                  <c:pt idx="74">
                    <c:v>26/07/2566</c:v>
                  </c:pt>
                  <c:pt idx="75">
                    <c:v>3/8/2566</c:v>
                  </c:pt>
                  <c:pt idx="76">
                    <c:v>5/8/2566</c:v>
                  </c:pt>
                  <c:pt idx="77">
                    <c:v>9/8/2566</c:v>
                  </c:pt>
                  <c:pt idx="78">
                    <c:v>12/8/2566</c:v>
                  </c:pt>
                  <c:pt idx="79">
                    <c:v>29/08/2566</c:v>
                  </c:pt>
                  <c:pt idx="80">
                    <c:v>1/9/2566</c:v>
                  </c:pt>
                  <c:pt idx="81">
                    <c:v>2/9/2566</c:v>
                  </c:pt>
                  <c:pt idx="82">
                    <c:v>12/9/2566</c:v>
                  </c:pt>
                  <c:pt idx="83">
                    <c:v>15/09/2566</c:v>
                  </c:pt>
                  <c:pt idx="84">
                    <c:v>16/09/2566</c:v>
                  </c:pt>
                  <c:pt idx="85">
                    <c:v>20/09/2566</c:v>
                  </c:pt>
                  <c:pt idx="86">
                    <c:v>23/09/2566</c:v>
                  </c:pt>
                  <c:pt idx="87">
                    <c:v>27/09/2566</c:v>
                  </c:pt>
                  <c:pt idx="88">
                    <c:v>3/10/2566</c:v>
                  </c:pt>
                  <c:pt idx="89">
                    <c:v>4/10/2566</c:v>
                  </c:pt>
                  <c:pt idx="90">
                    <c:v>6/10/2566</c:v>
                  </c:pt>
                  <c:pt idx="91">
                    <c:v>7/10/2566</c:v>
                  </c:pt>
                  <c:pt idx="92">
                    <c:v>11/10/2566</c:v>
                  </c:pt>
                  <c:pt idx="93">
                    <c:v>17/10/2566</c:v>
                  </c:pt>
                  <c:pt idx="94">
                    <c:v>21/10/2566</c:v>
                  </c:pt>
                  <c:pt idx="95">
                    <c:v>31/10/2566</c:v>
                  </c:pt>
                  <c:pt idx="96">
                    <c:v>1/11/2566</c:v>
                  </c:pt>
                  <c:pt idx="97">
                    <c:v>7/11/2566</c:v>
                  </c:pt>
                  <c:pt idx="98">
                    <c:v>9/11/2566</c:v>
                  </c:pt>
                  <c:pt idx="99">
                    <c:v>10/11/2566</c:v>
                  </c:pt>
                  <c:pt idx="100">
                    <c:v>15/11/2566</c:v>
                  </c:pt>
                  <c:pt idx="101">
                    <c:v>16/11/2566</c:v>
                  </c:pt>
                  <c:pt idx="102">
                    <c:v>18/11/2566</c:v>
                  </c:pt>
                  <c:pt idx="103">
                    <c:v>22/11/2566</c:v>
                  </c:pt>
                  <c:pt idx="104">
                    <c:v>5/12/2566</c:v>
                  </c:pt>
                  <c:pt idx="105">
                    <c:v>7/12/2566</c:v>
                  </c:pt>
                  <c:pt idx="106">
                    <c:v>9/12/2566</c:v>
                  </c:pt>
                  <c:pt idx="107">
                    <c:v>19/12/2566</c:v>
                  </c:pt>
                  <c:pt idx="108">
                    <c:v>22/12/2566</c:v>
                  </c:pt>
                  <c:pt idx="109">
                    <c:v>29/12/2566</c:v>
                  </c:pt>
                </c:lvl>
                <c:lvl>
                  <c:pt idx="0">
                    <c:v>ลำดับ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5</c:v>
                  </c:pt>
                  <c:pt idx="8">
                    <c:v>6</c:v>
                  </c:pt>
                  <c:pt idx="9">
                    <c:v>7</c:v>
                  </c:pt>
                  <c:pt idx="10">
                    <c:v>8</c:v>
                  </c:pt>
                  <c:pt idx="11">
                    <c:v>9</c:v>
                  </c:pt>
                  <c:pt idx="12">
                    <c:v>10</c:v>
                  </c:pt>
                  <c:pt idx="13">
                    <c:v>11</c:v>
                  </c:pt>
                  <c:pt idx="14">
                    <c:v>12</c:v>
                  </c:pt>
                  <c:pt idx="15">
                    <c:v>13</c:v>
                  </c:pt>
                  <c:pt idx="16">
                    <c:v>14</c:v>
                  </c:pt>
                  <c:pt idx="17">
                    <c:v>15</c:v>
                  </c:pt>
                  <c:pt idx="18">
                    <c:v>16</c:v>
                  </c:pt>
                  <c:pt idx="19">
                    <c:v>17</c:v>
                  </c:pt>
                  <c:pt idx="20">
                    <c:v>18</c:v>
                  </c:pt>
                  <c:pt idx="21">
                    <c:v>19</c:v>
                  </c:pt>
                  <c:pt idx="22">
                    <c:v>20</c:v>
                  </c:pt>
                  <c:pt idx="23">
                    <c:v>21</c:v>
                  </c:pt>
                  <c:pt idx="24">
                    <c:v>22</c:v>
                  </c:pt>
                  <c:pt idx="25">
                    <c:v>23</c:v>
                  </c:pt>
                  <c:pt idx="26">
                    <c:v>24</c:v>
                  </c:pt>
                  <c:pt idx="27">
                    <c:v>25</c:v>
                  </c:pt>
                  <c:pt idx="28">
                    <c:v>26</c:v>
                  </c:pt>
                  <c:pt idx="29">
                    <c:v>27</c:v>
                  </c:pt>
                  <c:pt idx="30">
                    <c:v>28</c:v>
                  </c:pt>
                  <c:pt idx="31">
                    <c:v>29</c:v>
                  </c:pt>
                  <c:pt idx="32">
                    <c:v>30</c:v>
                  </c:pt>
                  <c:pt idx="33">
                    <c:v>31</c:v>
                  </c:pt>
                  <c:pt idx="34">
                    <c:v>32</c:v>
                  </c:pt>
                  <c:pt idx="35">
                    <c:v>33</c:v>
                  </c:pt>
                  <c:pt idx="36">
                    <c:v>34</c:v>
                  </c:pt>
                  <c:pt idx="37">
                    <c:v>35</c:v>
                  </c:pt>
                  <c:pt idx="38">
                    <c:v>36</c:v>
                  </c:pt>
                  <c:pt idx="39">
                    <c:v>37</c:v>
                  </c:pt>
                  <c:pt idx="40">
                    <c:v>38</c:v>
                  </c:pt>
                  <c:pt idx="41">
                    <c:v>39</c:v>
                  </c:pt>
                  <c:pt idx="42">
                    <c:v>40</c:v>
                  </c:pt>
                  <c:pt idx="43">
                    <c:v>41</c:v>
                  </c:pt>
                  <c:pt idx="44">
                    <c:v>42</c:v>
                  </c:pt>
                  <c:pt idx="45">
                    <c:v>43</c:v>
                  </c:pt>
                  <c:pt idx="46">
                    <c:v>44</c:v>
                  </c:pt>
                  <c:pt idx="47">
                    <c:v>45</c:v>
                  </c:pt>
                  <c:pt idx="48">
                    <c:v>46</c:v>
                  </c:pt>
                  <c:pt idx="49">
                    <c:v>47</c:v>
                  </c:pt>
                  <c:pt idx="50">
                    <c:v>48</c:v>
                  </c:pt>
                  <c:pt idx="51">
                    <c:v>49</c:v>
                  </c:pt>
                  <c:pt idx="52">
                    <c:v>50</c:v>
                  </c:pt>
                  <c:pt idx="53">
                    <c:v>51</c:v>
                  </c:pt>
                  <c:pt idx="54">
                    <c:v>52</c:v>
                  </c:pt>
                  <c:pt idx="55">
                    <c:v>53</c:v>
                  </c:pt>
                  <c:pt idx="56">
                    <c:v>54</c:v>
                  </c:pt>
                  <c:pt idx="57">
                    <c:v>55</c:v>
                  </c:pt>
                  <c:pt idx="58">
                    <c:v>56</c:v>
                  </c:pt>
                  <c:pt idx="59">
                    <c:v>57</c:v>
                  </c:pt>
                  <c:pt idx="60">
                    <c:v>58</c:v>
                  </c:pt>
                  <c:pt idx="61">
                    <c:v>59</c:v>
                  </c:pt>
                  <c:pt idx="62">
                    <c:v>60</c:v>
                  </c:pt>
                  <c:pt idx="63">
                    <c:v>61</c:v>
                  </c:pt>
                  <c:pt idx="64">
                    <c:v>62</c:v>
                  </c:pt>
                  <c:pt idx="65">
                    <c:v>63</c:v>
                  </c:pt>
                  <c:pt idx="66">
                    <c:v>64</c:v>
                  </c:pt>
                  <c:pt idx="67">
                    <c:v>65</c:v>
                  </c:pt>
                  <c:pt idx="68">
                    <c:v>66</c:v>
                  </c:pt>
                  <c:pt idx="69">
                    <c:v>67</c:v>
                  </c:pt>
                  <c:pt idx="70">
                    <c:v>68</c:v>
                  </c:pt>
                  <c:pt idx="71">
                    <c:v>69</c:v>
                  </c:pt>
                  <c:pt idx="72">
                    <c:v>70</c:v>
                  </c:pt>
                  <c:pt idx="73">
                    <c:v>71</c:v>
                  </c:pt>
                  <c:pt idx="74">
                    <c:v>72</c:v>
                  </c:pt>
                  <c:pt idx="75">
                    <c:v>73</c:v>
                  </c:pt>
                  <c:pt idx="76">
                    <c:v>74</c:v>
                  </c:pt>
                  <c:pt idx="77">
                    <c:v>75</c:v>
                  </c:pt>
                  <c:pt idx="78">
                    <c:v>76</c:v>
                  </c:pt>
                  <c:pt idx="79">
                    <c:v>77</c:v>
                  </c:pt>
                  <c:pt idx="80">
                    <c:v>78</c:v>
                  </c:pt>
                  <c:pt idx="81">
                    <c:v>79</c:v>
                  </c:pt>
                  <c:pt idx="82">
                    <c:v>80</c:v>
                  </c:pt>
                  <c:pt idx="83">
                    <c:v>81</c:v>
                  </c:pt>
                  <c:pt idx="84">
                    <c:v>82</c:v>
                  </c:pt>
                  <c:pt idx="85">
                    <c:v>83</c:v>
                  </c:pt>
                  <c:pt idx="86">
                    <c:v>84</c:v>
                  </c:pt>
                  <c:pt idx="87">
                    <c:v>85</c:v>
                  </c:pt>
                  <c:pt idx="88">
                    <c:v>86</c:v>
                  </c:pt>
                  <c:pt idx="89">
                    <c:v>87</c:v>
                  </c:pt>
                  <c:pt idx="90">
                    <c:v>88</c:v>
                  </c:pt>
                  <c:pt idx="91">
                    <c:v>89</c:v>
                  </c:pt>
                  <c:pt idx="92">
                    <c:v>90</c:v>
                  </c:pt>
                  <c:pt idx="93">
                    <c:v>91</c:v>
                  </c:pt>
                  <c:pt idx="94">
                    <c:v>92</c:v>
                  </c:pt>
                  <c:pt idx="95">
                    <c:v>93</c:v>
                  </c:pt>
                  <c:pt idx="96">
                    <c:v>94</c:v>
                  </c:pt>
                  <c:pt idx="97">
                    <c:v>95</c:v>
                  </c:pt>
                  <c:pt idx="98">
                    <c:v>96</c:v>
                  </c:pt>
                  <c:pt idx="99">
                    <c:v>97</c:v>
                  </c:pt>
                  <c:pt idx="100">
                    <c:v>98</c:v>
                  </c:pt>
                  <c:pt idx="101">
                    <c:v>99</c:v>
                  </c:pt>
                  <c:pt idx="102">
                    <c:v>100</c:v>
                  </c:pt>
                  <c:pt idx="103">
                    <c:v>101</c:v>
                  </c:pt>
                  <c:pt idx="104">
                    <c:v>102</c:v>
                  </c:pt>
                  <c:pt idx="105">
                    <c:v>103</c:v>
                  </c:pt>
                  <c:pt idx="106">
                    <c:v>104</c:v>
                  </c:pt>
                  <c:pt idx="107">
                    <c:v>105</c:v>
                  </c:pt>
                  <c:pt idx="108">
                    <c:v>106</c:v>
                  </c:pt>
                  <c:pt idx="109">
                    <c:v>107</c:v>
                  </c:pt>
                </c:lvl>
              </c:multiLvlStrCache>
            </c:multiLvlStrRef>
          </c:xVal>
          <c:yVal>
            <c:numRef>
              <c:f>Graph!$T$4:$T$110</c:f>
              <c:numCache>
                <c:formatCode>General</c:formatCode>
                <c:ptCount val="107"/>
                <c:pt idx="4" formatCode="0.00">
                  <c:v>34.42</c:v>
                </c:pt>
                <c:pt idx="5" formatCode="0.00">
                  <c:v>34.700000000000003</c:v>
                </c:pt>
                <c:pt idx="6" formatCode="0.00">
                  <c:v>34.99</c:v>
                </c:pt>
                <c:pt idx="7" formatCode="0.00">
                  <c:v>35.435000000000002</c:v>
                </c:pt>
                <c:pt idx="8" formatCode="0.00">
                  <c:v>35.957499999999996</c:v>
                </c:pt>
                <c:pt idx="9" formatCode="0.00">
                  <c:v>36.368749999999999</c:v>
                </c:pt>
                <c:pt idx="10" formatCode="0.00">
                  <c:v>36.374375000000001</c:v>
                </c:pt>
                <c:pt idx="11" formatCode="0.00">
                  <c:v>36.377187500000005</c:v>
                </c:pt>
                <c:pt idx="12" formatCode="0.00">
                  <c:v>36.178593750000005</c:v>
                </c:pt>
                <c:pt idx="13" formatCode="0.00">
                  <c:v>35.929296875000006</c:v>
                </c:pt>
                <c:pt idx="14" formatCode="0.00">
                  <c:v>35.654648437500001</c:v>
                </c:pt>
                <c:pt idx="15" formatCode="0.00">
                  <c:v>35.367324218749999</c:v>
                </c:pt>
                <c:pt idx="16" formatCode="0.00">
                  <c:v>35.473662109374999</c:v>
                </c:pt>
                <c:pt idx="17" formatCode="0.00">
                  <c:v>35.726831054687494</c:v>
                </c:pt>
                <c:pt idx="18" formatCode="0.00">
                  <c:v>35.853415527343742</c:v>
                </c:pt>
                <c:pt idx="19" formatCode="0.00">
                  <c:v>36.066707763671872</c:v>
                </c:pt>
                <c:pt idx="20" formatCode="0.00">
                  <c:v>35.923353881835936</c:v>
                </c:pt>
                <c:pt idx="21" formatCode="0.00">
                  <c:v>35.851676940917969</c:v>
                </c:pt>
                <c:pt idx="22" formatCode="0.00">
                  <c:v>35.965838470458984</c:v>
                </c:pt>
                <c:pt idx="23" formatCode="0.00">
                  <c:v>35.772919235229494</c:v>
                </c:pt>
                <c:pt idx="24" formatCode="0.00">
                  <c:v>35.926459617614746</c:v>
                </c:pt>
                <c:pt idx="25" formatCode="0.00">
                  <c:v>36.253229808807376</c:v>
                </c:pt>
                <c:pt idx="26" formatCode="0.00">
                  <c:v>36.166614904403687</c:v>
                </c:pt>
                <c:pt idx="27" formatCode="0.00">
                  <c:v>35.973307452201844</c:v>
                </c:pt>
                <c:pt idx="28" formatCode="0.00">
                  <c:v>35.576653726100922</c:v>
                </c:pt>
                <c:pt idx="29" formatCode="0.00">
                  <c:v>35.078326863050464</c:v>
                </c:pt>
                <c:pt idx="30" formatCode="0.00">
                  <c:v>35.079163431525231</c:v>
                </c:pt>
                <c:pt idx="31" formatCode="0.00">
                  <c:v>35.279581715762617</c:v>
                </c:pt>
                <c:pt idx="32" formatCode="0.00">
                  <c:v>35.679790857881308</c:v>
                </c:pt>
                <c:pt idx="33" formatCode="0.00">
                  <c:v>35.729895428940651</c:v>
                </c:pt>
                <c:pt idx="34" formatCode="0.00">
                  <c:v>36.05494771447033</c:v>
                </c:pt>
                <c:pt idx="35" formatCode="0.00">
                  <c:v>36.51747385723516</c:v>
                </c:pt>
                <c:pt idx="36" formatCode="0.00">
                  <c:v>36.748736928617575</c:v>
                </c:pt>
                <c:pt idx="37" formatCode="0.00">
                  <c:v>36.664368464308787</c:v>
                </c:pt>
                <c:pt idx="38" formatCode="0.00">
                  <c:v>36.422184232154393</c:v>
                </c:pt>
                <c:pt idx="39" formatCode="0.00">
                  <c:v>36.151092116077194</c:v>
                </c:pt>
                <c:pt idx="40" formatCode="0.00">
                  <c:v>36.215546058038598</c:v>
                </c:pt>
                <c:pt idx="41" formatCode="0.00">
                  <c:v>35.947773029019302</c:v>
                </c:pt>
                <c:pt idx="42" formatCode="0.00">
                  <c:v>35.663886514509656</c:v>
                </c:pt>
                <c:pt idx="43" formatCode="0.00">
                  <c:v>35.521943257254833</c:v>
                </c:pt>
                <c:pt idx="44" formatCode="0.00">
                  <c:v>35.150971628627417</c:v>
                </c:pt>
                <c:pt idx="45" formatCode="0.00">
                  <c:v>34.815485814313703</c:v>
                </c:pt>
                <c:pt idx="46" formatCode="0.00">
                  <c:v>34.847742907156857</c:v>
                </c:pt>
                <c:pt idx="47" formatCode="0.00">
                  <c:v>34.863871453578426</c:v>
                </c:pt>
                <c:pt idx="48" formatCode="0.00">
                  <c:v>34.671935726789215</c:v>
                </c:pt>
                <c:pt idx="49" formatCode="0.00">
                  <c:v>34.725967863394608</c:v>
                </c:pt>
                <c:pt idx="50" formatCode="0.00">
                  <c:v>34.952983931697304</c:v>
                </c:pt>
                <c:pt idx="51" formatCode="0.00">
                  <c:v>34.91649196584865</c:v>
                </c:pt>
                <c:pt idx="52" formatCode="0.00">
                  <c:v>34.648245982924323</c:v>
                </c:pt>
                <c:pt idx="53" formatCode="0.00">
                  <c:v>34.814122991462156</c:v>
                </c:pt>
                <c:pt idx="54" formatCode="0.00">
                  <c:v>35.14706149573108</c:v>
                </c:pt>
                <c:pt idx="55" formatCode="0.00">
                  <c:v>35.063530747865542</c:v>
                </c:pt>
                <c:pt idx="56" formatCode="0.00">
                  <c:v>34.871765373932774</c:v>
                </c:pt>
                <c:pt idx="57" formatCode="0.00">
                  <c:v>35.025882686966384</c:v>
                </c:pt>
                <c:pt idx="58" formatCode="0.00">
                  <c:v>34.952941343483189</c:v>
                </c:pt>
                <c:pt idx="59" formatCode="0.00">
                  <c:v>34.916470671741592</c:v>
                </c:pt>
                <c:pt idx="60" formatCode="0.00">
                  <c:v>35.148235335870794</c:v>
                </c:pt>
                <c:pt idx="61" formatCode="0.00">
                  <c:v>35.014117667935395</c:v>
                </c:pt>
                <c:pt idx="62" formatCode="0.00">
                  <c:v>35.147058833967698</c:v>
                </c:pt>
                <c:pt idx="63" formatCode="0.00">
                  <c:v>35.463529416983846</c:v>
                </c:pt>
                <c:pt idx="64" formatCode="0.00">
                  <c:v>35.771764708491922</c:v>
                </c:pt>
                <c:pt idx="65" formatCode="0.00">
                  <c:v>36.075882354245962</c:v>
                </c:pt>
                <c:pt idx="66" formatCode="0.00">
                  <c:v>36.377941177122977</c:v>
                </c:pt>
                <c:pt idx="67" formatCode="0.00">
                  <c:v>36.678970588561484</c:v>
                </c:pt>
                <c:pt idx="68" formatCode="0.00">
                  <c:v>36.679485294280738</c:v>
                </c:pt>
                <c:pt idx="69" formatCode="0.00">
                  <c:v>36.829742647140364</c:v>
                </c:pt>
                <c:pt idx="70" formatCode="0.00">
                  <c:v>37.054871323570183</c:v>
                </c:pt>
                <c:pt idx="71" formatCode="0.00">
                  <c:v>37.367435661785095</c:v>
                </c:pt>
                <c:pt idx="72" formatCode="0.00">
                  <c:v>37.723717830892546</c:v>
                </c:pt>
                <c:pt idx="73" formatCode="0.00">
                  <c:v>38.201858915446273</c:v>
                </c:pt>
                <c:pt idx="74" formatCode="0.00">
                  <c:v>38.240929457723141</c:v>
                </c:pt>
                <c:pt idx="75" formatCode="0.00">
                  <c:v>38.410464728861569</c:v>
                </c:pt>
                <c:pt idx="76" formatCode="0.00">
                  <c:v>38.845232364430785</c:v>
                </c:pt>
                <c:pt idx="77" formatCode="0.00">
                  <c:v>39.312616182215393</c:v>
                </c:pt>
                <c:pt idx="78" formatCode="0.00">
                  <c:v>39.346308091107701</c:v>
                </c:pt>
                <c:pt idx="79" formatCode="0.00">
                  <c:v>39.21315404555385</c:v>
                </c:pt>
                <c:pt idx="80" formatCode="0.00">
                  <c:v>39.29657702277693</c:v>
                </c:pt>
                <c:pt idx="81" formatCode="0.00">
                  <c:v>39.538288511388465</c:v>
                </c:pt>
                <c:pt idx="82" formatCode="0.00">
                  <c:v>39.859144255694233</c:v>
                </c:pt>
                <c:pt idx="83" formatCode="0.00">
                  <c:v>40.019572127847113</c:v>
                </c:pt>
                <c:pt idx="84" formatCode="0.00">
                  <c:v>39.84978606392356</c:v>
                </c:pt>
                <c:pt idx="85" formatCode="0.00">
                  <c:v>39.514893031961776</c:v>
                </c:pt>
                <c:pt idx="86" formatCode="0.00">
                  <c:v>39.197446515980886</c:v>
                </c:pt>
                <c:pt idx="87" formatCode="0.00">
                  <c:v>38.838723257990438</c:v>
                </c:pt>
                <c:pt idx="88" formatCode="0.00">
                  <c:v>38.409361628995214</c:v>
                </c:pt>
                <c:pt idx="89" formatCode="0.00">
                  <c:v>37.944680814497602</c:v>
                </c:pt>
                <c:pt idx="90" formatCode="0.00">
                  <c:v>37.912340407248806</c:v>
                </c:pt>
                <c:pt idx="91" formatCode="0.00">
                  <c:v>37.746170203624402</c:v>
                </c:pt>
                <c:pt idx="92" formatCode="0.00">
                  <c:v>37.863085101812203</c:v>
                </c:pt>
                <c:pt idx="93" formatCode="0.00">
                  <c:v>38.071542550906102</c:v>
                </c:pt>
                <c:pt idx="94" formatCode="0.00">
                  <c:v>38.025771275453053</c:v>
                </c:pt>
                <c:pt idx="95" formatCode="0.00">
                  <c:v>36.752885637726521</c:v>
                </c:pt>
                <c:pt idx="96" formatCode="0.00">
                  <c:v>35.816442818863266</c:v>
                </c:pt>
                <c:pt idx="97" formatCode="0.00">
                  <c:v>35.148221409431628</c:v>
                </c:pt>
                <c:pt idx="98" formatCode="0.00">
                  <c:v>35.014110704715819</c:v>
                </c:pt>
                <c:pt idx="99" formatCode="0.00">
                  <c:v>35.14705535235791</c:v>
                </c:pt>
                <c:pt idx="100" formatCode="0.00">
                  <c:v>34.913527676178958</c:v>
                </c:pt>
                <c:pt idx="101" formatCode="0.00">
                  <c:v>34.59676383808948</c:v>
                </c:pt>
                <c:pt idx="102" formatCode="0.00">
                  <c:v>34.238381919044741</c:v>
                </c:pt>
                <c:pt idx="103" formatCode="0.00">
                  <c:v>33.809190959522368</c:v>
                </c:pt>
                <c:pt idx="104" formatCode="0.00">
                  <c:v>33.394595479761179</c:v>
                </c:pt>
                <c:pt idx="105" formatCode="0.00">
                  <c:v>33.387297739880594</c:v>
                </c:pt>
                <c:pt idx="106" formatCode="0.00">
                  <c:v>33.583648869940298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76D-4FCF-89BC-33B22B78B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099679"/>
        <c:axId val="857100159"/>
      </c:scatterChart>
      <c:valAx>
        <c:axId val="85709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100159"/>
        <c:crosses val="autoZero"/>
        <c:crossBetween val="midCat"/>
      </c:valAx>
      <c:valAx>
        <c:axId val="857100159"/>
        <c:scaling>
          <c:orientation val="minMax"/>
          <c:min val="3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09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511777</xdr:colOff>
      <xdr:row>1</xdr:row>
      <xdr:rowOff>49662</xdr:rowOff>
    </xdr:from>
    <xdr:to>
      <xdr:col>36</xdr:col>
      <xdr:colOff>57450</xdr:colOff>
      <xdr:row>30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15D9F8-E044-0C3E-5B42-67F4BF435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568036</xdr:colOff>
      <xdr:row>1</xdr:row>
      <xdr:rowOff>155864</xdr:rowOff>
    </xdr:from>
    <xdr:to>
      <xdr:col>35</xdr:col>
      <xdr:colOff>628650</xdr:colOff>
      <xdr:row>36</xdr:row>
      <xdr:rowOff>117764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85D721-2662-6E51-0160-6E8A28376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855518</xdr:colOff>
      <xdr:row>2</xdr:row>
      <xdr:rowOff>100446</xdr:rowOff>
    </xdr:from>
    <xdr:to>
      <xdr:col>53</xdr:col>
      <xdr:colOff>884959</xdr:colOff>
      <xdr:row>37</xdr:row>
      <xdr:rowOff>79664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37A70A-67F6-4C88-AC67-CB6E7688B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571500</xdr:colOff>
      <xdr:row>0</xdr:row>
      <xdr:rowOff>190500</xdr:rowOff>
    </xdr:from>
    <xdr:to>
      <xdr:col>67</xdr:col>
      <xdr:colOff>632114</xdr:colOff>
      <xdr:row>35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A5BDE2-FAC6-49F2-B096-6F45BE93F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464127</xdr:colOff>
      <xdr:row>43</xdr:row>
      <xdr:rowOff>145472</xdr:rowOff>
    </xdr:from>
    <xdr:to>
      <xdr:col>45</xdr:col>
      <xdr:colOff>524741</xdr:colOff>
      <xdr:row>78</xdr:row>
      <xdr:rowOff>183572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D48EA6-8B14-4577-ADC0-7397234F0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38100</xdr:colOff>
      <xdr:row>43</xdr:row>
      <xdr:rowOff>114300</xdr:rowOff>
    </xdr:from>
    <xdr:to>
      <xdr:col>61</xdr:col>
      <xdr:colOff>98714</xdr:colOff>
      <xdr:row>78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93CD35-5342-44A2-A839-088937798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228600</xdr:colOff>
      <xdr:row>91</xdr:row>
      <xdr:rowOff>152400</xdr:rowOff>
    </xdr:from>
    <xdr:to>
      <xdr:col>61</xdr:col>
      <xdr:colOff>289214</xdr:colOff>
      <xdr:row>127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0BCE069-6BE9-4A55-B15D-299F44584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152400</xdr:colOff>
      <xdr:row>87</xdr:row>
      <xdr:rowOff>3898</xdr:rowOff>
    </xdr:from>
    <xdr:to>
      <xdr:col>45</xdr:col>
      <xdr:colOff>217932</xdr:colOff>
      <xdr:row>122</xdr:row>
      <xdr:rowOff>38950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1A4C05-562F-C637-8203-3CAAB2396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BF877-9F85-4D1F-B11C-21A08DB3D8BF}">
  <dimension ref="A1:Y130"/>
  <sheetViews>
    <sheetView tabSelected="1" zoomScale="40" zoomScaleNormal="40" workbookViewId="0">
      <selection activeCell="AQ37" sqref="AQ37"/>
    </sheetView>
  </sheetViews>
  <sheetFormatPr defaultRowHeight="15" x14ac:dyDescent="0.25"/>
  <cols>
    <col min="2" max="2" width="15.7109375" customWidth="1"/>
    <col min="3" max="9" width="16" customWidth="1"/>
    <col min="11" max="11" width="16.140625" hidden="1" customWidth="1"/>
    <col min="12" max="24" width="8" hidden="1" customWidth="1"/>
    <col min="25" max="25" width="0" hidden="1" customWidth="1"/>
  </cols>
  <sheetData>
    <row r="1" spans="1:25" ht="21" customHeight="1" x14ac:dyDescent="0.35">
      <c r="A1" s="23" t="s">
        <v>96</v>
      </c>
      <c r="B1" s="28" t="s">
        <v>62</v>
      </c>
      <c r="C1" s="29" t="s">
        <v>63</v>
      </c>
      <c r="D1" s="29"/>
      <c r="E1" s="29"/>
      <c r="F1" s="29"/>
      <c r="G1" s="29"/>
      <c r="H1" s="29"/>
      <c r="I1" s="29"/>
      <c r="K1" s="23" t="s">
        <v>62</v>
      </c>
      <c r="L1" s="20" t="s">
        <v>63</v>
      </c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2"/>
    </row>
    <row r="2" spans="1:25" ht="39" customHeight="1" x14ac:dyDescent="0.25">
      <c r="A2" s="24"/>
      <c r="B2" s="28"/>
      <c r="C2" s="26" t="s">
        <v>64</v>
      </c>
      <c r="D2" s="26" t="s">
        <v>65</v>
      </c>
      <c r="E2" s="27" t="s">
        <v>66</v>
      </c>
      <c r="F2" s="26" t="s">
        <v>67</v>
      </c>
      <c r="G2" s="26" t="s">
        <v>68</v>
      </c>
      <c r="H2" s="26" t="s">
        <v>69</v>
      </c>
      <c r="I2" s="26" t="s">
        <v>70</v>
      </c>
      <c r="K2" s="24"/>
      <c r="L2" s="26" t="s">
        <v>64</v>
      </c>
      <c r="M2" s="26"/>
      <c r="N2" s="26" t="s">
        <v>65</v>
      </c>
      <c r="O2" s="26"/>
      <c r="P2" s="27" t="s">
        <v>66</v>
      </c>
      <c r="Q2" s="27"/>
      <c r="R2" s="26" t="s">
        <v>67</v>
      </c>
      <c r="S2" s="26"/>
      <c r="T2" s="26" t="s">
        <v>68</v>
      </c>
      <c r="U2" s="26"/>
      <c r="V2" s="26" t="s">
        <v>69</v>
      </c>
      <c r="W2" s="26"/>
      <c r="X2" s="26" t="s">
        <v>70</v>
      </c>
      <c r="Y2" s="26"/>
    </row>
    <row r="3" spans="1:25" ht="23.25" customHeight="1" x14ac:dyDescent="0.25">
      <c r="A3" s="25"/>
      <c r="B3" s="28"/>
      <c r="C3" s="26"/>
      <c r="D3" s="26"/>
      <c r="E3" s="27"/>
      <c r="F3" s="26"/>
      <c r="G3" s="26"/>
      <c r="H3" s="26"/>
      <c r="I3" s="26"/>
      <c r="K3" s="25"/>
      <c r="L3" s="2">
        <v>0.1</v>
      </c>
      <c r="M3" s="2">
        <v>0.5</v>
      </c>
      <c r="N3" s="2">
        <v>0.1</v>
      </c>
      <c r="O3" s="2">
        <v>0.5</v>
      </c>
      <c r="P3" s="2">
        <v>0.1</v>
      </c>
      <c r="Q3" s="2">
        <v>0.5</v>
      </c>
      <c r="R3" s="2">
        <v>0.1</v>
      </c>
      <c r="S3" s="2">
        <v>0.5</v>
      </c>
      <c r="T3" s="2">
        <v>0.1</v>
      </c>
      <c r="U3" s="2">
        <v>0.5</v>
      </c>
      <c r="V3" s="2">
        <v>0.1</v>
      </c>
      <c r="W3" s="2">
        <v>0.5</v>
      </c>
      <c r="X3" s="2">
        <v>0.1</v>
      </c>
      <c r="Y3" s="2">
        <v>0.5</v>
      </c>
    </row>
    <row r="4" spans="1:25" ht="15.75" x14ac:dyDescent="0.25">
      <c r="A4" s="6">
        <v>1</v>
      </c>
      <c r="B4" s="4">
        <v>243374</v>
      </c>
      <c r="C4" s="1">
        <v>43.66</v>
      </c>
      <c r="D4" s="1">
        <v>34.94</v>
      </c>
      <c r="E4" s="1">
        <v>42.54</v>
      </c>
      <c r="F4" s="1">
        <v>33.29</v>
      </c>
      <c r="G4" s="1">
        <v>33.14</v>
      </c>
      <c r="H4" s="1">
        <v>34.78</v>
      </c>
      <c r="I4" s="1">
        <v>35.049999999999997</v>
      </c>
      <c r="K4" s="4">
        <v>243374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ht="15.75" x14ac:dyDescent="0.25">
      <c r="A5" s="6">
        <v>2</v>
      </c>
      <c r="B5" s="4">
        <v>243405</v>
      </c>
      <c r="C5" s="1">
        <v>43.66</v>
      </c>
      <c r="D5" s="1">
        <v>34.94</v>
      </c>
      <c r="E5" s="1">
        <v>42.24</v>
      </c>
      <c r="F5" s="1">
        <v>32.99</v>
      </c>
      <c r="G5" s="1">
        <v>32.840000000000003</v>
      </c>
      <c r="H5" s="1">
        <v>34.479999999999997</v>
      </c>
      <c r="I5" s="1">
        <v>34.75</v>
      </c>
      <c r="K5" s="4">
        <v>243405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ht="15.75" x14ac:dyDescent="0.25">
      <c r="A6" s="6">
        <v>3</v>
      </c>
      <c r="B6" s="4">
        <v>243435</v>
      </c>
      <c r="C6" s="1">
        <v>43.66</v>
      </c>
      <c r="D6" s="1">
        <v>34.94</v>
      </c>
      <c r="E6" s="1">
        <v>42.24</v>
      </c>
      <c r="F6" s="1">
        <v>32.99</v>
      </c>
      <c r="G6" s="1">
        <v>32.54</v>
      </c>
      <c r="H6" s="1">
        <v>34.18</v>
      </c>
      <c r="I6" s="1">
        <v>34.450000000000003</v>
      </c>
      <c r="K6" s="4">
        <v>243435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ht="15.75" x14ac:dyDescent="0.25">
      <c r="A7" s="6">
        <v>4</v>
      </c>
      <c r="B7" s="4" t="s">
        <v>61</v>
      </c>
      <c r="C7" s="1">
        <v>43.66</v>
      </c>
      <c r="D7" s="1">
        <v>34.94</v>
      </c>
      <c r="E7" s="1">
        <v>42.24</v>
      </c>
      <c r="F7" s="1">
        <v>33.29</v>
      </c>
      <c r="G7" s="1">
        <v>32.840000000000003</v>
      </c>
      <c r="H7" s="1">
        <v>34.479999999999997</v>
      </c>
      <c r="I7" s="1">
        <v>34.75</v>
      </c>
      <c r="K7" s="4" t="s">
        <v>61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15.75" x14ac:dyDescent="0.25">
      <c r="A8" s="6">
        <v>5</v>
      </c>
      <c r="B8" s="4" t="s">
        <v>60</v>
      </c>
      <c r="C8" s="1">
        <v>43.66</v>
      </c>
      <c r="D8" s="1">
        <v>34.94</v>
      </c>
      <c r="E8" s="1">
        <v>42.54</v>
      </c>
      <c r="F8" s="1">
        <v>33.79</v>
      </c>
      <c r="G8" s="1">
        <v>33.340000000000003</v>
      </c>
      <c r="H8" s="1">
        <v>34.979999999999997</v>
      </c>
      <c r="I8" s="1">
        <v>35.25</v>
      </c>
      <c r="K8" s="4" t="s">
        <v>60</v>
      </c>
      <c r="L8" s="17">
        <f>(C7*0.4)+(C6*0.3)+(C5*0.2)+(C4*0.1)</f>
        <v>43.66</v>
      </c>
      <c r="M8" s="17">
        <f>(C7*0.4)+(C6*0.3)+(C5*0.2)+(C4*0.1)</f>
        <v>43.66</v>
      </c>
      <c r="N8" s="17">
        <f>(D7*0.4)+(D6*0.3)+(D5*0.2)+(D4*0.1)</f>
        <v>34.94</v>
      </c>
      <c r="O8" s="17">
        <f>(D7*0.4)+(D6*0.3)+(D5*0.2)+(D4*0.1)</f>
        <v>34.94</v>
      </c>
      <c r="P8" s="17">
        <f>(E7*0.4)+(E6*0.3)+(E5*0.2)+(E4*0.1)</f>
        <v>42.27</v>
      </c>
      <c r="Q8" s="17">
        <f>(E7*0.4)+(E6*0.3)+(E5*0.2)+(E4*0.1)</f>
        <v>42.27</v>
      </c>
      <c r="R8" s="17">
        <f>(F7*0.4)+(F6*0.3)+(F5*0.2)+(F4*0.1)</f>
        <v>33.14</v>
      </c>
      <c r="S8" s="17">
        <f>(F7*0.4)+(F6*0.3)+(F5*0.2)+(F4*0.1)</f>
        <v>33.14</v>
      </c>
      <c r="T8" s="17">
        <f>(G7*0.4)+(G6*0.3)+(G5*0.2)+(G4*0.1)</f>
        <v>32.78</v>
      </c>
      <c r="U8" s="17">
        <f>(G7*0.4)+(G6*0.3)+(G5*0.2)+(G4*0.1)</f>
        <v>32.78</v>
      </c>
      <c r="V8" s="17">
        <f>(H7*0.4)+(H6*0.3)+(H5*0.2)+(H4*0.1)</f>
        <v>34.42</v>
      </c>
      <c r="W8" s="17">
        <f>(H7*0.4)+(H6*0.3)+(H5*0.2)+(H4*0.1)</f>
        <v>34.42</v>
      </c>
      <c r="X8" s="17">
        <f>(I7*0.4)+(I6*0.3)+(I5*0.2)+(I4*0.1)</f>
        <v>34.69</v>
      </c>
      <c r="Y8" s="17">
        <f>(I7*0.4)+(I6*0.3)+(I5*0.2)+(I4*0.1)</f>
        <v>34.69</v>
      </c>
    </row>
    <row r="9" spans="1:25" ht="15.75" x14ac:dyDescent="0.25">
      <c r="A9" s="6">
        <v>6</v>
      </c>
      <c r="B9" s="4" t="s">
        <v>59</v>
      </c>
      <c r="C9" s="1">
        <v>43.66</v>
      </c>
      <c r="D9" s="1">
        <v>34.94</v>
      </c>
      <c r="E9" s="1">
        <v>43.04</v>
      </c>
      <c r="F9" s="1">
        <v>34.090000000000003</v>
      </c>
      <c r="G9" s="1">
        <v>33.64</v>
      </c>
      <c r="H9" s="1">
        <v>35.28</v>
      </c>
      <c r="I9" s="1">
        <v>35.549999999999997</v>
      </c>
      <c r="K9" s="4" t="s">
        <v>59</v>
      </c>
      <c r="L9" s="17">
        <f>L8+0.1*($C8-L8)</f>
        <v>43.66</v>
      </c>
      <c r="M9" s="17">
        <f>M8+0.5*($C8-M8)</f>
        <v>43.66</v>
      </c>
      <c r="N9" s="17">
        <f>N8+0.1*($D8-N8)</f>
        <v>34.94</v>
      </c>
      <c r="O9" s="17">
        <f>O8+0.5*($D8-O8)</f>
        <v>34.94</v>
      </c>
      <c r="P9" s="17">
        <f>P8+0.1*($E8-P8)</f>
        <v>42.297000000000004</v>
      </c>
      <c r="Q9" s="17">
        <f>Q8+0.5*($E8-Q8)</f>
        <v>42.405000000000001</v>
      </c>
      <c r="R9" s="17">
        <f>R8+0.1*($F8-R8)</f>
        <v>33.204999999999998</v>
      </c>
      <c r="S9" s="17">
        <f>S8+0.5*($F8-S8)</f>
        <v>33.465000000000003</v>
      </c>
      <c r="T9" s="17">
        <f>T8+0.1*($G8-T8)</f>
        <v>32.835999999999999</v>
      </c>
      <c r="U9" s="17">
        <f>U8+0.5*($G8-U8)</f>
        <v>33.06</v>
      </c>
      <c r="V9" s="17">
        <f>V8+0.1*($H8-V8)</f>
        <v>34.475999999999999</v>
      </c>
      <c r="W9" s="17">
        <f>W8+0.5*($H8-W8)</f>
        <v>34.700000000000003</v>
      </c>
      <c r="X9" s="17">
        <f>X8+0.1*($I8-X8)</f>
        <v>34.745999999999995</v>
      </c>
      <c r="Y9" s="17">
        <f>Y8+0.5*($I8-Y8)</f>
        <v>34.97</v>
      </c>
    </row>
    <row r="10" spans="1:25" ht="15.75" x14ac:dyDescent="0.25">
      <c r="A10" s="6">
        <v>7</v>
      </c>
      <c r="B10" s="4" t="s">
        <v>58</v>
      </c>
      <c r="C10" s="1">
        <v>43.66</v>
      </c>
      <c r="D10" s="1">
        <v>34.94</v>
      </c>
      <c r="E10" s="1">
        <v>43.34</v>
      </c>
      <c r="F10" s="1">
        <v>34.69</v>
      </c>
      <c r="G10" s="1">
        <v>34.24</v>
      </c>
      <c r="H10" s="1">
        <v>35.880000000000003</v>
      </c>
      <c r="I10" s="1">
        <v>36.15</v>
      </c>
      <c r="K10" s="4" t="s">
        <v>58</v>
      </c>
      <c r="L10" s="17">
        <f t="shared" ref="L10:L73" si="0">L9+0.1*($C9-L9)</f>
        <v>43.66</v>
      </c>
      <c r="M10" s="17">
        <f t="shared" ref="M10:M73" si="1">M9+0.5*($C9-M9)</f>
        <v>43.66</v>
      </c>
      <c r="N10" s="17">
        <f t="shared" ref="N10:N73" si="2">N9+0.1*($D9-N9)</f>
        <v>34.94</v>
      </c>
      <c r="O10" s="17">
        <f t="shared" ref="O10:O73" si="3">O9+0.5*($D9-O9)</f>
        <v>34.94</v>
      </c>
      <c r="P10" s="17">
        <f t="shared" ref="P10:P73" si="4">P9+0.1*($E9-P9)</f>
        <v>42.371300000000005</v>
      </c>
      <c r="Q10" s="17">
        <f t="shared" ref="Q10:Q73" si="5">Q9+0.5*($E9-Q9)</f>
        <v>42.722499999999997</v>
      </c>
      <c r="R10" s="17">
        <f t="shared" ref="R10:R73" si="6">R9+0.1*($F9-R9)</f>
        <v>33.293500000000002</v>
      </c>
      <c r="S10" s="17">
        <f t="shared" ref="S10:S73" si="7">S9+0.5*($F9-S9)</f>
        <v>33.777500000000003</v>
      </c>
      <c r="T10" s="17">
        <f t="shared" ref="T10:T73" si="8">T9+0.1*($G9-T9)</f>
        <v>32.916399999999996</v>
      </c>
      <c r="U10" s="17">
        <f t="shared" ref="U10:U73" si="9">U9+0.5*($G9-U9)</f>
        <v>33.35</v>
      </c>
      <c r="V10" s="17">
        <f t="shared" ref="V10:V73" si="10">V9+0.1*($H9-V9)</f>
        <v>34.556399999999996</v>
      </c>
      <c r="W10" s="17">
        <f t="shared" ref="W10:W73" si="11">W9+0.5*($H9-W9)</f>
        <v>34.99</v>
      </c>
      <c r="X10" s="17">
        <f t="shared" ref="X10:X73" si="12">X9+0.1*($I9-X9)</f>
        <v>34.826399999999992</v>
      </c>
      <c r="Y10" s="17">
        <f t="shared" ref="Y10:Y73" si="13">Y9+0.5*($I9-Y9)</f>
        <v>35.26</v>
      </c>
    </row>
    <row r="11" spans="1:25" ht="15.75" x14ac:dyDescent="0.25">
      <c r="A11" s="6">
        <v>8</v>
      </c>
      <c r="B11" s="4" t="s">
        <v>57</v>
      </c>
      <c r="C11" s="1">
        <v>43.66</v>
      </c>
      <c r="D11" s="1">
        <v>34.94</v>
      </c>
      <c r="E11" s="1">
        <v>43.34</v>
      </c>
      <c r="F11" s="1">
        <v>35.29</v>
      </c>
      <c r="G11" s="1">
        <v>34.840000000000003</v>
      </c>
      <c r="H11" s="1">
        <v>36.479999999999997</v>
      </c>
      <c r="I11" s="1">
        <v>36.75</v>
      </c>
      <c r="K11" s="4" t="s">
        <v>57</v>
      </c>
      <c r="L11" s="17">
        <f t="shared" si="0"/>
        <v>43.66</v>
      </c>
      <c r="M11" s="17">
        <f t="shared" si="1"/>
        <v>43.66</v>
      </c>
      <c r="N11" s="17">
        <f t="shared" si="2"/>
        <v>34.94</v>
      </c>
      <c r="O11" s="17">
        <f t="shared" si="3"/>
        <v>34.94</v>
      </c>
      <c r="P11" s="17">
        <f t="shared" si="4"/>
        <v>42.468170000000008</v>
      </c>
      <c r="Q11" s="17">
        <f t="shared" si="5"/>
        <v>43.03125</v>
      </c>
      <c r="R11" s="17">
        <f t="shared" si="6"/>
        <v>33.433149999999998</v>
      </c>
      <c r="S11" s="17">
        <f t="shared" si="7"/>
        <v>34.233750000000001</v>
      </c>
      <c r="T11" s="17">
        <f t="shared" si="8"/>
        <v>33.048759999999994</v>
      </c>
      <c r="U11" s="17">
        <f t="shared" si="9"/>
        <v>33.795000000000002</v>
      </c>
      <c r="V11" s="17">
        <f t="shared" si="10"/>
        <v>34.688759999999995</v>
      </c>
      <c r="W11" s="17">
        <f t="shared" si="11"/>
        <v>35.435000000000002</v>
      </c>
      <c r="X11" s="17">
        <f t="shared" si="12"/>
        <v>34.958759999999991</v>
      </c>
      <c r="Y11" s="17">
        <f t="shared" si="13"/>
        <v>35.704999999999998</v>
      </c>
    </row>
    <row r="12" spans="1:25" ht="15.75" x14ac:dyDescent="0.25">
      <c r="A12" s="6">
        <v>9</v>
      </c>
      <c r="B12" s="4" t="s">
        <v>56</v>
      </c>
      <c r="C12" s="1">
        <v>43.66</v>
      </c>
      <c r="D12" s="1">
        <v>34.94</v>
      </c>
      <c r="E12" s="1">
        <v>43.34</v>
      </c>
      <c r="F12" s="1">
        <v>35.590000000000003</v>
      </c>
      <c r="G12" s="1">
        <v>35.14</v>
      </c>
      <c r="H12" s="1">
        <v>36.78</v>
      </c>
      <c r="I12" s="1">
        <v>37.049999999999997</v>
      </c>
      <c r="K12" s="4" t="s">
        <v>56</v>
      </c>
      <c r="L12" s="17">
        <f t="shared" si="0"/>
        <v>43.66</v>
      </c>
      <c r="M12" s="17">
        <f t="shared" si="1"/>
        <v>43.66</v>
      </c>
      <c r="N12" s="17">
        <f t="shared" si="2"/>
        <v>34.94</v>
      </c>
      <c r="O12" s="17">
        <f t="shared" si="3"/>
        <v>34.94</v>
      </c>
      <c r="P12" s="17">
        <f t="shared" si="4"/>
        <v>42.555353000000011</v>
      </c>
      <c r="Q12" s="17">
        <f t="shared" si="5"/>
        <v>43.185625000000002</v>
      </c>
      <c r="R12" s="17">
        <f t="shared" si="6"/>
        <v>33.618834999999997</v>
      </c>
      <c r="S12" s="17">
        <f t="shared" si="7"/>
        <v>34.761875000000003</v>
      </c>
      <c r="T12" s="17">
        <f t="shared" si="8"/>
        <v>33.227883999999996</v>
      </c>
      <c r="U12" s="17">
        <f t="shared" si="9"/>
        <v>34.317500000000003</v>
      </c>
      <c r="V12" s="17">
        <f t="shared" si="10"/>
        <v>34.867883999999997</v>
      </c>
      <c r="W12" s="17">
        <f t="shared" si="11"/>
        <v>35.957499999999996</v>
      </c>
      <c r="X12" s="17">
        <f t="shared" si="12"/>
        <v>35.137883999999993</v>
      </c>
      <c r="Y12" s="17">
        <f t="shared" si="13"/>
        <v>36.227499999999999</v>
      </c>
    </row>
    <row r="13" spans="1:25" ht="15.75" x14ac:dyDescent="0.25">
      <c r="A13" s="6">
        <v>10</v>
      </c>
      <c r="B13" s="4" t="s">
        <v>55</v>
      </c>
      <c r="C13" s="1">
        <v>43.66</v>
      </c>
      <c r="D13" s="1">
        <v>34.94</v>
      </c>
      <c r="E13" s="1">
        <v>43.34</v>
      </c>
      <c r="F13" s="1">
        <v>35.19</v>
      </c>
      <c r="G13" s="1">
        <v>34.74</v>
      </c>
      <c r="H13" s="1">
        <v>36.380000000000003</v>
      </c>
      <c r="I13" s="1">
        <v>36.65</v>
      </c>
      <c r="K13" s="4" t="s">
        <v>55</v>
      </c>
      <c r="L13" s="17">
        <f t="shared" si="0"/>
        <v>43.66</v>
      </c>
      <c r="M13" s="17">
        <f t="shared" si="1"/>
        <v>43.66</v>
      </c>
      <c r="N13" s="17">
        <f t="shared" si="2"/>
        <v>34.94</v>
      </c>
      <c r="O13" s="17">
        <f t="shared" si="3"/>
        <v>34.94</v>
      </c>
      <c r="P13" s="17">
        <f t="shared" si="4"/>
        <v>42.633817700000009</v>
      </c>
      <c r="Q13" s="17">
        <f t="shared" si="5"/>
        <v>43.262812500000003</v>
      </c>
      <c r="R13" s="17">
        <f t="shared" si="6"/>
        <v>33.815951499999997</v>
      </c>
      <c r="S13" s="17">
        <f t="shared" si="7"/>
        <v>35.175937500000003</v>
      </c>
      <c r="T13" s="17">
        <f t="shared" si="8"/>
        <v>33.419095599999999</v>
      </c>
      <c r="U13" s="17">
        <f t="shared" si="9"/>
        <v>34.728750000000005</v>
      </c>
      <c r="V13" s="17">
        <f t="shared" si="10"/>
        <v>35.059095599999999</v>
      </c>
      <c r="W13" s="17">
        <f t="shared" si="11"/>
        <v>36.368749999999999</v>
      </c>
      <c r="X13" s="17">
        <f t="shared" si="12"/>
        <v>35.329095599999995</v>
      </c>
      <c r="Y13" s="17">
        <f t="shared" si="13"/>
        <v>36.638750000000002</v>
      </c>
    </row>
    <row r="14" spans="1:25" ht="15.75" x14ac:dyDescent="0.25">
      <c r="A14" s="6">
        <v>11</v>
      </c>
      <c r="B14" s="4" t="s">
        <v>54</v>
      </c>
      <c r="C14" s="1">
        <v>43.66</v>
      </c>
      <c r="D14" s="1">
        <v>34.94</v>
      </c>
      <c r="E14" s="1">
        <v>43.64</v>
      </c>
      <c r="F14" s="1">
        <v>35.19</v>
      </c>
      <c r="G14" s="1">
        <v>34.74</v>
      </c>
      <c r="H14" s="1">
        <v>36.380000000000003</v>
      </c>
      <c r="I14" s="1">
        <v>36.65</v>
      </c>
      <c r="K14" s="4" t="s">
        <v>54</v>
      </c>
      <c r="L14" s="17">
        <f t="shared" si="0"/>
        <v>43.66</v>
      </c>
      <c r="M14" s="17">
        <f t="shared" si="1"/>
        <v>43.66</v>
      </c>
      <c r="N14" s="17">
        <f t="shared" si="2"/>
        <v>34.94</v>
      </c>
      <c r="O14" s="17">
        <f t="shared" si="3"/>
        <v>34.94</v>
      </c>
      <c r="P14" s="17">
        <f t="shared" si="4"/>
        <v>42.70443593000001</v>
      </c>
      <c r="Q14" s="17">
        <f t="shared" si="5"/>
        <v>43.301406249999999</v>
      </c>
      <c r="R14" s="17">
        <f t="shared" si="6"/>
        <v>33.95335635</v>
      </c>
      <c r="S14" s="17">
        <f t="shared" si="7"/>
        <v>35.182968750000001</v>
      </c>
      <c r="T14" s="17">
        <f t="shared" si="8"/>
        <v>33.551186039999997</v>
      </c>
      <c r="U14" s="17">
        <f t="shared" si="9"/>
        <v>34.734375</v>
      </c>
      <c r="V14" s="17">
        <f t="shared" si="10"/>
        <v>35.191186039999998</v>
      </c>
      <c r="W14" s="17">
        <f t="shared" si="11"/>
        <v>36.374375000000001</v>
      </c>
      <c r="X14" s="17">
        <f t="shared" si="12"/>
        <v>35.461186039999994</v>
      </c>
      <c r="Y14" s="17">
        <f t="shared" si="13"/>
        <v>36.644374999999997</v>
      </c>
    </row>
    <row r="15" spans="1:25" ht="15.75" x14ac:dyDescent="0.25">
      <c r="A15" s="6">
        <v>12</v>
      </c>
      <c r="B15" s="4">
        <v>243255</v>
      </c>
      <c r="C15" s="1">
        <v>43.66</v>
      </c>
      <c r="D15" s="1">
        <v>34.94</v>
      </c>
      <c r="E15" s="1">
        <v>43.64</v>
      </c>
      <c r="F15" s="1">
        <v>34.79</v>
      </c>
      <c r="G15" s="1">
        <v>34.340000000000003</v>
      </c>
      <c r="H15" s="1">
        <v>35.979999999999997</v>
      </c>
      <c r="I15" s="1">
        <v>36.25</v>
      </c>
      <c r="K15" s="4">
        <v>243255</v>
      </c>
      <c r="L15" s="17">
        <f t="shared" si="0"/>
        <v>43.66</v>
      </c>
      <c r="M15" s="17">
        <f t="shared" si="1"/>
        <v>43.66</v>
      </c>
      <c r="N15" s="17">
        <f t="shared" si="2"/>
        <v>34.94</v>
      </c>
      <c r="O15" s="17">
        <f t="shared" si="3"/>
        <v>34.94</v>
      </c>
      <c r="P15" s="17">
        <f t="shared" si="4"/>
        <v>42.797992337000011</v>
      </c>
      <c r="Q15" s="17">
        <f t="shared" si="5"/>
        <v>43.470703125</v>
      </c>
      <c r="R15" s="17">
        <f t="shared" si="6"/>
        <v>34.077020715000003</v>
      </c>
      <c r="S15" s="17">
        <f t="shared" si="7"/>
        <v>35.186484374999999</v>
      </c>
      <c r="T15" s="17">
        <f t="shared" si="8"/>
        <v>33.670067435999997</v>
      </c>
      <c r="U15" s="17">
        <f t="shared" si="9"/>
        <v>34.737187500000005</v>
      </c>
      <c r="V15" s="17">
        <f t="shared" si="10"/>
        <v>35.310067435999997</v>
      </c>
      <c r="W15" s="17">
        <f t="shared" si="11"/>
        <v>36.377187500000005</v>
      </c>
      <c r="X15" s="17">
        <f t="shared" si="12"/>
        <v>35.580067435999993</v>
      </c>
      <c r="Y15" s="17">
        <f t="shared" si="13"/>
        <v>36.647187500000001</v>
      </c>
    </row>
    <row r="16" spans="1:25" ht="15.75" x14ac:dyDescent="0.25">
      <c r="A16" s="6">
        <v>13</v>
      </c>
      <c r="B16" s="4">
        <v>243286</v>
      </c>
      <c r="C16" s="1">
        <v>43.66</v>
      </c>
      <c r="D16" s="1">
        <v>34.94</v>
      </c>
      <c r="E16" s="1">
        <v>43.64</v>
      </c>
      <c r="F16" s="1">
        <v>34.49</v>
      </c>
      <c r="G16" s="1">
        <v>34.04</v>
      </c>
      <c r="H16" s="1">
        <v>35.68</v>
      </c>
      <c r="I16" s="1">
        <v>35.950000000000003</v>
      </c>
      <c r="K16" s="4">
        <v>243286</v>
      </c>
      <c r="L16" s="17">
        <f t="shared" si="0"/>
        <v>43.66</v>
      </c>
      <c r="M16" s="17">
        <f t="shared" si="1"/>
        <v>43.66</v>
      </c>
      <c r="N16" s="17">
        <f t="shared" si="2"/>
        <v>34.94</v>
      </c>
      <c r="O16" s="17">
        <f t="shared" si="3"/>
        <v>34.94</v>
      </c>
      <c r="P16" s="17">
        <f t="shared" si="4"/>
        <v>42.882193103300011</v>
      </c>
      <c r="Q16" s="17">
        <f t="shared" si="5"/>
        <v>43.5553515625</v>
      </c>
      <c r="R16" s="17">
        <f t="shared" si="6"/>
        <v>34.148318643500005</v>
      </c>
      <c r="S16" s="17">
        <f t="shared" si="7"/>
        <v>34.988242187499999</v>
      </c>
      <c r="T16" s="17">
        <f t="shared" si="8"/>
        <v>33.7370606924</v>
      </c>
      <c r="U16" s="17">
        <f t="shared" si="9"/>
        <v>34.538593750000004</v>
      </c>
      <c r="V16" s="17">
        <f t="shared" si="10"/>
        <v>35.377060692399994</v>
      </c>
      <c r="W16" s="17">
        <f t="shared" si="11"/>
        <v>36.178593750000005</v>
      </c>
      <c r="X16" s="17">
        <f t="shared" si="12"/>
        <v>35.647060692399997</v>
      </c>
      <c r="Y16" s="17">
        <f t="shared" si="13"/>
        <v>36.448593750000001</v>
      </c>
    </row>
    <row r="17" spans="1:25" ht="15.75" x14ac:dyDescent="0.25">
      <c r="A17" s="6">
        <v>14</v>
      </c>
      <c r="B17" s="4">
        <v>243345</v>
      </c>
      <c r="C17" s="1">
        <v>43.66</v>
      </c>
      <c r="D17" s="1">
        <v>34.94</v>
      </c>
      <c r="E17" s="1">
        <v>43.64</v>
      </c>
      <c r="F17" s="1">
        <v>34.19</v>
      </c>
      <c r="G17" s="1">
        <v>33.74</v>
      </c>
      <c r="H17" s="1">
        <v>35.380000000000003</v>
      </c>
      <c r="I17" s="1">
        <v>35.65</v>
      </c>
      <c r="K17" s="4">
        <v>243345</v>
      </c>
      <c r="L17" s="17">
        <f t="shared" si="0"/>
        <v>43.66</v>
      </c>
      <c r="M17" s="17">
        <f t="shared" si="1"/>
        <v>43.66</v>
      </c>
      <c r="N17" s="17">
        <f t="shared" si="2"/>
        <v>34.94</v>
      </c>
      <c r="O17" s="17">
        <f t="shared" si="3"/>
        <v>34.94</v>
      </c>
      <c r="P17" s="17">
        <f t="shared" si="4"/>
        <v>42.957973792970009</v>
      </c>
      <c r="Q17" s="17">
        <f t="shared" si="5"/>
        <v>43.597675781250004</v>
      </c>
      <c r="R17" s="17">
        <f t="shared" si="6"/>
        <v>34.182486779150004</v>
      </c>
      <c r="S17" s="17">
        <f t="shared" si="7"/>
        <v>34.739121093750001</v>
      </c>
      <c r="T17" s="17">
        <f t="shared" si="8"/>
        <v>33.767354623160003</v>
      </c>
      <c r="U17" s="17">
        <f t="shared" si="9"/>
        <v>34.289296875000005</v>
      </c>
      <c r="V17" s="17">
        <f t="shared" si="10"/>
        <v>35.407354623159996</v>
      </c>
      <c r="W17" s="17">
        <f t="shared" si="11"/>
        <v>35.929296875000006</v>
      </c>
      <c r="X17" s="17">
        <f t="shared" si="12"/>
        <v>35.677354623159999</v>
      </c>
      <c r="Y17" s="17">
        <f t="shared" si="13"/>
        <v>36.199296875000002</v>
      </c>
    </row>
    <row r="18" spans="1:25" ht="15.75" x14ac:dyDescent="0.25">
      <c r="A18" s="6">
        <v>15</v>
      </c>
      <c r="B18" s="4">
        <v>243467</v>
      </c>
      <c r="C18" s="1">
        <v>43.66</v>
      </c>
      <c r="D18" s="1">
        <v>34.94</v>
      </c>
      <c r="E18" s="1">
        <v>43.64</v>
      </c>
      <c r="F18" s="1">
        <v>33.89</v>
      </c>
      <c r="G18" s="1">
        <v>33.44</v>
      </c>
      <c r="H18" s="1">
        <v>35.08</v>
      </c>
      <c r="I18" s="1">
        <v>35.35</v>
      </c>
      <c r="K18" s="4">
        <v>243467</v>
      </c>
      <c r="L18" s="17">
        <f t="shared" si="0"/>
        <v>43.66</v>
      </c>
      <c r="M18" s="17">
        <f t="shared" si="1"/>
        <v>43.66</v>
      </c>
      <c r="N18" s="17">
        <f t="shared" si="2"/>
        <v>34.94</v>
      </c>
      <c r="O18" s="17">
        <f t="shared" si="3"/>
        <v>34.94</v>
      </c>
      <c r="P18" s="17">
        <f t="shared" si="4"/>
        <v>43.026176413673006</v>
      </c>
      <c r="Q18" s="17">
        <f t="shared" si="5"/>
        <v>43.618837890625002</v>
      </c>
      <c r="R18" s="17">
        <f t="shared" si="6"/>
        <v>34.183238101235006</v>
      </c>
      <c r="S18" s="17">
        <f t="shared" si="7"/>
        <v>34.464560546874999</v>
      </c>
      <c r="T18" s="17">
        <f t="shared" si="8"/>
        <v>33.764619160844006</v>
      </c>
      <c r="U18" s="17">
        <f t="shared" si="9"/>
        <v>34.0146484375</v>
      </c>
      <c r="V18" s="17">
        <f t="shared" si="10"/>
        <v>35.404619160844</v>
      </c>
      <c r="W18" s="17">
        <f t="shared" si="11"/>
        <v>35.654648437500001</v>
      </c>
      <c r="X18" s="17">
        <f t="shared" si="12"/>
        <v>35.674619160844003</v>
      </c>
      <c r="Y18" s="17">
        <f t="shared" si="13"/>
        <v>35.924648437499997</v>
      </c>
    </row>
    <row r="19" spans="1:25" ht="15.75" x14ac:dyDescent="0.25">
      <c r="A19" s="6">
        <v>16</v>
      </c>
      <c r="B19" s="4">
        <v>243498</v>
      </c>
      <c r="C19" s="1">
        <v>43.66</v>
      </c>
      <c r="D19" s="1">
        <v>34.94</v>
      </c>
      <c r="E19" s="1">
        <v>43.64</v>
      </c>
      <c r="F19" s="1">
        <v>34.39</v>
      </c>
      <c r="G19" s="1">
        <v>33.94</v>
      </c>
      <c r="H19" s="1">
        <v>35.58</v>
      </c>
      <c r="I19" s="1">
        <v>35.85</v>
      </c>
      <c r="K19" s="4">
        <v>243498</v>
      </c>
      <c r="L19" s="17">
        <f t="shared" si="0"/>
        <v>43.66</v>
      </c>
      <c r="M19" s="17">
        <f t="shared" si="1"/>
        <v>43.66</v>
      </c>
      <c r="N19" s="17">
        <f t="shared" si="2"/>
        <v>34.94</v>
      </c>
      <c r="O19" s="17">
        <f t="shared" si="3"/>
        <v>34.94</v>
      </c>
      <c r="P19" s="17">
        <f t="shared" si="4"/>
        <v>43.087558772305705</v>
      </c>
      <c r="Q19" s="17">
        <f t="shared" si="5"/>
        <v>43.629418945312501</v>
      </c>
      <c r="R19" s="17">
        <f t="shared" si="6"/>
        <v>34.153914291111505</v>
      </c>
      <c r="S19" s="17">
        <f t="shared" si="7"/>
        <v>34.177280273437503</v>
      </c>
      <c r="T19" s="17">
        <f t="shared" si="8"/>
        <v>33.732157244759605</v>
      </c>
      <c r="U19" s="17">
        <f t="shared" si="9"/>
        <v>33.727324218749999</v>
      </c>
      <c r="V19" s="17">
        <f t="shared" si="10"/>
        <v>35.372157244759599</v>
      </c>
      <c r="W19" s="17">
        <f t="shared" si="11"/>
        <v>35.367324218749999</v>
      </c>
      <c r="X19" s="17">
        <f t="shared" si="12"/>
        <v>35.642157244759602</v>
      </c>
      <c r="Y19" s="17">
        <f t="shared" si="13"/>
        <v>35.637324218749995</v>
      </c>
    </row>
    <row r="20" spans="1:25" ht="15.75" x14ac:dyDescent="0.25">
      <c r="A20" s="6">
        <v>17</v>
      </c>
      <c r="B20" s="4">
        <v>243528</v>
      </c>
      <c r="C20" s="1">
        <v>43.66</v>
      </c>
      <c r="D20" s="1">
        <v>34.94</v>
      </c>
      <c r="E20" s="1">
        <v>43.84</v>
      </c>
      <c r="F20" s="1">
        <v>34.39</v>
      </c>
      <c r="G20" s="1">
        <v>33.94</v>
      </c>
      <c r="H20" s="1">
        <v>35.979999999999997</v>
      </c>
      <c r="I20" s="1">
        <v>36.25</v>
      </c>
      <c r="K20" s="4">
        <v>243528</v>
      </c>
      <c r="L20" s="17">
        <f t="shared" si="0"/>
        <v>43.66</v>
      </c>
      <c r="M20" s="17">
        <f t="shared" si="1"/>
        <v>43.66</v>
      </c>
      <c r="N20" s="17">
        <f t="shared" si="2"/>
        <v>34.94</v>
      </c>
      <c r="O20" s="17">
        <f t="shared" si="3"/>
        <v>34.94</v>
      </c>
      <c r="P20" s="17">
        <f t="shared" si="4"/>
        <v>43.142802895075135</v>
      </c>
      <c r="Q20" s="17">
        <f t="shared" si="5"/>
        <v>43.634709472656255</v>
      </c>
      <c r="R20" s="17">
        <f t="shared" si="6"/>
        <v>34.177522862000352</v>
      </c>
      <c r="S20" s="17">
        <f t="shared" si="7"/>
        <v>34.283640136718752</v>
      </c>
      <c r="T20" s="17">
        <f t="shared" si="8"/>
        <v>33.752941520283642</v>
      </c>
      <c r="U20" s="17">
        <f t="shared" si="9"/>
        <v>33.833662109374998</v>
      </c>
      <c r="V20" s="17">
        <f t="shared" si="10"/>
        <v>35.392941520283642</v>
      </c>
      <c r="W20" s="17">
        <f t="shared" si="11"/>
        <v>35.473662109374999</v>
      </c>
      <c r="X20" s="17">
        <f t="shared" si="12"/>
        <v>35.662941520283638</v>
      </c>
      <c r="Y20" s="17">
        <f t="shared" si="13"/>
        <v>35.743662109374995</v>
      </c>
    </row>
    <row r="21" spans="1:25" ht="15.75" x14ac:dyDescent="0.25">
      <c r="A21" s="6">
        <v>18</v>
      </c>
      <c r="B21" s="4" t="s">
        <v>53</v>
      </c>
      <c r="C21" s="1">
        <v>43.16</v>
      </c>
      <c r="D21" s="1">
        <v>34.44</v>
      </c>
      <c r="E21" s="1">
        <v>43.84</v>
      </c>
      <c r="F21" s="1">
        <v>34.39</v>
      </c>
      <c r="G21" s="1">
        <v>33.94</v>
      </c>
      <c r="H21" s="1">
        <v>35.979999999999997</v>
      </c>
      <c r="I21" s="1">
        <v>36.25</v>
      </c>
      <c r="K21" s="4" t="s">
        <v>53</v>
      </c>
      <c r="L21" s="17">
        <f t="shared" si="0"/>
        <v>43.66</v>
      </c>
      <c r="M21" s="17">
        <f t="shared" si="1"/>
        <v>43.66</v>
      </c>
      <c r="N21" s="17">
        <f t="shared" si="2"/>
        <v>34.94</v>
      </c>
      <c r="O21" s="17">
        <f t="shared" si="3"/>
        <v>34.94</v>
      </c>
      <c r="P21" s="17">
        <f t="shared" si="4"/>
        <v>43.212522605567621</v>
      </c>
      <c r="Q21" s="17">
        <f t="shared" si="5"/>
        <v>43.737354736328129</v>
      </c>
      <c r="R21" s="17">
        <f t="shared" si="6"/>
        <v>34.198770575800317</v>
      </c>
      <c r="S21" s="17">
        <f t="shared" si="7"/>
        <v>34.336820068359373</v>
      </c>
      <c r="T21" s="17">
        <f t="shared" si="8"/>
        <v>33.77164736825528</v>
      </c>
      <c r="U21" s="17">
        <f t="shared" si="9"/>
        <v>33.886831054687498</v>
      </c>
      <c r="V21" s="17">
        <f t="shared" si="10"/>
        <v>35.45164736825528</v>
      </c>
      <c r="W21" s="17">
        <f t="shared" si="11"/>
        <v>35.726831054687494</v>
      </c>
      <c r="X21" s="17">
        <f t="shared" si="12"/>
        <v>35.721647368255276</v>
      </c>
      <c r="Y21" s="17">
        <f t="shared" si="13"/>
        <v>35.996831054687497</v>
      </c>
    </row>
    <row r="22" spans="1:25" ht="15.75" x14ac:dyDescent="0.25">
      <c r="A22" s="6">
        <v>19</v>
      </c>
      <c r="B22" s="4" t="s">
        <v>52</v>
      </c>
      <c r="C22" s="1">
        <v>43.16</v>
      </c>
      <c r="D22" s="1">
        <v>34.44</v>
      </c>
      <c r="E22" s="1">
        <v>44.24</v>
      </c>
      <c r="F22" s="1">
        <v>34.69</v>
      </c>
      <c r="G22" s="1">
        <v>34.24</v>
      </c>
      <c r="H22" s="1">
        <v>36.28</v>
      </c>
      <c r="I22" s="1">
        <v>36.549999999999997</v>
      </c>
      <c r="K22" s="4" t="s">
        <v>52</v>
      </c>
      <c r="L22" s="17">
        <f t="shared" si="0"/>
        <v>43.61</v>
      </c>
      <c r="M22" s="17">
        <f t="shared" si="1"/>
        <v>43.41</v>
      </c>
      <c r="N22" s="17">
        <f t="shared" si="2"/>
        <v>34.89</v>
      </c>
      <c r="O22" s="17">
        <f t="shared" si="3"/>
        <v>34.69</v>
      </c>
      <c r="P22" s="17">
        <f t="shared" si="4"/>
        <v>43.27527034501086</v>
      </c>
      <c r="Q22" s="17">
        <f t="shared" si="5"/>
        <v>43.788677368164066</v>
      </c>
      <c r="R22" s="17">
        <f t="shared" si="6"/>
        <v>34.217893518220286</v>
      </c>
      <c r="S22" s="17">
        <f t="shared" si="7"/>
        <v>34.363410034179687</v>
      </c>
      <c r="T22" s="17">
        <f t="shared" si="8"/>
        <v>33.788482631429751</v>
      </c>
      <c r="U22" s="17">
        <f t="shared" si="9"/>
        <v>33.913415527343744</v>
      </c>
      <c r="V22" s="17">
        <f t="shared" si="10"/>
        <v>35.504482631429752</v>
      </c>
      <c r="W22" s="17">
        <f t="shared" si="11"/>
        <v>35.853415527343742</v>
      </c>
      <c r="X22" s="17">
        <f t="shared" si="12"/>
        <v>35.774482631429748</v>
      </c>
      <c r="Y22" s="17">
        <f t="shared" si="13"/>
        <v>36.123415527343752</v>
      </c>
    </row>
    <row r="23" spans="1:25" ht="15.75" x14ac:dyDescent="0.25">
      <c r="A23" s="6">
        <v>20</v>
      </c>
      <c r="B23" s="4" t="s">
        <v>51</v>
      </c>
      <c r="C23" s="1">
        <v>43.16</v>
      </c>
      <c r="D23" s="1">
        <v>34.44</v>
      </c>
      <c r="E23" s="1">
        <v>44.24</v>
      </c>
      <c r="F23" s="1">
        <v>34.19</v>
      </c>
      <c r="G23" s="1">
        <v>33.74</v>
      </c>
      <c r="H23" s="1">
        <v>35.78</v>
      </c>
      <c r="I23" s="1">
        <v>36.049999999999997</v>
      </c>
      <c r="K23" s="4" t="s">
        <v>51</v>
      </c>
      <c r="L23" s="17">
        <f t="shared" si="0"/>
        <v>43.564999999999998</v>
      </c>
      <c r="M23" s="17">
        <f t="shared" si="1"/>
        <v>43.284999999999997</v>
      </c>
      <c r="N23" s="17">
        <f t="shared" si="2"/>
        <v>34.844999999999999</v>
      </c>
      <c r="O23" s="17">
        <f t="shared" si="3"/>
        <v>34.564999999999998</v>
      </c>
      <c r="P23" s="17">
        <f t="shared" si="4"/>
        <v>43.371743310509771</v>
      </c>
      <c r="Q23" s="17">
        <f t="shared" si="5"/>
        <v>44.014338684082034</v>
      </c>
      <c r="R23" s="17">
        <f t="shared" si="6"/>
        <v>34.26510416639826</v>
      </c>
      <c r="S23" s="17">
        <f t="shared" si="7"/>
        <v>34.526705017089839</v>
      </c>
      <c r="T23" s="17">
        <f t="shared" si="8"/>
        <v>33.833634368286774</v>
      </c>
      <c r="U23" s="17">
        <f t="shared" si="9"/>
        <v>34.076707763671877</v>
      </c>
      <c r="V23" s="17">
        <f t="shared" si="10"/>
        <v>35.582034368286777</v>
      </c>
      <c r="W23" s="17">
        <f t="shared" si="11"/>
        <v>36.066707763671872</v>
      </c>
      <c r="X23" s="17">
        <f t="shared" si="12"/>
        <v>35.852034368286773</v>
      </c>
      <c r="Y23" s="17">
        <f t="shared" si="13"/>
        <v>36.336707763671875</v>
      </c>
    </row>
    <row r="24" spans="1:25" ht="15.75" x14ac:dyDescent="0.25">
      <c r="A24" s="6">
        <v>21</v>
      </c>
      <c r="B24" s="4" t="s">
        <v>50</v>
      </c>
      <c r="C24" s="1">
        <v>43.16</v>
      </c>
      <c r="D24" s="1">
        <v>33.94</v>
      </c>
      <c r="E24" s="1">
        <v>44.24</v>
      </c>
      <c r="F24" s="1">
        <v>34.19</v>
      </c>
      <c r="G24" s="1">
        <v>33.74</v>
      </c>
      <c r="H24" s="1">
        <v>35.78</v>
      </c>
      <c r="I24" s="1">
        <v>36.049999999999997</v>
      </c>
      <c r="K24" s="4" t="s">
        <v>50</v>
      </c>
      <c r="L24" s="17">
        <f t="shared" si="0"/>
        <v>43.524499999999996</v>
      </c>
      <c r="M24" s="17">
        <f t="shared" si="1"/>
        <v>43.222499999999997</v>
      </c>
      <c r="N24" s="17">
        <f t="shared" si="2"/>
        <v>34.804499999999997</v>
      </c>
      <c r="O24" s="17">
        <f t="shared" si="3"/>
        <v>34.502499999999998</v>
      </c>
      <c r="P24" s="17">
        <f t="shared" si="4"/>
        <v>43.458568979458796</v>
      </c>
      <c r="Q24" s="17">
        <f t="shared" si="5"/>
        <v>44.127169342041014</v>
      </c>
      <c r="R24" s="17">
        <f t="shared" si="6"/>
        <v>34.257593749758435</v>
      </c>
      <c r="S24" s="17">
        <f t="shared" si="7"/>
        <v>34.358352508544918</v>
      </c>
      <c r="T24" s="17">
        <f t="shared" si="8"/>
        <v>33.824270931458095</v>
      </c>
      <c r="U24" s="17">
        <f t="shared" si="9"/>
        <v>33.908353881835936</v>
      </c>
      <c r="V24" s="17">
        <f t="shared" si="10"/>
        <v>35.601830931458096</v>
      </c>
      <c r="W24" s="17">
        <f t="shared" si="11"/>
        <v>35.923353881835936</v>
      </c>
      <c r="X24" s="17">
        <f t="shared" si="12"/>
        <v>35.871830931458092</v>
      </c>
      <c r="Y24" s="17">
        <f t="shared" si="13"/>
        <v>36.193353881835932</v>
      </c>
    </row>
    <row r="25" spans="1:25" ht="15.75" x14ac:dyDescent="0.25">
      <c r="A25" s="6">
        <v>22</v>
      </c>
      <c r="B25" s="4" t="s">
        <v>49</v>
      </c>
      <c r="C25" s="1">
        <v>43.16</v>
      </c>
      <c r="D25" s="1">
        <v>33.94</v>
      </c>
      <c r="E25" s="1">
        <v>44.44</v>
      </c>
      <c r="F25" s="1">
        <v>34.49</v>
      </c>
      <c r="G25" s="1">
        <v>34.04</v>
      </c>
      <c r="H25" s="1">
        <v>36.08</v>
      </c>
      <c r="I25" s="1">
        <v>36.35</v>
      </c>
      <c r="K25" s="4" t="s">
        <v>49</v>
      </c>
      <c r="L25" s="17">
        <f t="shared" si="0"/>
        <v>43.488049999999994</v>
      </c>
      <c r="M25" s="17">
        <f t="shared" si="1"/>
        <v>43.191249999999997</v>
      </c>
      <c r="N25" s="17">
        <f t="shared" si="2"/>
        <v>34.718049999999998</v>
      </c>
      <c r="O25" s="17">
        <f t="shared" si="3"/>
        <v>34.221249999999998</v>
      </c>
      <c r="P25" s="17">
        <f t="shared" si="4"/>
        <v>43.536712081512917</v>
      </c>
      <c r="Q25" s="17">
        <f t="shared" si="5"/>
        <v>44.183584671020512</v>
      </c>
      <c r="R25" s="17">
        <f t="shared" si="6"/>
        <v>34.250834374782592</v>
      </c>
      <c r="S25" s="17">
        <f t="shared" si="7"/>
        <v>34.274176254272462</v>
      </c>
      <c r="T25" s="17">
        <f t="shared" si="8"/>
        <v>33.815843838312283</v>
      </c>
      <c r="U25" s="17">
        <f t="shared" si="9"/>
        <v>33.824176940917965</v>
      </c>
      <c r="V25" s="17">
        <f t="shared" si="10"/>
        <v>35.619647838312289</v>
      </c>
      <c r="W25" s="17">
        <f t="shared" si="11"/>
        <v>35.851676940917969</v>
      </c>
      <c r="X25" s="17">
        <f t="shared" si="12"/>
        <v>35.889647838312285</v>
      </c>
      <c r="Y25" s="17">
        <f t="shared" si="13"/>
        <v>36.121676940917965</v>
      </c>
    </row>
    <row r="26" spans="1:25" ht="15.75" x14ac:dyDescent="0.25">
      <c r="A26" s="6">
        <v>23</v>
      </c>
      <c r="B26" s="4" t="s">
        <v>48</v>
      </c>
      <c r="C26" s="1">
        <v>43.16</v>
      </c>
      <c r="D26" s="1">
        <v>33.94</v>
      </c>
      <c r="E26" s="1">
        <v>44.44</v>
      </c>
      <c r="F26" s="1">
        <v>33.99</v>
      </c>
      <c r="G26" s="1">
        <v>33.54</v>
      </c>
      <c r="H26" s="1">
        <v>35.58</v>
      </c>
      <c r="I26" s="1">
        <v>35.85</v>
      </c>
      <c r="K26" s="4" t="s">
        <v>48</v>
      </c>
      <c r="L26" s="17">
        <f t="shared" si="0"/>
        <v>43.455244999999991</v>
      </c>
      <c r="M26" s="17">
        <f t="shared" si="1"/>
        <v>43.175624999999997</v>
      </c>
      <c r="N26" s="17">
        <f t="shared" si="2"/>
        <v>34.640245</v>
      </c>
      <c r="O26" s="17">
        <f t="shared" si="3"/>
        <v>34.080624999999998</v>
      </c>
      <c r="P26" s="17">
        <f t="shared" si="4"/>
        <v>43.627040873361622</v>
      </c>
      <c r="Q26" s="17">
        <f t="shared" si="5"/>
        <v>44.311792335510255</v>
      </c>
      <c r="R26" s="17">
        <f t="shared" si="6"/>
        <v>34.274750937304333</v>
      </c>
      <c r="S26" s="17">
        <f t="shared" si="7"/>
        <v>34.382088127136228</v>
      </c>
      <c r="T26" s="17">
        <f t="shared" si="8"/>
        <v>33.838259454481054</v>
      </c>
      <c r="U26" s="17">
        <f t="shared" si="9"/>
        <v>33.932088470458979</v>
      </c>
      <c r="V26" s="17">
        <f t="shared" si="10"/>
        <v>35.665683054481057</v>
      </c>
      <c r="W26" s="17">
        <f t="shared" si="11"/>
        <v>35.965838470458984</v>
      </c>
      <c r="X26" s="17">
        <f t="shared" si="12"/>
        <v>35.935683054481061</v>
      </c>
      <c r="Y26" s="17">
        <f t="shared" si="13"/>
        <v>36.235838470458987</v>
      </c>
    </row>
    <row r="27" spans="1:25" ht="15.75" x14ac:dyDescent="0.25">
      <c r="A27" s="6">
        <v>24</v>
      </c>
      <c r="B27" s="4" t="s">
        <v>47</v>
      </c>
      <c r="C27" s="1">
        <v>43.16</v>
      </c>
      <c r="D27" s="1">
        <v>33.94</v>
      </c>
      <c r="E27" s="1">
        <v>44.84</v>
      </c>
      <c r="F27" s="1">
        <v>34.49</v>
      </c>
      <c r="G27" s="1">
        <v>34.04</v>
      </c>
      <c r="H27" s="1">
        <v>36.08</v>
      </c>
      <c r="I27" s="1">
        <v>36.35</v>
      </c>
      <c r="K27" s="4" t="s">
        <v>47</v>
      </c>
      <c r="L27" s="17">
        <f t="shared" si="0"/>
        <v>43.42572049999999</v>
      </c>
      <c r="M27" s="17">
        <f t="shared" si="1"/>
        <v>43.167812499999997</v>
      </c>
      <c r="N27" s="17">
        <f t="shared" si="2"/>
        <v>34.570220499999998</v>
      </c>
      <c r="O27" s="17">
        <f t="shared" si="3"/>
        <v>34.010312499999998</v>
      </c>
      <c r="P27" s="17">
        <f t="shared" si="4"/>
        <v>43.708336786025463</v>
      </c>
      <c r="Q27" s="17">
        <f t="shared" si="5"/>
        <v>44.37589616775513</v>
      </c>
      <c r="R27" s="17">
        <f t="shared" si="6"/>
        <v>34.246275843573898</v>
      </c>
      <c r="S27" s="17">
        <f t="shared" si="7"/>
        <v>34.186044063568119</v>
      </c>
      <c r="T27" s="17">
        <f t="shared" si="8"/>
        <v>33.808433509032952</v>
      </c>
      <c r="U27" s="17">
        <f t="shared" si="9"/>
        <v>33.736044235229485</v>
      </c>
      <c r="V27" s="17">
        <f t="shared" si="10"/>
        <v>35.657114749032949</v>
      </c>
      <c r="W27" s="17">
        <f t="shared" si="11"/>
        <v>35.772919235229494</v>
      </c>
      <c r="X27" s="17">
        <f t="shared" si="12"/>
        <v>35.927114749032953</v>
      </c>
      <c r="Y27" s="17">
        <f t="shared" si="13"/>
        <v>36.04291923522949</v>
      </c>
    </row>
    <row r="28" spans="1:25" ht="15.75" x14ac:dyDescent="0.25">
      <c r="A28" s="6">
        <v>25</v>
      </c>
      <c r="B28" s="4">
        <v>243468</v>
      </c>
      <c r="C28" s="1">
        <v>43.16</v>
      </c>
      <c r="D28" s="1">
        <v>33.94</v>
      </c>
      <c r="E28" s="1">
        <v>45.34</v>
      </c>
      <c r="F28" s="1">
        <v>34.99</v>
      </c>
      <c r="G28" s="1">
        <v>34.54</v>
      </c>
      <c r="H28" s="1">
        <v>36.58</v>
      </c>
      <c r="I28" s="1">
        <v>36.85</v>
      </c>
      <c r="K28" s="4">
        <v>243468</v>
      </c>
      <c r="L28" s="17">
        <f t="shared" si="0"/>
        <v>43.399148449999991</v>
      </c>
      <c r="M28" s="17">
        <f t="shared" si="1"/>
        <v>43.163906249999997</v>
      </c>
      <c r="N28" s="17">
        <f t="shared" si="2"/>
        <v>34.507198449999997</v>
      </c>
      <c r="O28" s="17">
        <f t="shared" si="3"/>
        <v>33.975156249999998</v>
      </c>
      <c r="P28" s="17">
        <f t="shared" si="4"/>
        <v>43.821503107422913</v>
      </c>
      <c r="Q28" s="17">
        <f t="shared" si="5"/>
        <v>44.607948083877567</v>
      </c>
      <c r="R28" s="17">
        <f t="shared" si="6"/>
        <v>34.270648259216507</v>
      </c>
      <c r="S28" s="17">
        <f t="shared" si="7"/>
        <v>34.338022031784064</v>
      </c>
      <c r="T28" s="17">
        <f t="shared" si="8"/>
        <v>33.831590158129657</v>
      </c>
      <c r="U28" s="17">
        <f t="shared" si="9"/>
        <v>33.888022117614739</v>
      </c>
      <c r="V28" s="17">
        <f t="shared" si="10"/>
        <v>35.699403274129651</v>
      </c>
      <c r="W28" s="17">
        <f t="shared" si="11"/>
        <v>35.926459617614746</v>
      </c>
      <c r="X28" s="17">
        <f t="shared" si="12"/>
        <v>35.969403274129661</v>
      </c>
      <c r="Y28" s="17">
        <f t="shared" si="13"/>
        <v>36.19645961761475</v>
      </c>
    </row>
    <row r="29" spans="1:25" ht="15.75" x14ac:dyDescent="0.25">
      <c r="A29" s="6">
        <v>26</v>
      </c>
      <c r="B29" s="4">
        <v>243529</v>
      </c>
      <c r="C29" s="1">
        <v>43.16</v>
      </c>
      <c r="D29" s="1">
        <v>33.94</v>
      </c>
      <c r="E29" s="1">
        <v>45.34</v>
      </c>
      <c r="F29" s="1">
        <v>34.49</v>
      </c>
      <c r="G29" s="1">
        <v>34.04</v>
      </c>
      <c r="H29" s="1">
        <v>36.08</v>
      </c>
      <c r="I29" s="1">
        <v>36.35</v>
      </c>
      <c r="K29" s="4">
        <v>243529</v>
      </c>
      <c r="L29" s="17">
        <f t="shared" si="0"/>
        <v>43.375233604999991</v>
      </c>
      <c r="M29" s="17">
        <f t="shared" si="1"/>
        <v>43.161953124999997</v>
      </c>
      <c r="N29" s="17">
        <f t="shared" si="2"/>
        <v>34.450478605000001</v>
      </c>
      <c r="O29" s="17">
        <f t="shared" si="3"/>
        <v>33.957578124999998</v>
      </c>
      <c r="P29" s="17">
        <f t="shared" si="4"/>
        <v>43.973352796680622</v>
      </c>
      <c r="Q29" s="17">
        <f t="shared" si="5"/>
        <v>44.973974041938789</v>
      </c>
      <c r="R29" s="17">
        <f t="shared" si="6"/>
        <v>34.342583433294855</v>
      </c>
      <c r="S29" s="17">
        <f t="shared" si="7"/>
        <v>34.664011015892029</v>
      </c>
      <c r="T29" s="17">
        <f t="shared" si="8"/>
        <v>33.902431142316694</v>
      </c>
      <c r="U29" s="17">
        <f t="shared" si="9"/>
        <v>34.214011058807372</v>
      </c>
      <c r="V29" s="17">
        <f t="shared" si="10"/>
        <v>35.787462946716687</v>
      </c>
      <c r="W29" s="17">
        <f t="shared" si="11"/>
        <v>36.253229808807376</v>
      </c>
      <c r="X29" s="17">
        <f t="shared" si="12"/>
        <v>36.057462946716697</v>
      </c>
      <c r="Y29" s="17">
        <f t="shared" si="13"/>
        <v>36.523229808807372</v>
      </c>
    </row>
    <row r="30" spans="1:25" ht="15.75" x14ac:dyDescent="0.25">
      <c r="A30" s="6">
        <v>27</v>
      </c>
      <c r="B30" s="4" t="s">
        <v>46</v>
      </c>
      <c r="C30" s="1">
        <v>43.16</v>
      </c>
      <c r="D30" s="1">
        <v>33.94</v>
      </c>
      <c r="E30" s="1">
        <v>45.34</v>
      </c>
      <c r="F30" s="1">
        <v>34.19</v>
      </c>
      <c r="G30" s="1">
        <v>33.74</v>
      </c>
      <c r="H30" s="1">
        <v>35.78</v>
      </c>
      <c r="I30" s="1">
        <v>36.049999999999997</v>
      </c>
      <c r="K30" s="4" t="s">
        <v>46</v>
      </c>
      <c r="L30" s="17">
        <f t="shared" si="0"/>
        <v>43.353710244499993</v>
      </c>
      <c r="M30" s="17">
        <f t="shared" si="1"/>
        <v>43.160976562499997</v>
      </c>
      <c r="N30" s="17">
        <f t="shared" si="2"/>
        <v>34.399430744500002</v>
      </c>
      <c r="O30" s="17">
        <f t="shared" si="3"/>
        <v>33.948789062499998</v>
      </c>
      <c r="P30" s="17">
        <f t="shared" si="4"/>
        <v>44.110017517012558</v>
      </c>
      <c r="Q30" s="17">
        <f t="shared" si="5"/>
        <v>45.156987020969396</v>
      </c>
      <c r="R30" s="17">
        <f t="shared" si="6"/>
        <v>34.357325089965371</v>
      </c>
      <c r="S30" s="17">
        <f t="shared" si="7"/>
        <v>34.577005507946012</v>
      </c>
      <c r="T30" s="17">
        <f t="shared" si="8"/>
        <v>33.916188028085024</v>
      </c>
      <c r="U30" s="17">
        <f t="shared" si="9"/>
        <v>34.127005529403689</v>
      </c>
      <c r="V30" s="17">
        <f t="shared" si="10"/>
        <v>35.816716652045017</v>
      </c>
      <c r="W30" s="17">
        <f t="shared" si="11"/>
        <v>36.166614904403687</v>
      </c>
      <c r="X30" s="17">
        <f t="shared" si="12"/>
        <v>36.086716652045027</v>
      </c>
      <c r="Y30" s="17">
        <f t="shared" si="13"/>
        <v>36.436614904403683</v>
      </c>
    </row>
    <row r="31" spans="1:25" ht="15.75" x14ac:dyDescent="0.25">
      <c r="A31" s="6">
        <v>28</v>
      </c>
      <c r="B31" s="4" t="s">
        <v>45</v>
      </c>
      <c r="C31" s="1">
        <v>43.16</v>
      </c>
      <c r="D31" s="1">
        <v>33.94</v>
      </c>
      <c r="E31" s="1">
        <v>45.34</v>
      </c>
      <c r="F31" s="1">
        <v>33.590000000000003</v>
      </c>
      <c r="G31" s="1">
        <v>33.14</v>
      </c>
      <c r="H31" s="1">
        <v>35.18</v>
      </c>
      <c r="I31" s="1">
        <v>35.450000000000003</v>
      </c>
      <c r="K31" s="4" t="s">
        <v>45</v>
      </c>
      <c r="L31" s="17">
        <f t="shared" si="0"/>
        <v>43.334339220049991</v>
      </c>
      <c r="M31" s="17">
        <f t="shared" si="1"/>
        <v>43.160488281249997</v>
      </c>
      <c r="N31" s="17">
        <f t="shared" si="2"/>
        <v>34.353487670050001</v>
      </c>
      <c r="O31" s="17">
        <f t="shared" si="3"/>
        <v>33.944394531249998</v>
      </c>
      <c r="P31" s="17">
        <f t="shared" si="4"/>
        <v>44.233015765311301</v>
      </c>
      <c r="Q31" s="17">
        <f t="shared" si="5"/>
        <v>45.2484935104847</v>
      </c>
      <c r="R31" s="17">
        <f t="shared" si="6"/>
        <v>34.340592580968831</v>
      </c>
      <c r="S31" s="17">
        <f t="shared" si="7"/>
        <v>34.383502753973005</v>
      </c>
      <c r="T31" s="17">
        <f t="shared" si="8"/>
        <v>33.898569225276525</v>
      </c>
      <c r="U31" s="17">
        <f t="shared" si="9"/>
        <v>33.933502764701842</v>
      </c>
      <c r="V31" s="17">
        <f t="shared" si="10"/>
        <v>35.813044986840517</v>
      </c>
      <c r="W31" s="17">
        <f t="shared" si="11"/>
        <v>35.973307452201844</v>
      </c>
      <c r="X31" s="17">
        <f t="shared" si="12"/>
        <v>36.083044986840527</v>
      </c>
      <c r="Y31" s="17">
        <f t="shared" si="13"/>
        <v>36.24330745220184</v>
      </c>
    </row>
    <row r="32" spans="1:25" ht="15.75" x14ac:dyDescent="0.25">
      <c r="A32" s="6">
        <v>29</v>
      </c>
      <c r="B32" s="4" t="s">
        <v>44</v>
      </c>
      <c r="C32" s="1">
        <v>43.16</v>
      </c>
      <c r="D32" s="1">
        <v>33.94</v>
      </c>
      <c r="E32" s="1">
        <v>44.74</v>
      </c>
      <c r="F32" s="1">
        <v>32.99</v>
      </c>
      <c r="G32" s="1">
        <v>32.54</v>
      </c>
      <c r="H32" s="1">
        <v>34.58</v>
      </c>
      <c r="I32" s="1">
        <v>34.85</v>
      </c>
      <c r="K32" s="4" t="s">
        <v>44</v>
      </c>
      <c r="L32" s="17">
        <f t="shared" si="0"/>
        <v>43.316905298044993</v>
      </c>
      <c r="M32" s="17">
        <f t="shared" si="1"/>
        <v>43.160244140624997</v>
      </c>
      <c r="N32" s="17">
        <f t="shared" si="2"/>
        <v>34.312138903045003</v>
      </c>
      <c r="O32" s="17">
        <f t="shared" si="3"/>
        <v>33.942197265624998</v>
      </c>
      <c r="P32" s="17">
        <f t="shared" si="4"/>
        <v>44.343714188780169</v>
      </c>
      <c r="Q32" s="17">
        <f t="shared" si="5"/>
        <v>45.294246755242355</v>
      </c>
      <c r="R32" s="17">
        <f t="shared" si="6"/>
        <v>34.265533322871946</v>
      </c>
      <c r="S32" s="17">
        <f t="shared" si="7"/>
        <v>33.986751376986504</v>
      </c>
      <c r="T32" s="17">
        <f t="shared" si="8"/>
        <v>33.822712302748869</v>
      </c>
      <c r="U32" s="17">
        <f t="shared" si="9"/>
        <v>33.536751382350921</v>
      </c>
      <c r="V32" s="17">
        <f t="shared" si="10"/>
        <v>35.749740488156462</v>
      </c>
      <c r="W32" s="17">
        <f t="shared" si="11"/>
        <v>35.576653726100922</v>
      </c>
      <c r="X32" s="17">
        <f t="shared" si="12"/>
        <v>36.019740488156472</v>
      </c>
      <c r="Y32" s="17">
        <f t="shared" si="13"/>
        <v>35.846653726100925</v>
      </c>
    </row>
    <row r="33" spans="1:25" ht="15.75" x14ac:dyDescent="0.25">
      <c r="A33" s="6">
        <v>30</v>
      </c>
      <c r="B33" s="4" t="s">
        <v>43</v>
      </c>
      <c r="C33" s="1">
        <v>42.66</v>
      </c>
      <c r="D33" s="1">
        <v>33.44</v>
      </c>
      <c r="E33" s="1">
        <v>45.24</v>
      </c>
      <c r="F33" s="1">
        <v>33.49</v>
      </c>
      <c r="G33" s="1">
        <v>33.04</v>
      </c>
      <c r="H33" s="1">
        <v>35.08</v>
      </c>
      <c r="I33" s="1">
        <v>35.35</v>
      </c>
      <c r="K33" s="4" t="s">
        <v>43</v>
      </c>
      <c r="L33" s="17">
        <f t="shared" si="0"/>
        <v>43.301214768240492</v>
      </c>
      <c r="M33" s="17">
        <f t="shared" si="1"/>
        <v>43.160122070312497</v>
      </c>
      <c r="N33" s="17">
        <f t="shared" si="2"/>
        <v>34.274925012740503</v>
      </c>
      <c r="O33" s="17">
        <f t="shared" si="3"/>
        <v>33.941098632812498</v>
      </c>
      <c r="P33" s="17">
        <f t="shared" si="4"/>
        <v>44.38334276990215</v>
      </c>
      <c r="Q33" s="17">
        <f t="shared" si="5"/>
        <v>45.017123377621175</v>
      </c>
      <c r="R33" s="17">
        <f t="shared" si="6"/>
        <v>34.137979990584753</v>
      </c>
      <c r="S33" s="17">
        <f t="shared" si="7"/>
        <v>33.48837568849325</v>
      </c>
      <c r="T33" s="17">
        <f t="shared" si="8"/>
        <v>33.694441072473978</v>
      </c>
      <c r="U33" s="17">
        <f t="shared" si="9"/>
        <v>33.03837569117546</v>
      </c>
      <c r="V33" s="17">
        <f t="shared" si="10"/>
        <v>35.632766439340813</v>
      </c>
      <c r="W33" s="17">
        <f t="shared" si="11"/>
        <v>35.078326863050464</v>
      </c>
      <c r="X33" s="17">
        <f t="shared" si="12"/>
        <v>35.902766439340823</v>
      </c>
      <c r="Y33" s="17">
        <f t="shared" si="13"/>
        <v>35.34832686305046</v>
      </c>
    </row>
    <row r="34" spans="1:25" ht="15.75" x14ac:dyDescent="0.25">
      <c r="A34" s="6">
        <v>31</v>
      </c>
      <c r="B34" s="4" t="s">
        <v>42</v>
      </c>
      <c r="C34" s="1">
        <v>42.66</v>
      </c>
      <c r="D34" s="1">
        <v>33.44</v>
      </c>
      <c r="E34" s="1">
        <v>45.64</v>
      </c>
      <c r="F34" s="1">
        <v>33.89</v>
      </c>
      <c r="G34" s="1">
        <v>33.44</v>
      </c>
      <c r="H34" s="1">
        <v>35.479999999999997</v>
      </c>
      <c r="I34" s="1">
        <v>35.75</v>
      </c>
      <c r="K34" s="4" t="s">
        <v>42</v>
      </c>
      <c r="L34" s="17">
        <f t="shared" si="0"/>
        <v>43.237093291416443</v>
      </c>
      <c r="M34" s="17">
        <f t="shared" si="1"/>
        <v>42.910061035156247</v>
      </c>
      <c r="N34" s="17">
        <f t="shared" si="2"/>
        <v>34.191432511466452</v>
      </c>
      <c r="O34" s="17">
        <f t="shared" si="3"/>
        <v>33.690549316406248</v>
      </c>
      <c r="P34" s="17">
        <f t="shared" si="4"/>
        <v>44.469008492911932</v>
      </c>
      <c r="Q34" s="17">
        <f t="shared" si="5"/>
        <v>45.128561688810592</v>
      </c>
      <c r="R34" s="17">
        <f t="shared" si="6"/>
        <v>34.073181991526276</v>
      </c>
      <c r="S34" s="17">
        <f t="shared" si="7"/>
        <v>33.489187844246629</v>
      </c>
      <c r="T34" s="17">
        <f t="shared" si="8"/>
        <v>33.628996965226577</v>
      </c>
      <c r="U34" s="17">
        <f t="shared" si="9"/>
        <v>33.039187845587733</v>
      </c>
      <c r="V34" s="17">
        <f t="shared" si="10"/>
        <v>35.577489795406734</v>
      </c>
      <c r="W34" s="17">
        <f t="shared" si="11"/>
        <v>35.079163431525231</v>
      </c>
      <c r="X34" s="17">
        <f t="shared" si="12"/>
        <v>35.847489795406744</v>
      </c>
      <c r="Y34" s="17">
        <f t="shared" si="13"/>
        <v>35.349163431525227</v>
      </c>
    </row>
    <row r="35" spans="1:25" ht="15.75" x14ac:dyDescent="0.25">
      <c r="A35" s="6">
        <v>32</v>
      </c>
      <c r="B35" s="4" t="s">
        <v>41</v>
      </c>
      <c r="C35" s="1">
        <v>42.66</v>
      </c>
      <c r="D35" s="1">
        <v>33.44</v>
      </c>
      <c r="E35" s="1">
        <v>46.24</v>
      </c>
      <c r="F35" s="1">
        <v>34.49</v>
      </c>
      <c r="G35" s="1">
        <v>34.04</v>
      </c>
      <c r="H35" s="1">
        <v>36.08</v>
      </c>
      <c r="I35" s="1">
        <v>36.35</v>
      </c>
      <c r="K35" s="4" t="s">
        <v>41</v>
      </c>
      <c r="L35" s="17">
        <f t="shared" si="0"/>
        <v>43.179383962274798</v>
      </c>
      <c r="M35" s="17">
        <f t="shared" si="1"/>
        <v>42.785030517578122</v>
      </c>
      <c r="N35" s="17">
        <f t="shared" si="2"/>
        <v>34.116289260319803</v>
      </c>
      <c r="O35" s="17">
        <f t="shared" si="3"/>
        <v>33.565274658203123</v>
      </c>
      <c r="P35" s="17">
        <f t="shared" si="4"/>
        <v>44.586107643620736</v>
      </c>
      <c r="Q35" s="17">
        <f t="shared" si="5"/>
        <v>45.384280844405296</v>
      </c>
      <c r="R35" s="17">
        <f t="shared" si="6"/>
        <v>34.054863792373652</v>
      </c>
      <c r="S35" s="17">
        <f t="shared" si="7"/>
        <v>33.689593922123315</v>
      </c>
      <c r="T35" s="17">
        <f t="shared" si="8"/>
        <v>33.610097268703917</v>
      </c>
      <c r="U35" s="17">
        <f t="shared" si="9"/>
        <v>33.239593922793865</v>
      </c>
      <c r="V35" s="17">
        <f t="shared" si="10"/>
        <v>35.56774081586606</v>
      </c>
      <c r="W35" s="17">
        <f t="shared" si="11"/>
        <v>35.279581715762617</v>
      </c>
      <c r="X35" s="17">
        <f t="shared" si="12"/>
        <v>35.83774081586607</v>
      </c>
      <c r="Y35" s="17">
        <f t="shared" si="13"/>
        <v>35.549581715762613</v>
      </c>
    </row>
    <row r="36" spans="1:25" ht="15.75" x14ac:dyDescent="0.25">
      <c r="A36" s="6">
        <v>33</v>
      </c>
      <c r="B36" s="4">
        <v>243347</v>
      </c>
      <c r="C36" s="1">
        <v>42.66</v>
      </c>
      <c r="D36" s="1">
        <v>33.44</v>
      </c>
      <c r="E36" s="1">
        <v>45.94</v>
      </c>
      <c r="F36" s="1">
        <v>34.19</v>
      </c>
      <c r="G36" s="1">
        <v>33.74</v>
      </c>
      <c r="H36" s="1">
        <v>35.78</v>
      </c>
      <c r="I36" s="1">
        <v>36.049999999999997</v>
      </c>
      <c r="K36" s="4">
        <v>243347</v>
      </c>
      <c r="L36" s="17">
        <f t="shared" si="0"/>
        <v>43.127445566047321</v>
      </c>
      <c r="M36" s="17">
        <f t="shared" si="1"/>
        <v>42.722515258789059</v>
      </c>
      <c r="N36" s="17">
        <f t="shared" si="2"/>
        <v>34.048660334287824</v>
      </c>
      <c r="O36" s="17">
        <f t="shared" si="3"/>
        <v>33.50263732910156</v>
      </c>
      <c r="P36" s="17">
        <f t="shared" si="4"/>
        <v>44.75149687925866</v>
      </c>
      <c r="Q36" s="17">
        <f t="shared" si="5"/>
        <v>45.812140422202646</v>
      </c>
      <c r="R36" s="17">
        <f t="shared" si="6"/>
        <v>34.098377413136291</v>
      </c>
      <c r="S36" s="17">
        <f t="shared" si="7"/>
        <v>34.089796961061658</v>
      </c>
      <c r="T36" s="17">
        <f t="shared" si="8"/>
        <v>33.653087541833528</v>
      </c>
      <c r="U36" s="17">
        <f t="shared" si="9"/>
        <v>33.639796961396932</v>
      </c>
      <c r="V36" s="17">
        <f t="shared" si="10"/>
        <v>35.618966734279454</v>
      </c>
      <c r="W36" s="17">
        <f t="shared" si="11"/>
        <v>35.679790857881308</v>
      </c>
      <c r="X36" s="17">
        <f t="shared" si="12"/>
        <v>35.888966734279464</v>
      </c>
      <c r="Y36" s="17">
        <f t="shared" si="13"/>
        <v>35.949790857881311</v>
      </c>
    </row>
    <row r="37" spans="1:25" ht="15.75" x14ac:dyDescent="0.25">
      <c r="A37" s="6">
        <v>34</v>
      </c>
      <c r="B37" s="4">
        <v>243377</v>
      </c>
      <c r="C37" s="1">
        <v>42.66</v>
      </c>
      <c r="D37" s="1">
        <v>33.44</v>
      </c>
      <c r="E37" s="1">
        <v>46.54</v>
      </c>
      <c r="F37" s="1">
        <v>34.79</v>
      </c>
      <c r="G37" s="1">
        <v>34.340000000000003</v>
      </c>
      <c r="H37" s="1">
        <v>36.380000000000003</v>
      </c>
      <c r="I37" s="1">
        <v>36.65</v>
      </c>
      <c r="K37" s="4">
        <v>243377</v>
      </c>
      <c r="L37" s="17">
        <f t="shared" si="0"/>
        <v>43.080701009442592</v>
      </c>
      <c r="M37" s="17">
        <f t="shared" si="1"/>
        <v>42.691257629394528</v>
      </c>
      <c r="N37" s="17">
        <f t="shared" si="2"/>
        <v>33.987794300859044</v>
      </c>
      <c r="O37" s="17">
        <f t="shared" si="3"/>
        <v>33.471318664550779</v>
      </c>
      <c r="P37" s="17">
        <f t="shared" si="4"/>
        <v>44.870347191332797</v>
      </c>
      <c r="Q37" s="17">
        <f t="shared" si="5"/>
        <v>45.876070211101322</v>
      </c>
      <c r="R37" s="17">
        <f t="shared" si="6"/>
        <v>34.107539671822664</v>
      </c>
      <c r="S37" s="17">
        <f t="shared" si="7"/>
        <v>34.139898480530832</v>
      </c>
      <c r="T37" s="17">
        <f t="shared" si="8"/>
        <v>33.661778787650178</v>
      </c>
      <c r="U37" s="17">
        <f t="shared" si="9"/>
        <v>33.689898480698467</v>
      </c>
      <c r="V37" s="17">
        <f t="shared" si="10"/>
        <v>35.635070060851511</v>
      </c>
      <c r="W37" s="17">
        <f t="shared" si="11"/>
        <v>35.729895428940651</v>
      </c>
      <c r="X37" s="17">
        <f t="shared" si="12"/>
        <v>35.905070060851514</v>
      </c>
      <c r="Y37" s="17">
        <f t="shared" si="13"/>
        <v>35.999895428940654</v>
      </c>
    </row>
    <row r="38" spans="1:25" ht="15.75" x14ac:dyDescent="0.25">
      <c r="A38" s="6">
        <v>35</v>
      </c>
      <c r="B38" s="4">
        <v>243408</v>
      </c>
      <c r="C38" s="1">
        <v>42.66</v>
      </c>
      <c r="D38" s="1">
        <v>33.44</v>
      </c>
      <c r="E38" s="1">
        <v>47.14</v>
      </c>
      <c r="F38" s="1">
        <v>35.39</v>
      </c>
      <c r="G38" s="1">
        <v>34.94</v>
      </c>
      <c r="H38" s="1">
        <v>36.979999999999997</v>
      </c>
      <c r="I38" s="1">
        <v>37.25</v>
      </c>
      <c r="K38" s="4">
        <v>243408</v>
      </c>
      <c r="L38" s="17">
        <f t="shared" si="0"/>
        <v>43.038630908498334</v>
      </c>
      <c r="M38" s="17">
        <f t="shared" si="1"/>
        <v>42.675628814697262</v>
      </c>
      <c r="N38" s="17">
        <f t="shared" si="2"/>
        <v>33.933014870773135</v>
      </c>
      <c r="O38" s="17">
        <f t="shared" si="3"/>
        <v>33.455659332275388</v>
      </c>
      <c r="P38" s="17">
        <f t="shared" si="4"/>
        <v>45.037312472199517</v>
      </c>
      <c r="Q38" s="17">
        <f t="shared" si="5"/>
        <v>46.208035105550664</v>
      </c>
      <c r="R38" s="17">
        <f t="shared" si="6"/>
        <v>34.175785704640397</v>
      </c>
      <c r="S38" s="17">
        <f t="shared" si="7"/>
        <v>34.464949240265412</v>
      </c>
      <c r="T38" s="17">
        <f t="shared" si="8"/>
        <v>33.72960090888516</v>
      </c>
      <c r="U38" s="17">
        <f t="shared" si="9"/>
        <v>34.014949240349239</v>
      </c>
      <c r="V38" s="17">
        <f t="shared" si="10"/>
        <v>35.709563054766363</v>
      </c>
      <c r="W38" s="17">
        <f t="shared" si="11"/>
        <v>36.05494771447033</v>
      </c>
      <c r="X38" s="17">
        <f t="shared" si="12"/>
        <v>35.979563054766359</v>
      </c>
      <c r="Y38" s="17">
        <f t="shared" si="13"/>
        <v>36.324947714470326</v>
      </c>
    </row>
    <row r="39" spans="1:25" ht="15.75" x14ac:dyDescent="0.25">
      <c r="A39" s="6">
        <v>36</v>
      </c>
      <c r="B39" s="4">
        <v>243438</v>
      </c>
      <c r="C39" s="1">
        <v>42.16</v>
      </c>
      <c r="D39" s="1">
        <v>32.94</v>
      </c>
      <c r="E39" s="1">
        <v>47.14</v>
      </c>
      <c r="F39" s="1">
        <v>35.39</v>
      </c>
      <c r="G39" s="1">
        <v>34.94</v>
      </c>
      <c r="H39" s="1">
        <v>36.979999999999997</v>
      </c>
      <c r="I39" s="1">
        <v>37.25</v>
      </c>
      <c r="K39" s="4">
        <v>243438</v>
      </c>
      <c r="L39" s="17">
        <f t="shared" si="0"/>
        <v>43.000767817648502</v>
      </c>
      <c r="M39" s="17">
        <f t="shared" si="1"/>
        <v>42.667814407348629</v>
      </c>
      <c r="N39" s="17">
        <f t="shared" si="2"/>
        <v>33.88371338369582</v>
      </c>
      <c r="O39" s="17">
        <f t="shared" si="3"/>
        <v>33.447829666137693</v>
      </c>
      <c r="P39" s="17">
        <f t="shared" si="4"/>
        <v>45.247581224979562</v>
      </c>
      <c r="Q39" s="17">
        <f t="shared" si="5"/>
        <v>46.674017552775332</v>
      </c>
      <c r="R39" s="17">
        <f t="shared" si="6"/>
        <v>34.297207134176361</v>
      </c>
      <c r="S39" s="17">
        <f t="shared" si="7"/>
        <v>34.927474620132706</v>
      </c>
      <c r="T39" s="17">
        <f t="shared" si="8"/>
        <v>33.850640817996641</v>
      </c>
      <c r="U39" s="17">
        <f t="shared" si="9"/>
        <v>34.477474620174618</v>
      </c>
      <c r="V39" s="17">
        <f t="shared" si="10"/>
        <v>35.836606749289729</v>
      </c>
      <c r="W39" s="17">
        <f t="shared" si="11"/>
        <v>36.51747385723516</v>
      </c>
      <c r="X39" s="17">
        <f t="shared" si="12"/>
        <v>36.106606749289725</v>
      </c>
      <c r="Y39" s="17">
        <f t="shared" si="13"/>
        <v>36.787473857235163</v>
      </c>
    </row>
    <row r="40" spans="1:25" ht="15.75" x14ac:dyDescent="0.25">
      <c r="A40" s="6">
        <v>37</v>
      </c>
      <c r="B40" s="4" t="s">
        <v>40</v>
      </c>
      <c r="C40" s="1">
        <v>42.16</v>
      </c>
      <c r="D40" s="1">
        <v>32.94</v>
      </c>
      <c r="E40" s="1">
        <v>46.74</v>
      </c>
      <c r="F40" s="1">
        <v>34.99</v>
      </c>
      <c r="G40" s="1">
        <v>34.54</v>
      </c>
      <c r="H40" s="1">
        <v>36.58</v>
      </c>
      <c r="I40" s="1">
        <v>36.85</v>
      </c>
      <c r="K40" s="4" t="s">
        <v>40</v>
      </c>
      <c r="L40" s="17">
        <f t="shared" si="0"/>
        <v>42.916691035883652</v>
      </c>
      <c r="M40" s="17">
        <f t="shared" si="1"/>
        <v>42.413907203674313</v>
      </c>
      <c r="N40" s="17">
        <f t="shared" si="2"/>
        <v>33.789342045326237</v>
      </c>
      <c r="O40" s="17">
        <f t="shared" si="3"/>
        <v>33.193914833068845</v>
      </c>
      <c r="P40" s="17">
        <f t="shared" si="4"/>
        <v>45.436823102481604</v>
      </c>
      <c r="Q40" s="17">
        <f t="shared" si="5"/>
        <v>46.90700877638767</v>
      </c>
      <c r="R40" s="17">
        <f t="shared" si="6"/>
        <v>34.406486420758725</v>
      </c>
      <c r="S40" s="17">
        <f t="shared" si="7"/>
        <v>35.158737310066357</v>
      </c>
      <c r="T40" s="17">
        <f t="shared" si="8"/>
        <v>33.959576736196979</v>
      </c>
      <c r="U40" s="17">
        <f t="shared" si="9"/>
        <v>34.708737310087308</v>
      </c>
      <c r="V40" s="17">
        <f t="shared" si="10"/>
        <v>35.950946074360758</v>
      </c>
      <c r="W40" s="17">
        <f t="shared" si="11"/>
        <v>36.748736928617575</v>
      </c>
      <c r="X40" s="17">
        <f t="shared" si="12"/>
        <v>36.220946074360754</v>
      </c>
      <c r="Y40" s="17">
        <f t="shared" si="13"/>
        <v>37.018736928617585</v>
      </c>
    </row>
    <row r="41" spans="1:25" ht="15.75" x14ac:dyDescent="0.25">
      <c r="A41" s="6">
        <v>38</v>
      </c>
      <c r="B41" s="4" t="s">
        <v>39</v>
      </c>
      <c r="C41" s="1">
        <v>42.16</v>
      </c>
      <c r="D41" s="1">
        <v>32.94</v>
      </c>
      <c r="E41" s="1">
        <v>46.34</v>
      </c>
      <c r="F41" s="1">
        <v>34.590000000000003</v>
      </c>
      <c r="G41" s="1">
        <v>34.14</v>
      </c>
      <c r="H41" s="1">
        <v>36.18</v>
      </c>
      <c r="I41" s="1">
        <v>36.450000000000003</v>
      </c>
      <c r="K41" s="4" t="s">
        <v>39</v>
      </c>
      <c r="L41" s="17">
        <f t="shared" si="0"/>
        <v>42.841021932295284</v>
      </c>
      <c r="M41" s="17">
        <f t="shared" si="1"/>
        <v>42.286953601837155</v>
      </c>
      <c r="N41" s="17">
        <f t="shared" si="2"/>
        <v>33.704407840793614</v>
      </c>
      <c r="O41" s="17">
        <f t="shared" si="3"/>
        <v>33.066957416534422</v>
      </c>
      <c r="P41" s="17">
        <f t="shared" si="4"/>
        <v>45.567140792233445</v>
      </c>
      <c r="Q41" s="17">
        <f t="shared" si="5"/>
        <v>46.82350438819384</v>
      </c>
      <c r="R41" s="17">
        <f t="shared" si="6"/>
        <v>34.464837778682849</v>
      </c>
      <c r="S41" s="17">
        <f t="shared" si="7"/>
        <v>35.074368655033183</v>
      </c>
      <c r="T41" s="17">
        <f t="shared" si="8"/>
        <v>34.017619062577282</v>
      </c>
      <c r="U41" s="17">
        <f t="shared" si="9"/>
        <v>34.624368655043654</v>
      </c>
      <c r="V41" s="17">
        <f t="shared" si="10"/>
        <v>36.013851466924685</v>
      </c>
      <c r="W41" s="17">
        <f t="shared" si="11"/>
        <v>36.664368464308787</v>
      </c>
      <c r="X41" s="17">
        <f t="shared" si="12"/>
        <v>36.283851466924681</v>
      </c>
      <c r="Y41" s="17">
        <f t="shared" si="13"/>
        <v>36.93436846430879</v>
      </c>
    </row>
    <row r="42" spans="1:25" ht="15.75" x14ac:dyDescent="0.25">
      <c r="A42" s="6">
        <v>39</v>
      </c>
      <c r="B42" s="4" t="s">
        <v>38</v>
      </c>
      <c r="C42" s="1">
        <v>42.16</v>
      </c>
      <c r="D42" s="1">
        <v>32.94</v>
      </c>
      <c r="E42" s="1">
        <v>46.34</v>
      </c>
      <c r="F42" s="1">
        <v>34.29</v>
      </c>
      <c r="G42" s="1">
        <v>33.840000000000003</v>
      </c>
      <c r="H42" s="1">
        <v>35.880000000000003</v>
      </c>
      <c r="I42" s="1">
        <v>36.15</v>
      </c>
      <c r="K42" s="4" t="s">
        <v>38</v>
      </c>
      <c r="L42" s="17">
        <f t="shared" si="0"/>
        <v>42.772919739065756</v>
      </c>
      <c r="M42" s="17">
        <f t="shared" si="1"/>
        <v>42.223476800918576</v>
      </c>
      <c r="N42" s="17">
        <f t="shared" si="2"/>
        <v>33.627967056714255</v>
      </c>
      <c r="O42" s="17">
        <f t="shared" si="3"/>
        <v>33.00347870826721</v>
      </c>
      <c r="P42" s="17">
        <f t="shared" si="4"/>
        <v>45.644426713010098</v>
      </c>
      <c r="Q42" s="17">
        <f t="shared" si="5"/>
        <v>46.581752194096921</v>
      </c>
      <c r="R42" s="17">
        <f t="shared" si="6"/>
        <v>34.477354000814564</v>
      </c>
      <c r="S42" s="17">
        <f t="shared" si="7"/>
        <v>34.832184327516593</v>
      </c>
      <c r="T42" s="17">
        <f t="shared" si="8"/>
        <v>34.029857156319551</v>
      </c>
      <c r="U42" s="17">
        <f t="shared" si="9"/>
        <v>34.382184327521827</v>
      </c>
      <c r="V42" s="17">
        <f t="shared" si="10"/>
        <v>36.030466320232215</v>
      </c>
      <c r="W42" s="17">
        <f t="shared" si="11"/>
        <v>36.422184232154393</v>
      </c>
      <c r="X42" s="17">
        <f t="shared" si="12"/>
        <v>36.300466320232211</v>
      </c>
      <c r="Y42" s="17">
        <f t="shared" si="13"/>
        <v>36.692184232154396</v>
      </c>
    </row>
    <row r="43" spans="1:25" ht="15.75" x14ac:dyDescent="0.25">
      <c r="A43" s="6">
        <v>40</v>
      </c>
      <c r="B43" s="4" t="s">
        <v>37</v>
      </c>
      <c r="C43" s="1">
        <v>42.16</v>
      </c>
      <c r="D43" s="1">
        <v>32.94</v>
      </c>
      <c r="E43" s="1">
        <v>46.94</v>
      </c>
      <c r="F43" s="1">
        <v>34.69</v>
      </c>
      <c r="G43" s="1">
        <v>34.24</v>
      </c>
      <c r="H43" s="1">
        <v>36.28</v>
      </c>
      <c r="I43" s="1">
        <v>36.549999999999997</v>
      </c>
      <c r="K43" s="4" t="s">
        <v>37</v>
      </c>
      <c r="L43" s="17">
        <f t="shared" si="0"/>
        <v>42.711627765159179</v>
      </c>
      <c r="M43" s="17">
        <f t="shared" si="1"/>
        <v>42.191738400459286</v>
      </c>
      <c r="N43" s="17">
        <f t="shared" si="2"/>
        <v>33.55917035104283</v>
      </c>
      <c r="O43" s="17">
        <f t="shared" si="3"/>
        <v>32.971739354133604</v>
      </c>
      <c r="P43" s="17">
        <f t="shared" si="4"/>
        <v>45.713984041709089</v>
      </c>
      <c r="Q43" s="17">
        <f t="shared" si="5"/>
        <v>46.460876097048462</v>
      </c>
      <c r="R43" s="17">
        <f t="shared" si="6"/>
        <v>34.458618600733111</v>
      </c>
      <c r="S43" s="17">
        <f t="shared" si="7"/>
        <v>34.561092163758296</v>
      </c>
      <c r="T43" s="17">
        <f t="shared" si="8"/>
        <v>34.010871440687595</v>
      </c>
      <c r="U43" s="17">
        <f t="shared" si="9"/>
        <v>34.111092163760915</v>
      </c>
      <c r="V43" s="17">
        <f t="shared" si="10"/>
        <v>36.015419688208993</v>
      </c>
      <c r="W43" s="17">
        <f t="shared" si="11"/>
        <v>36.151092116077194</v>
      </c>
      <c r="X43" s="17">
        <f t="shared" si="12"/>
        <v>36.285419688208989</v>
      </c>
      <c r="Y43" s="17">
        <f t="shared" si="13"/>
        <v>36.421092116077197</v>
      </c>
    </row>
    <row r="44" spans="1:25" ht="15.75" x14ac:dyDescent="0.25">
      <c r="A44" s="6">
        <v>41</v>
      </c>
      <c r="B44" s="4" t="s">
        <v>36</v>
      </c>
      <c r="C44" s="1">
        <v>42.16</v>
      </c>
      <c r="D44" s="1">
        <v>32.94</v>
      </c>
      <c r="E44" s="1">
        <v>46.54</v>
      </c>
      <c r="F44" s="1">
        <v>34.090000000000003</v>
      </c>
      <c r="G44" s="1">
        <v>33.64</v>
      </c>
      <c r="H44" s="1">
        <v>35.68</v>
      </c>
      <c r="I44" s="1">
        <v>35.950000000000003</v>
      </c>
      <c r="K44" s="4" t="s">
        <v>36</v>
      </c>
      <c r="L44" s="17">
        <f t="shared" si="0"/>
        <v>42.656464988643258</v>
      </c>
      <c r="M44" s="17">
        <f t="shared" si="1"/>
        <v>42.175869200229641</v>
      </c>
      <c r="N44" s="17">
        <f t="shared" si="2"/>
        <v>33.497253315938551</v>
      </c>
      <c r="O44" s="17">
        <f t="shared" si="3"/>
        <v>32.955869677066801</v>
      </c>
      <c r="P44" s="17">
        <f t="shared" si="4"/>
        <v>45.836585637538178</v>
      </c>
      <c r="Q44" s="17">
        <f t="shared" si="5"/>
        <v>46.700438048524234</v>
      </c>
      <c r="R44" s="17">
        <f t="shared" si="6"/>
        <v>34.481756740659797</v>
      </c>
      <c r="S44" s="17">
        <f t="shared" si="7"/>
        <v>34.625546081879151</v>
      </c>
      <c r="T44" s="17">
        <f t="shared" si="8"/>
        <v>34.033784296618833</v>
      </c>
      <c r="U44" s="17">
        <f t="shared" si="9"/>
        <v>34.175546081880455</v>
      </c>
      <c r="V44" s="17">
        <f t="shared" si="10"/>
        <v>36.041877719388097</v>
      </c>
      <c r="W44" s="17">
        <f t="shared" si="11"/>
        <v>36.215546058038598</v>
      </c>
      <c r="X44" s="17">
        <f t="shared" si="12"/>
        <v>36.311877719388093</v>
      </c>
      <c r="Y44" s="17">
        <f t="shared" si="13"/>
        <v>36.485546058038594</v>
      </c>
    </row>
    <row r="45" spans="1:25" ht="15.75" x14ac:dyDescent="0.25">
      <c r="A45" s="6">
        <v>42</v>
      </c>
      <c r="B45" s="4" t="s">
        <v>35</v>
      </c>
      <c r="C45" s="1">
        <v>42.16</v>
      </c>
      <c r="D45" s="1">
        <v>32.94</v>
      </c>
      <c r="E45" s="1">
        <v>46.54</v>
      </c>
      <c r="F45" s="1">
        <v>33.79</v>
      </c>
      <c r="G45" s="1">
        <v>33.340000000000003</v>
      </c>
      <c r="H45" s="1">
        <v>35.380000000000003</v>
      </c>
      <c r="I45" s="1">
        <v>35.65</v>
      </c>
      <c r="K45" s="4" t="s">
        <v>35</v>
      </c>
      <c r="L45" s="17">
        <f t="shared" si="0"/>
        <v>42.606818489778931</v>
      </c>
      <c r="M45" s="17">
        <f t="shared" si="1"/>
        <v>42.167934600114819</v>
      </c>
      <c r="N45" s="17">
        <f t="shared" si="2"/>
        <v>33.441527984344695</v>
      </c>
      <c r="O45" s="17">
        <f t="shared" si="3"/>
        <v>32.947934838533399</v>
      </c>
      <c r="P45" s="17">
        <f t="shared" si="4"/>
        <v>45.90692707378436</v>
      </c>
      <c r="Q45" s="17">
        <f t="shared" si="5"/>
        <v>46.620219024262113</v>
      </c>
      <c r="R45" s="17">
        <f t="shared" si="6"/>
        <v>34.442581066593817</v>
      </c>
      <c r="S45" s="17">
        <f t="shared" si="7"/>
        <v>34.357773040939577</v>
      </c>
      <c r="T45" s="17">
        <f t="shared" si="8"/>
        <v>33.994405866956953</v>
      </c>
      <c r="U45" s="17">
        <f t="shared" si="9"/>
        <v>33.907773040940228</v>
      </c>
      <c r="V45" s="17">
        <f t="shared" si="10"/>
        <v>36.005689947449284</v>
      </c>
      <c r="W45" s="17">
        <f t="shared" si="11"/>
        <v>35.947773029019302</v>
      </c>
      <c r="X45" s="17">
        <f t="shared" si="12"/>
        <v>36.275689947449287</v>
      </c>
      <c r="Y45" s="17">
        <f t="shared" si="13"/>
        <v>36.217773029019298</v>
      </c>
    </row>
    <row r="46" spans="1:25" ht="15.75" x14ac:dyDescent="0.25">
      <c r="A46" s="6">
        <v>43</v>
      </c>
      <c r="B46" s="4">
        <v>243348</v>
      </c>
      <c r="C46" s="1">
        <v>41.66</v>
      </c>
      <c r="D46" s="1">
        <v>32.44</v>
      </c>
      <c r="E46" s="1">
        <v>46.54</v>
      </c>
      <c r="F46" s="1">
        <v>33.79</v>
      </c>
      <c r="G46" s="1">
        <v>33.340000000000003</v>
      </c>
      <c r="H46" s="1">
        <v>35.380000000000003</v>
      </c>
      <c r="I46" s="1">
        <v>35.65</v>
      </c>
      <c r="K46" s="4">
        <v>243348</v>
      </c>
      <c r="L46" s="17">
        <f t="shared" si="0"/>
        <v>42.562136640801036</v>
      </c>
      <c r="M46" s="17">
        <f t="shared" si="1"/>
        <v>42.163967300057408</v>
      </c>
      <c r="N46" s="17">
        <f t="shared" si="2"/>
        <v>33.391375185910228</v>
      </c>
      <c r="O46" s="17">
        <f t="shared" si="3"/>
        <v>32.943967419266698</v>
      </c>
      <c r="P46" s="17">
        <f t="shared" si="4"/>
        <v>45.970234366405926</v>
      </c>
      <c r="Q46" s="17">
        <f t="shared" si="5"/>
        <v>46.58010951213106</v>
      </c>
      <c r="R46" s="17">
        <f t="shared" si="6"/>
        <v>34.377322959934432</v>
      </c>
      <c r="S46" s="17">
        <f t="shared" si="7"/>
        <v>34.073886520469785</v>
      </c>
      <c r="T46" s="17">
        <f t="shared" si="8"/>
        <v>33.928965280261259</v>
      </c>
      <c r="U46" s="17">
        <f t="shared" si="9"/>
        <v>33.623886520470116</v>
      </c>
      <c r="V46" s="17">
        <f t="shared" si="10"/>
        <v>35.943120952704355</v>
      </c>
      <c r="W46" s="17">
        <f t="shared" si="11"/>
        <v>35.663886514509656</v>
      </c>
      <c r="X46" s="17">
        <f t="shared" si="12"/>
        <v>36.213120952704358</v>
      </c>
      <c r="Y46" s="17">
        <f t="shared" si="13"/>
        <v>35.933886514509652</v>
      </c>
    </row>
    <row r="47" spans="1:25" ht="15.75" x14ac:dyDescent="0.25">
      <c r="A47" s="6">
        <v>44</v>
      </c>
      <c r="B47" s="4">
        <v>243501</v>
      </c>
      <c r="C47" s="1">
        <v>41.66</v>
      </c>
      <c r="D47" s="1">
        <v>32.44</v>
      </c>
      <c r="E47" s="1">
        <v>46.04</v>
      </c>
      <c r="F47" s="1">
        <v>33.19</v>
      </c>
      <c r="G47" s="1">
        <v>32.74</v>
      </c>
      <c r="H47" s="1">
        <v>34.78</v>
      </c>
      <c r="I47" s="1">
        <v>35.049999999999997</v>
      </c>
      <c r="K47" s="4">
        <v>243501</v>
      </c>
      <c r="L47" s="17">
        <f t="shared" si="0"/>
        <v>42.471922976720933</v>
      </c>
      <c r="M47" s="17">
        <f t="shared" si="1"/>
        <v>41.911983650028702</v>
      </c>
      <c r="N47" s="17">
        <f t="shared" si="2"/>
        <v>33.296237667319204</v>
      </c>
      <c r="O47" s="17">
        <f t="shared" si="3"/>
        <v>32.691983709633348</v>
      </c>
      <c r="P47" s="17">
        <f t="shared" si="4"/>
        <v>46.027210929765332</v>
      </c>
      <c r="Q47" s="17">
        <f t="shared" si="5"/>
        <v>46.560054756065526</v>
      </c>
      <c r="R47" s="17">
        <f t="shared" si="6"/>
        <v>34.318590663940988</v>
      </c>
      <c r="S47" s="17">
        <f t="shared" si="7"/>
        <v>33.931943260234888</v>
      </c>
      <c r="T47" s="17">
        <f t="shared" si="8"/>
        <v>33.870068752235134</v>
      </c>
      <c r="U47" s="17">
        <f t="shared" si="9"/>
        <v>33.481943260235056</v>
      </c>
      <c r="V47" s="17">
        <f t="shared" si="10"/>
        <v>35.88680885743392</v>
      </c>
      <c r="W47" s="17">
        <f t="shared" si="11"/>
        <v>35.521943257254833</v>
      </c>
      <c r="X47" s="17">
        <f t="shared" si="12"/>
        <v>36.156808857433923</v>
      </c>
      <c r="Y47" s="17">
        <f t="shared" si="13"/>
        <v>35.791943257254829</v>
      </c>
    </row>
    <row r="48" spans="1:25" ht="15.75" x14ac:dyDescent="0.25">
      <c r="A48" s="6">
        <v>45</v>
      </c>
      <c r="B48" s="4">
        <v>243562</v>
      </c>
      <c r="C48" s="1">
        <v>41.66</v>
      </c>
      <c r="D48" s="1">
        <v>32.44</v>
      </c>
      <c r="E48" s="1">
        <v>45.74</v>
      </c>
      <c r="F48" s="1">
        <v>32.89</v>
      </c>
      <c r="G48" s="1">
        <v>32.44</v>
      </c>
      <c r="H48" s="1">
        <v>34.479999999999997</v>
      </c>
      <c r="I48" s="1">
        <v>34.75</v>
      </c>
      <c r="K48" s="4">
        <v>243562</v>
      </c>
      <c r="L48" s="17">
        <f t="shared" si="0"/>
        <v>42.390730679048836</v>
      </c>
      <c r="M48" s="17">
        <f t="shared" si="1"/>
        <v>41.785991825014349</v>
      </c>
      <c r="N48" s="17">
        <f t="shared" si="2"/>
        <v>33.210613900587283</v>
      </c>
      <c r="O48" s="17">
        <f t="shared" si="3"/>
        <v>32.565991854816673</v>
      </c>
      <c r="P48" s="17">
        <f t="shared" si="4"/>
        <v>46.0284898367888</v>
      </c>
      <c r="Q48" s="17">
        <f t="shared" si="5"/>
        <v>46.300027378032766</v>
      </c>
      <c r="R48" s="17">
        <f t="shared" si="6"/>
        <v>34.205731597546887</v>
      </c>
      <c r="S48" s="17">
        <f t="shared" si="7"/>
        <v>33.560971630117443</v>
      </c>
      <c r="T48" s="17">
        <f t="shared" si="8"/>
        <v>33.757061877011623</v>
      </c>
      <c r="U48" s="17">
        <f t="shared" si="9"/>
        <v>33.110971630117533</v>
      </c>
      <c r="V48" s="17">
        <f t="shared" si="10"/>
        <v>35.776127971690528</v>
      </c>
      <c r="W48" s="17">
        <f t="shared" si="11"/>
        <v>35.150971628627417</v>
      </c>
      <c r="X48" s="17">
        <f t="shared" si="12"/>
        <v>36.046127971690531</v>
      </c>
      <c r="Y48" s="17">
        <f t="shared" si="13"/>
        <v>35.420971628627413</v>
      </c>
    </row>
    <row r="49" spans="1:25" ht="15.75" x14ac:dyDescent="0.25">
      <c r="A49" s="6">
        <v>46</v>
      </c>
      <c r="B49" s="4" t="s">
        <v>34</v>
      </c>
      <c r="C49" s="1">
        <v>41.66</v>
      </c>
      <c r="D49" s="1">
        <v>32.44</v>
      </c>
      <c r="E49" s="1">
        <v>46.14</v>
      </c>
      <c r="F49" s="1">
        <v>33.29</v>
      </c>
      <c r="G49" s="1">
        <v>32.840000000000003</v>
      </c>
      <c r="H49" s="1">
        <v>34.880000000000003</v>
      </c>
      <c r="I49" s="1">
        <v>35.15</v>
      </c>
      <c r="K49" s="4" t="s">
        <v>34</v>
      </c>
      <c r="L49" s="17">
        <f t="shared" si="0"/>
        <v>42.31765761114395</v>
      </c>
      <c r="M49" s="17">
        <f t="shared" si="1"/>
        <v>41.722995912507173</v>
      </c>
      <c r="N49" s="17">
        <f t="shared" si="2"/>
        <v>33.133552510528553</v>
      </c>
      <c r="O49" s="17">
        <f t="shared" si="3"/>
        <v>32.502995927408335</v>
      </c>
      <c r="P49" s="17">
        <f t="shared" si="4"/>
        <v>45.999640853109923</v>
      </c>
      <c r="Q49" s="17">
        <f t="shared" si="5"/>
        <v>46.02001368901638</v>
      </c>
      <c r="R49" s="17">
        <f t="shared" si="6"/>
        <v>34.0741584377922</v>
      </c>
      <c r="S49" s="17">
        <f t="shared" si="7"/>
        <v>33.225485815058718</v>
      </c>
      <c r="T49" s="17">
        <f t="shared" si="8"/>
        <v>33.62535568931046</v>
      </c>
      <c r="U49" s="17">
        <f t="shared" si="9"/>
        <v>32.775485815058765</v>
      </c>
      <c r="V49" s="17">
        <f t="shared" si="10"/>
        <v>35.646515174521475</v>
      </c>
      <c r="W49" s="17">
        <f t="shared" si="11"/>
        <v>34.815485814313703</v>
      </c>
      <c r="X49" s="17">
        <f t="shared" si="12"/>
        <v>35.916515174521479</v>
      </c>
      <c r="Y49" s="17">
        <f t="shared" si="13"/>
        <v>35.085485814313706</v>
      </c>
    </row>
    <row r="50" spans="1:25" ht="15.75" x14ac:dyDescent="0.25">
      <c r="A50" s="6">
        <v>47</v>
      </c>
      <c r="B50" s="4" t="s">
        <v>33</v>
      </c>
      <c r="C50" s="1">
        <v>41.16</v>
      </c>
      <c r="D50" s="1">
        <v>31.94</v>
      </c>
      <c r="E50" s="1">
        <v>46.14</v>
      </c>
      <c r="F50" s="1">
        <v>33.29</v>
      </c>
      <c r="G50" s="1">
        <v>32.840000000000003</v>
      </c>
      <c r="H50" s="1">
        <v>34.880000000000003</v>
      </c>
      <c r="I50" s="1">
        <v>35.15</v>
      </c>
      <c r="K50" s="4" t="s">
        <v>33</v>
      </c>
      <c r="L50" s="17">
        <f t="shared" si="0"/>
        <v>42.251891850029551</v>
      </c>
      <c r="M50" s="17">
        <f t="shared" si="1"/>
        <v>41.691497956253585</v>
      </c>
      <c r="N50" s="17">
        <f t="shared" si="2"/>
        <v>33.064197259475698</v>
      </c>
      <c r="O50" s="17">
        <f t="shared" si="3"/>
        <v>32.471497963704167</v>
      </c>
      <c r="P50" s="17">
        <f t="shared" si="4"/>
        <v>46.013676767798934</v>
      </c>
      <c r="Q50" s="17">
        <f t="shared" si="5"/>
        <v>46.080006844508191</v>
      </c>
      <c r="R50" s="17">
        <f t="shared" si="6"/>
        <v>33.995742594012981</v>
      </c>
      <c r="S50" s="17">
        <f t="shared" si="7"/>
        <v>33.257742907529362</v>
      </c>
      <c r="T50" s="17">
        <f t="shared" si="8"/>
        <v>33.546820120379415</v>
      </c>
      <c r="U50" s="17">
        <f t="shared" si="9"/>
        <v>32.807742907529388</v>
      </c>
      <c r="V50" s="17">
        <f t="shared" si="10"/>
        <v>35.569863657069327</v>
      </c>
      <c r="W50" s="17">
        <f t="shared" si="11"/>
        <v>34.847742907156857</v>
      </c>
      <c r="X50" s="17">
        <f t="shared" si="12"/>
        <v>35.83986365706933</v>
      </c>
      <c r="Y50" s="17">
        <f t="shared" si="13"/>
        <v>35.117742907156853</v>
      </c>
    </row>
    <row r="51" spans="1:25" ht="15.75" x14ac:dyDescent="0.25">
      <c r="A51" s="6">
        <v>48</v>
      </c>
      <c r="B51" s="4" t="s">
        <v>32</v>
      </c>
      <c r="C51" s="1">
        <v>41.16</v>
      </c>
      <c r="D51" s="1">
        <v>31.94</v>
      </c>
      <c r="E51" s="1">
        <v>45.74</v>
      </c>
      <c r="F51" s="1">
        <v>32.89</v>
      </c>
      <c r="G51" s="1">
        <v>32.44</v>
      </c>
      <c r="H51" s="1">
        <v>34.479999999999997</v>
      </c>
      <c r="I51" s="1">
        <v>34.75</v>
      </c>
      <c r="K51" s="4" t="s">
        <v>32</v>
      </c>
      <c r="L51" s="17">
        <f t="shared" si="0"/>
        <v>42.142702665026597</v>
      </c>
      <c r="M51" s="17">
        <f t="shared" si="1"/>
        <v>41.425748978126791</v>
      </c>
      <c r="N51" s="17">
        <f t="shared" si="2"/>
        <v>32.95177753352813</v>
      </c>
      <c r="O51" s="17">
        <f t="shared" si="3"/>
        <v>32.205748981852082</v>
      </c>
      <c r="P51" s="17">
        <f t="shared" si="4"/>
        <v>46.026309091019044</v>
      </c>
      <c r="Q51" s="17">
        <f t="shared" si="5"/>
        <v>46.110003422254096</v>
      </c>
      <c r="R51" s="17">
        <f t="shared" si="6"/>
        <v>33.925168334611683</v>
      </c>
      <c r="S51" s="17">
        <f t="shared" si="7"/>
        <v>33.273871453764684</v>
      </c>
      <c r="T51" s="17">
        <f t="shared" si="8"/>
        <v>33.476138108341473</v>
      </c>
      <c r="U51" s="17">
        <f t="shared" si="9"/>
        <v>32.823871453764696</v>
      </c>
      <c r="V51" s="17">
        <f t="shared" si="10"/>
        <v>35.500877291362393</v>
      </c>
      <c r="W51" s="17">
        <f t="shared" si="11"/>
        <v>34.863871453578426</v>
      </c>
      <c r="X51" s="17">
        <f t="shared" si="12"/>
        <v>35.770877291362396</v>
      </c>
      <c r="Y51" s="17">
        <f t="shared" si="13"/>
        <v>35.133871453578422</v>
      </c>
    </row>
    <row r="52" spans="1:25" ht="15.75" x14ac:dyDescent="0.25">
      <c r="A52" s="6">
        <v>49</v>
      </c>
      <c r="B52" s="4" t="s">
        <v>31</v>
      </c>
      <c r="C52" s="1">
        <v>41.16</v>
      </c>
      <c r="D52" s="1">
        <v>31.94</v>
      </c>
      <c r="E52" s="1">
        <v>46.04</v>
      </c>
      <c r="F52" s="1">
        <v>33.19</v>
      </c>
      <c r="G52" s="1">
        <v>32.74</v>
      </c>
      <c r="H52" s="1">
        <v>34.78</v>
      </c>
      <c r="I52" s="1">
        <v>35.049999999999997</v>
      </c>
      <c r="K52" s="4" t="s">
        <v>31</v>
      </c>
      <c r="L52" s="17">
        <f t="shared" si="0"/>
        <v>42.044432398523938</v>
      </c>
      <c r="M52" s="17">
        <f t="shared" si="1"/>
        <v>41.292874489063394</v>
      </c>
      <c r="N52" s="17">
        <f t="shared" si="2"/>
        <v>32.850599780175315</v>
      </c>
      <c r="O52" s="17">
        <f t="shared" si="3"/>
        <v>32.07287449092604</v>
      </c>
      <c r="P52" s="17">
        <f t="shared" si="4"/>
        <v>45.997678181917138</v>
      </c>
      <c r="Q52" s="17">
        <f t="shared" si="5"/>
        <v>45.925001711127052</v>
      </c>
      <c r="R52" s="17">
        <f t="shared" si="6"/>
        <v>33.821651501150512</v>
      </c>
      <c r="S52" s="17">
        <f t="shared" si="7"/>
        <v>33.081935726882342</v>
      </c>
      <c r="T52" s="17">
        <f t="shared" si="8"/>
        <v>33.372524297507326</v>
      </c>
      <c r="U52" s="17">
        <f t="shared" si="9"/>
        <v>32.631935726882347</v>
      </c>
      <c r="V52" s="17">
        <f t="shared" si="10"/>
        <v>35.398789562226156</v>
      </c>
      <c r="W52" s="17">
        <f t="shared" si="11"/>
        <v>34.671935726789215</v>
      </c>
      <c r="X52" s="17">
        <f t="shared" si="12"/>
        <v>35.668789562226159</v>
      </c>
      <c r="Y52" s="17">
        <f t="shared" si="13"/>
        <v>34.941935726789211</v>
      </c>
    </row>
    <row r="53" spans="1:25" ht="15.75" x14ac:dyDescent="0.25">
      <c r="A53" s="6">
        <v>50</v>
      </c>
      <c r="B53" s="4" t="s">
        <v>30</v>
      </c>
      <c r="C53" s="1">
        <v>41.16</v>
      </c>
      <c r="D53" s="1">
        <v>31.94</v>
      </c>
      <c r="E53" s="1">
        <v>46.54</v>
      </c>
      <c r="F53" s="1">
        <v>33.590000000000003</v>
      </c>
      <c r="G53" s="1">
        <v>33.14</v>
      </c>
      <c r="H53" s="1">
        <v>35.18</v>
      </c>
      <c r="I53" s="1">
        <v>35.450000000000003</v>
      </c>
      <c r="K53" s="4" t="s">
        <v>30</v>
      </c>
      <c r="L53" s="17">
        <f t="shared" si="0"/>
        <v>41.955989158671542</v>
      </c>
      <c r="M53" s="17">
        <f t="shared" si="1"/>
        <v>41.226437244531695</v>
      </c>
      <c r="N53" s="17">
        <f t="shared" si="2"/>
        <v>32.759539802157782</v>
      </c>
      <c r="O53" s="17">
        <f t="shared" si="3"/>
        <v>32.006437245463019</v>
      </c>
      <c r="P53" s="17">
        <f t="shared" si="4"/>
        <v>46.001910363725422</v>
      </c>
      <c r="Q53" s="17">
        <f t="shared" si="5"/>
        <v>45.982500855563529</v>
      </c>
      <c r="R53" s="17">
        <f t="shared" si="6"/>
        <v>33.758486351035458</v>
      </c>
      <c r="S53" s="17">
        <f t="shared" si="7"/>
        <v>33.135967863441167</v>
      </c>
      <c r="T53" s="17">
        <f t="shared" si="8"/>
        <v>33.309271867756593</v>
      </c>
      <c r="U53" s="17">
        <f t="shared" si="9"/>
        <v>32.685967863441178</v>
      </c>
      <c r="V53" s="17">
        <f t="shared" si="10"/>
        <v>35.336910606003542</v>
      </c>
      <c r="W53" s="17">
        <f t="shared" si="11"/>
        <v>34.725967863394608</v>
      </c>
      <c r="X53" s="17">
        <f t="shared" si="12"/>
        <v>35.606910606003545</v>
      </c>
      <c r="Y53" s="17">
        <f t="shared" si="13"/>
        <v>34.995967863394604</v>
      </c>
    </row>
    <row r="54" spans="1:25" ht="15.75" x14ac:dyDescent="0.25">
      <c r="A54" s="6">
        <v>51</v>
      </c>
      <c r="B54" s="4" t="s">
        <v>29</v>
      </c>
      <c r="C54" s="1">
        <v>41.16</v>
      </c>
      <c r="D54" s="1">
        <v>31.94</v>
      </c>
      <c r="E54" s="1">
        <v>46.24</v>
      </c>
      <c r="F54" s="1">
        <v>33.29</v>
      </c>
      <c r="G54" s="1">
        <v>32.840000000000003</v>
      </c>
      <c r="H54" s="1">
        <v>34.880000000000003</v>
      </c>
      <c r="I54" s="1">
        <v>35.15</v>
      </c>
      <c r="K54" s="4" t="s">
        <v>29</v>
      </c>
      <c r="L54" s="17">
        <f t="shared" si="0"/>
        <v>41.876390242804391</v>
      </c>
      <c r="M54" s="17">
        <f t="shared" si="1"/>
        <v>41.193218622265846</v>
      </c>
      <c r="N54" s="17">
        <f t="shared" si="2"/>
        <v>32.677585821942003</v>
      </c>
      <c r="O54" s="17">
        <f t="shared" si="3"/>
        <v>31.973218622731508</v>
      </c>
      <c r="P54" s="17">
        <f t="shared" si="4"/>
        <v>46.055719327352882</v>
      </c>
      <c r="Q54" s="17">
        <f t="shared" si="5"/>
        <v>46.261250427781761</v>
      </c>
      <c r="R54" s="17">
        <f t="shared" si="6"/>
        <v>33.741637715931915</v>
      </c>
      <c r="S54" s="17">
        <f t="shared" si="7"/>
        <v>33.362983931720585</v>
      </c>
      <c r="T54" s="17">
        <f t="shared" si="8"/>
        <v>33.292344680980932</v>
      </c>
      <c r="U54" s="17">
        <f t="shared" si="9"/>
        <v>32.912983931720589</v>
      </c>
      <c r="V54" s="17">
        <f t="shared" si="10"/>
        <v>35.321219545403189</v>
      </c>
      <c r="W54" s="17">
        <f t="shared" si="11"/>
        <v>34.952983931697304</v>
      </c>
      <c r="X54" s="17">
        <f t="shared" si="12"/>
        <v>35.591219545403192</v>
      </c>
      <c r="Y54" s="17">
        <f t="shared" si="13"/>
        <v>35.2229839316973</v>
      </c>
    </row>
    <row r="55" spans="1:25" ht="15.75" x14ac:dyDescent="0.25">
      <c r="A55" s="6">
        <v>52</v>
      </c>
      <c r="B55" s="4">
        <v>243290</v>
      </c>
      <c r="C55" s="1">
        <v>41.16</v>
      </c>
      <c r="D55" s="1">
        <v>31.94</v>
      </c>
      <c r="E55" s="1">
        <v>45.74</v>
      </c>
      <c r="F55" s="1">
        <v>32.79</v>
      </c>
      <c r="G55" s="1">
        <v>32.340000000000003</v>
      </c>
      <c r="H55" s="1">
        <v>34.380000000000003</v>
      </c>
      <c r="I55" s="1">
        <v>34.65</v>
      </c>
      <c r="K55" s="4">
        <v>243290</v>
      </c>
      <c r="L55" s="17">
        <f t="shared" si="0"/>
        <v>41.804751218523954</v>
      </c>
      <c r="M55" s="17">
        <f t="shared" si="1"/>
        <v>41.176609311132921</v>
      </c>
      <c r="N55" s="17">
        <f t="shared" si="2"/>
        <v>32.603827239747801</v>
      </c>
      <c r="O55" s="17">
        <f t="shared" si="3"/>
        <v>31.956609311365753</v>
      </c>
      <c r="P55" s="17">
        <f t="shared" si="4"/>
        <v>46.074147394617597</v>
      </c>
      <c r="Q55" s="17">
        <f t="shared" si="5"/>
        <v>46.250625213890885</v>
      </c>
      <c r="R55" s="17">
        <f t="shared" si="6"/>
        <v>33.69647394433872</v>
      </c>
      <c r="S55" s="17">
        <f t="shared" si="7"/>
        <v>33.326491965860292</v>
      </c>
      <c r="T55" s="17">
        <f t="shared" si="8"/>
        <v>33.247110212882838</v>
      </c>
      <c r="U55" s="17">
        <f t="shared" si="9"/>
        <v>32.876491965860296</v>
      </c>
      <c r="V55" s="17">
        <f t="shared" si="10"/>
        <v>35.277097590862873</v>
      </c>
      <c r="W55" s="17">
        <f t="shared" si="11"/>
        <v>34.91649196584865</v>
      </c>
      <c r="X55" s="17">
        <f t="shared" si="12"/>
        <v>35.547097590862876</v>
      </c>
      <c r="Y55" s="17">
        <f t="shared" si="13"/>
        <v>35.186491965848646</v>
      </c>
    </row>
    <row r="56" spans="1:25" ht="15.75" x14ac:dyDescent="0.25">
      <c r="A56" s="6">
        <v>53</v>
      </c>
      <c r="B56" s="4">
        <v>243440</v>
      </c>
      <c r="C56" s="1">
        <v>41.16</v>
      </c>
      <c r="D56" s="1">
        <v>31.94</v>
      </c>
      <c r="E56" s="1">
        <v>46.34</v>
      </c>
      <c r="F56" s="1">
        <v>33.39</v>
      </c>
      <c r="G56" s="1">
        <v>32.94</v>
      </c>
      <c r="H56" s="1">
        <v>34.979999999999997</v>
      </c>
      <c r="I56" s="1">
        <v>35.25</v>
      </c>
      <c r="K56" s="4">
        <v>243440</v>
      </c>
      <c r="L56" s="17">
        <f t="shared" si="0"/>
        <v>41.740276096671558</v>
      </c>
      <c r="M56" s="17">
        <f t="shared" si="1"/>
        <v>41.168304655566459</v>
      </c>
      <c r="N56" s="17">
        <f t="shared" si="2"/>
        <v>32.537444515773018</v>
      </c>
      <c r="O56" s="17">
        <f t="shared" si="3"/>
        <v>31.948304655682875</v>
      </c>
      <c r="P56" s="17">
        <f t="shared" si="4"/>
        <v>46.040732655155836</v>
      </c>
      <c r="Q56" s="17">
        <f t="shared" si="5"/>
        <v>45.995312606945447</v>
      </c>
      <c r="R56" s="17">
        <f t="shared" si="6"/>
        <v>33.605826549904847</v>
      </c>
      <c r="S56" s="17">
        <f t="shared" si="7"/>
        <v>33.058245982930146</v>
      </c>
      <c r="T56" s="17">
        <f t="shared" si="8"/>
        <v>33.156399191594552</v>
      </c>
      <c r="U56" s="17">
        <f t="shared" si="9"/>
        <v>32.60824598293015</v>
      </c>
      <c r="V56" s="17">
        <f t="shared" si="10"/>
        <v>35.187387831776583</v>
      </c>
      <c r="W56" s="17">
        <f t="shared" si="11"/>
        <v>34.648245982924323</v>
      </c>
      <c r="X56" s="17">
        <f t="shared" si="12"/>
        <v>35.457387831776586</v>
      </c>
      <c r="Y56" s="17">
        <f t="shared" si="13"/>
        <v>34.918245982924319</v>
      </c>
    </row>
    <row r="57" spans="1:25" ht="15.75" x14ac:dyDescent="0.25">
      <c r="A57" s="6">
        <v>54</v>
      </c>
      <c r="B57" s="4">
        <v>243532</v>
      </c>
      <c r="C57" s="1">
        <v>41.16</v>
      </c>
      <c r="D57" s="1">
        <v>31.94</v>
      </c>
      <c r="E57" s="1">
        <v>46.94</v>
      </c>
      <c r="F57" s="1">
        <v>33.89</v>
      </c>
      <c r="G57" s="1">
        <v>33.44</v>
      </c>
      <c r="H57" s="1">
        <v>35.479999999999997</v>
      </c>
      <c r="I57" s="1">
        <v>35.75</v>
      </c>
      <c r="K57" s="4">
        <v>243532</v>
      </c>
      <c r="L57" s="17">
        <f t="shared" si="0"/>
        <v>41.682248487004401</v>
      </c>
      <c r="M57" s="17">
        <f t="shared" si="1"/>
        <v>41.164152327783228</v>
      </c>
      <c r="N57" s="17">
        <f t="shared" si="2"/>
        <v>32.477700064195716</v>
      </c>
      <c r="O57" s="17">
        <f t="shared" si="3"/>
        <v>31.944152327841437</v>
      </c>
      <c r="P57" s="17">
        <f t="shared" si="4"/>
        <v>46.070659389640255</v>
      </c>
      <c r="Q57" s="17">
        <f t="shared" si="5"/>
        <v>46.167656303472725</v>
      </c>
      <c r="R57" s="17">
        <f t="shared" si="6"/>
        <v>33.584243894914366</v>
      </c>
      <c r="S57" s="17">
        <f t="shared" si="7"/>
        <v>33.224122991465073</v>
      </c>
      <c r="T57" s="17">
        <f t="shared" si="8"/>
        <v>33.134759272435097</v>
      </c>
      <c r="U57" s="17">
        <f t="shared" si="9"/>
        <v>32.774122991465077</v>
      </c>
      <c r="V57" s="17">
        <f t="shared" si="10"/>
        <v>35.166649048598927</v>
      </c>
      <c r="W57" s="17">
        <f t="shared" si="11"/>
        <v>34.814122991462156</v>
      </c>
      <c r="X57" s="17">
        <f t="shared" si="12"/>
        <v>35.43664904859893</v>
      </c>
      <c r="Y57" s="17">
        <f t="shared" si="13"/>
        <v>35.084122991462159</v>
      </c>
    </row>
    <row r="58" spans="1:25" ht="15.75" x14ac:dyDescent="0.25">
      <c r="A58" s="6">
        <v>55</v>
      </c>
      <c r="B58" s="4" t="s">
        <v>28</v>
      </c>
      <c r="C58" s="1">
        <v>41.16</v>
      </c>
      <c r="D58" s="1">
        <v>31.94</v>
      </c>
      <c r="E58" s="1">
        <v>46.44</v>
      </c>
      <c r="F58" s="1">
        <v>33.39</v>
      </c>
      <c r="G58" s="1">
        <v>32.94</v>
      </c>
      <c r="H58" s="1">
        <v>34.979999999999997</v>
      </c>
      <c r="I58" s="1">
        <v>35.25</v>
      </c>
      <c r="K58" s="4" t="s">
        <v>28</v>
      </c>
      <c r="L58" s="17">
        <f t="shared" si="0"/>
        <v>41.63002363830396</v>
      </c>
      <c r="M58" s="17">
        <f t="shared" si="1"/>
        <v>41.162076163891612</v>
      </c>
      <c r="N58" s="17">
        <f t="shared" si="2"/>
        <v>32.423930057776147</v>
      </c>
      <c r="O58" s="17">
        <f t="shared" si="3"/>
        <v>31.942076163920717</v>
      </c>
      <c r="P58" s="17">
        <f t="shared" si="4"/>
        <v>46.157593450676231</v>
      </c>
      <c r="Q58" s="17">
        <f t="shared" si="5"/>
        <v>46.553828151736361</v>
      </c>
      <c r="R58" s="17">
        <f t="shared" si="6"/>
        <v>33.614819505422929</v>
      </c>
      <c r="S58" s="17">
        <f t="shared" si="7"/>
        <v>33.55706149573254</v>
      </c>
      <c r="T58" s="17">
        <f t="shared" si="8"/>
        <v>33.16528334519159</v>
      </c>
      <c r="U58" s="17">
        <f t="shared" si="9"/>
        <v>33.107061495732538</v>
      </c>
      <c r="V58" s="17">
        <f t="shared" si="10"/>
        <v>35.197984143739035</v>
      </c>
      <c r="W58" s="17">
        <f t="shared" si="11"/>
        <v>35.14706149573108</v>
      </c>
      <c r="X58" s="17">
        <f t="shared" si="12"/>
        <v>35.467984143739038</v>
      </c>
      <c r="Y58" s="17">
        <f t="shared" si="13"/>
        <v>35.417061495731076</v>
      </c>
    </row>
    <row r="59" spans="1:25" ht="15.75" x14ac:dyDescent="0.25">
      <c r="A59" s="6">
        <v>56</v>
      </c>
      <c r="B59" s="4" t="s">
        <v>27</v>
      </c>
      <c r="C59" s="1">
        <v>41.16</v>
      </c>
      <c r="D59" s="1">
        <v>31.94</v>
      </c>
      <c r="E59" s="1">
        <v>46.14</v>
      </c>
      <c r="F59" s="1">
        <v>33.090000000000003</v>
      </c>
      <c r="G59" s="1">
        <v>32.64</v>
      </c>
      <c r="H59" s="1">
        <v>34.68</v>
      </c>
      <c r="I59" s="1">
        <v>34.950000000000003</v>
      </c>
      <c r="K59" s="4" t="s">
        <v>27</v>
      </c>
      <c r="L59" s="17">
        <f t="shared" si="0"/>
        <v>41.583021274473566</v>
      </c>
      <c r="M59" s="17">
        <f t="shared" si="1"/>
        <v>41.161038081945804</v>
      </c>
      <c r="N59" s="17">
        <f t="shared" si="2"/>
        <v>32.375537051998535</v>
      </c>
      <c r="O59" s="17">
        <f t="shared" si="3"/>
        <v>31.941038081960357</v>
      </c>
      <c r="P59" s="17">
        <f t="shared" si="4"/>
        <v>46.185834105608606</v>
      </c>
      <c r="Q59" s="17">
        <f t="shared" si="5"/>
        <v>46.496914075868176</v>
      </c>
      <c r="R59" s="17">
        <f t="shared" si="6"/>
        <v>33.592337554880636</v>
      </c>
      <c r="S59" s="17">
        <f t="shared" si="7"/>
        <v>33.47353074786627</v>
      </c>
      <c r="T59" s="17">
        <f t="shared" si="8"/>
        <v>33.142755010672431</v>
      </c>
      <c r="U59" s="17">
        <f t="shared" si="9"/>
        <v>33.023530747866268</v>
      </c>
      <c r="V59" s="17">
        <f t="shared" si="10"/>
        <v>35.17618572936513</v>
      </c>
      <c r="W59" s="17">
        <f t="shared" si="11"/>
        <v>35.063530747865542</v>
      </c>
      <c r="X59" s="17">
        <f t="shared" si="12"/>
        <v>35.446185729365133</v>
      </c>
      <c r="Y59" s="17">
        <f t="shared" si="13"/>
        <v>35.333530747865538</v>
      </c>
    </row>
    <row r="60" spans="1:25" ht="15.75" x14ac:dyDescent="0.25">
      <c r="A60" s="6">
        <v>57</v>
      </c>
      <c r="B60" s="4" t="s">
        <v>26</v>
      </c>
      <c r="C60" s="1">
        <v>41.16</v>
      </c>
      <c r="D60" s="1">
        <v>31.94</v>
      </c>
      <c r="E60" s="1">
        <v>46.64</v>
      </c>
      <c r="F60" s="1">
        <v>33.590000000000003</v>
      </c>
      <c r="G60" s="1">
        <v>33.14</v>
      </c>
      <c r="H60" s="1">
        <v>35.18</v>
      </c>
      <c r="I60" s="1">
        <v>35.450000000000003</v>
      </c>
      <c r="K60" s="4" t="s">
        <v>26</v>
      </c>
      <c r="L60" s="17">
        <f t="shared" si="0"/>
        <v>41.540719147026209</v>
      </c>
      <c r="M60" s="17">
        <f t="shared" si="1"/>
        <v>41.1605190409729</v>
      </c>
      <c r="N60" s="17">
        <f t="shared" si="2"/>
        <v>32.33198334679868</v>
      </c>
      <c r="O60" s="17">
        <f t="shared" si="3"/>
        <v>31.940519040980178</v>
      </c>
      <c r="P60" s="17">
        <f t="shared" si="4"/>
        <v>46.181250695047744</v>
      </c>
      <c r="Q60" s="17">
        <f t="shared" si="5"/>
        <v>46.318457037934088</v>
      </c>
      <c r="R60" s="17">
        <f t="shared" si="6"/>
        <v>33.542103799392571</v>
      </c>
      <c r="S60" s="17">
        <f t="shared" si="7"/>
        <v>33.28176537393314</v>
      </c>
      <c r="T60" s="17">
        <f t="shared" si="8"/>
        <v>33.092479509605191</v>
      </c>
      <c r="U60" s="17">
        <f t="shared" si="9"/>
        <v>32.831765373933138</v>
      </c>
      <c r="V60" s="17">
        <f t="shared" si="10"/>
        <v>35.126567156428621</v>
      </c>
      <c r="W60" s="17">
        <f t="shared" si="11"/>
        <v>34.871765373932774</v>
      </c>
      <c r="X60" s="17">
        <f t="shared" si="12"/>
        <v>35.396567156428617</v>
      </c>
      <c r="Y60" s="17">
        <f t="shared" si="13"/>
        <v>35.14176537393277</v>
      </c>
    </row>
    <row r="61" spans="1:25" ht="15.75" x14ac:dyDescent="0.25">
      <c r="A61" s="6">
        <v>58</v>
      </c>
      <c r="B61" s="4" t="s">
        <v>25</v>
      </c>
      <c r="C61" s="1">
        <v>41.16</v>
      </c>
      <c r="D61" s="1">
        <v>31.94</v>
      </c>
      <c r="E61" s="1">
        <v>46.34</v>
      </c>
      <c r="F61" s="1">
        <v>33.29</v>
      </c>
      <c r="G61" s="1">
        <v>32.840000000000003</v>
      </c>
      <c r="H61" s="1">
        <v>34.880000000000003</v>
      </c>
      <c r="I61" s="1">
        <v>35.15</v>
      </c>
      <c r="K61" s="4" t="s">
        <v>25</v>
      </c>
      <c r="L61" s="17">
        <f t="shared" si="0"/>
        <v>41.502647232323589</v>
      </c>
      <c r="M61" s="17">
        <f t="shared" si="1"/>
        <v>41.160259520486449</v>
      </c>
      <c r="N61" s="17">
        <f t="shared" si="2"/>
        <v>32.292785012118813</v>
      </c>
      <c r="O61" s="17">
        <f t="shared" si="3"/>
        <v>31.940259520490088</v>
      </c>
      <c r="P61" s="17">
        <f t="shared" si="4"/>
        <v>46.227125625542968</v>
      </c>
      <c r="Q61" s="17">
        <f t="shared" si="5"/>
        <v>46.479228518967048</v>
      </c>
      <c r="R61" s="17">
        <f t="shared" si="6"/>
        <v>33.546893419453312</v>
      </c>
      <c r="S61" s="17">
        <f t="shared" si="7"/>
        <v>33.435882686966572</v>
      </c>
      <c r="T61" s="17">
        <f t="shared" si="8"/>
        <v>33.097231558644673</v>
      </c>
      <c r="U61" s="17">
        <f t="shared" si="9"/>
        <v>32.985882686966569</v>
      </c>
      <c r="V61" s="17">
        <f t="shared" si="10"/>
        <v>35.131910440785759</v>
      </c>
      <c r="W61" s="17">
        <f t="shared" si="11"/>
        <v>35.025882686966384</v>
      </c>
      <c r="X61" s="17">
        <f t="shared" si="12"/>
        <v>35.401910440785755</v>
      </c>
      <c r="Y61" s="17">
        <f t="shared" si="13"/>
        <v>35.295882686966387</v>
      </c>
    </row>
    <row r="62" spans="1:25" ht="15.75" x14ac:dyDescent="0.25">
      <c r="A62" s="6">
        <v>59</v>
      </c>
      <c r="B62" s="4">
        <v>243291</v>
      </c>
      <c r="C62" s="1">
        <v>39.94</v>
      </c>
      <c r="D62" s="1">
        <v>31.94</v>
      </c>
      <c r="E62" s="1">
        <v>46.34</v>
      </c>
      <c r="F62" s="1">
        <v>33.29</v>
      </c>
      <c r="G62" s="1">
        <v>32.840000000000003</v>
      </c>
      <c r="H62" s="1">
        <v>34.880000000000003</v>
      </c>
      <c r="I62" s="1">
        <v>35.15</v>
      </c>
      <c r="K62" s="4">
        <v>243291</v>
      </c>
      <c r="L62" s="17">
        <f t="shared" si="0"/>
        <v>41.468382509091228</v>
      </c>
      <c r="M62" s="17">
        <f t="shared" si="1"/>
        <v>41.160129760243223</v>
      </c>
      <c r="N62" s="17">
        <f t="shared" si="2"/>
        <v>32.257506510906929</v>
      </c>
      <c r="O62" s="17">
        <f t="shared" si="3"/>
        <v>31.940129760245043</v>
      </c>
      <c r="P62" s="17">
        <f t="shared" si="4"/>
        <v>46.23841306298867</v>
      </c>
      <c r="Q62" s="17">
        <f t="shared" si="5"/>
        <v>46.409614259483526</v>
      </c>
      <c r="R62" s="17">
        <f t="shared" si="6"/>
        <v>33.521204077507981</v>
      </c>
      <c r="S62" s="17">
        <f t="shared" si="7"/>
        <v>33.362941343483286</v>
      </c>
      <c r="T62" s="17">
        <f t="shared" si="8"/>
        <v>33.071508402780204</v>
      </c>
      <c r="U62" s="17">
        <f t="shared" si="9"/>
        <v>32.912941343483283</v>
      </c>
      <c r="V62" s="17">
        <f t="shared" si="10"/>
        <v>35.106719396707184</v>
      </c>
      <c r="W62" s="17">
        <f t="shared" si="11"/>
        <v>34.952941343483189</v>
      </c>
      <c r="X62" s="17">
        <f t="shared" si="12"/>
        <v>35.37671939670718</v>
      </c>
      <c r="Y62" s="17">
        <f t="shared" si="13"/>
        <v>35.222941343483193</v>
      </c>
    </row>
    <row r="63" spans="1:25" ht="15.75" x14ac:dyDescent="0.25">
      <c r="A63" s="6">
        <v>60</v>
      </c>
      <c r="B63" s="4">
        <v>243350</v>
      </c>
      <c r="C63" s="1">
        <v>39.94</v>
      </c>
      <c r="D63" s="1">
        <v>31.94</v>
      </c>
      <c r="E63" s="1">
        <v>46.84</v>
      </c>
      <c r="F63" s="1">
        <v>33.79</v>
      </c>
      <c r="G63" s="1">
        <v>33.340000000000003</v>
      </c>
      <c r="H63" s="1">
        <v>35.380000000000003</v>
      </c>
      <c r="I63" s="1">
        <v>35.65</v>
      </c>
      <c r="K63" s="4">
        <v>243350</v>
      </c>
      <c r="L63" s="17">
        <f t="shared" si="0"/>
        <v>41.315544258182108</v>
      </c>
      <c r="M63" s="17">
        <f t="shared" si="1"/>
        <v>40.55006488012161</v>
      </c>
      <c r="N63" s="17">
        <f t="shared" si="2"/>
        <v>32.225755859816239</v>
      </c>
      <c r="O63" s="17">
        <f t="shared" si="3"/>
        <v>31.94006488012252</v>
      </c>
      <c r="P63" s="17">
        <f t="shared" si="4"/>
        <v>46.248571756689806</v>
      </c>
      <c r="Q63" s="17">
        <f t="shared" si="5"/>
        <v>46.374807129741768</v>
      </c>
      <c r="R63" s="17">
        <f t="shared" si="6"/>
        <v>33.498083669757186</v>
      </c>
      <c r="S63" s="17">
        <f t="shared" si="7"/>
        <v>33.326470671741646</v>
      </c>
      <c r="T63" s="17">
        <f t="shared" si="8"/>
        <v>33.048357562502183</v>
      </c>
      <c r="U63" s="17">
        <f t="shared" si="9"/>
        <v>32.876470671741643</v>
      </c>
      <c r="V63" s="17">
        <f t="shared" si="10"/>
        <v>35.084047457036469</v>
      </c>
      <c r="W63" s="17">
        <f t="shared" si="11"/>
        <v>34.916470671741592</v>
      </c>
      <c r="X63" s="17">
        <f t="shared" si="12"/>
        <v>35.354047457036465</v>
      </c>
      <c r="Y63" s="17">
        <f t="shared" si="13"/>
        <v>35.186470671741596</v>
      </c>
    </row>
    <row r="64" spans="1:25" ht="15.75" x14ac:dyDescent="0.25">
      <c r="A64" s="6">
        <v>61</v>
      </c>
      <c r="B64" s="4">
        <v>243411</v>
      </c>
      <c r="C64" s="1">
        <v>39.94</v>
      </c>
      <c r="D64" s="1">
        <v>31.94</v>
      </c>
      <c r="E64" s="1">
        <v>46.34</v>
      </c>
      <c r="F64" s="1">
        <v>33.29</v>
      </c>
      <c r="G64" s="1">
        <v>32.840000000000003</v>
      </c>
      <c r="H64" s="1">
        <v>34.880000000000003</v>
      </c>
      <c r="I64" s="1">
        <v>35.15</v>
      </c>
      <c r="K64" s="4">
        <v>243411</v>
      </c>
      <c r="L64" s="17">
        <f t="shared" si="0"/>
        <v>41.177989832363899</v>
      </c>
      <c r="M64" s="17">
        <f t="shared" si="1"/>
        <v>40.245032440060804</v>
      </c>
      <c r="N64" s="17">
        <f t="shared" si="2"/>
        <v>32.197180273834618</v>
      </c>
      <c r="O64" s="17">
        <f t="shared" si="3"/>
        <v>31.940032440061259</v>
      </c>
      <c r="P64" s="17">
        <f t="shared" si="4"/>
        <v>46.307714581020825</v>
      </c>
      <c r="Q64" s="17">
        <f t="shared" si="5"/>
        <v>46.607403564870886</v>
      </c>
      <c r="R64" s="17">
        <f t="shared" si="6"/>
        <v>33.527275302781469</v>
      </c>
      <c r="S64" s="17">
        <f t="shared" si="7"/>
        <v>33.558235335870819</v>
      </c>
      <c r="T64" s="17">
        <f t="shared" si="8"/>
        <v>33.077521806251966</v>
      </c>
      <c r="U64" s="17">
        <f t="shared" si="9"/>
        <v>33.108235335870823</v>
      </c>
      <c r="V64" s="17">
        <f t="shared" si="10"/>
        <v>35.113642711332822</v>
      </c>
      <c r="W64" s="17">
        <f t="shared" si="11"/>
        <v>35.148235335870794</v>
      </c>
      <c r="X64" s="17">
        <f t="shared" si="12"/>
        <v>35.383642711332818</v>
      </c>
      <c r="Y64" s="17">
        <f t="shared" si="13"/>
        <v>35.418235335870797</v>
      </c>
    </row>
    <row r="65" spans="1:25" ht="15.75" x14ac:dyDescent="0.25">
      <c r="A65" s="6">
        <v>62</v>
      </c>
      <c r="B65" s="4">
        <v>243472</v>
      </c>
      <c r="C65" s="1">
        <v>39.94</v>
      </c>
      <c r="D65" s="1">
        <v>31.94</v>
      </c>
      <c r="E65" s="1">
        <v>46.74</v>
      </c>
      <c r="F65" s="1">
        <v>33.69</v>
      </c>
      <c r="G65" s="1">
        <v>33.24</v>
      </c>
      <c r="H65" s="1">
        <v>35.28</v>
      </c>
      <c r="I65" s="1">
        <v>35.549999999999997</v>
      </c>
      <c r="K65" s="4">
        <v>243472</v>
      </c>
      <c r="L65" s="17">
        <f t="shared" si="0"/>
        <v>41.054190849127508</v>
      </c>
      <c r="M65" s="17">
        <f t="shared" si="1"/>
        <v>40.092516220030404</v>
      </c>
      <c r="N65" s="17">
        <f t="shared" si="2"/>
        <v>32.171462246451156</v>
      </c>
      <c r="O65" s="17">
        <f t="shared" si="3"/>
        <v>31.940016220030628</v>
      </c>
      <c r="P65" s="17">
        <f t="shared" si="4"/>
        <v>46.310943122918744</v>
      </c>
      <c r="Q65" s="17">
        <f t="shared" si="5"/>
        <v>46.473701782435441</v>
      </c>
      <c r="R65" s="17">
        <f t="shared" si="6"/>
        <v>33.503547772503325</v>
      </c>
      <c r="S65" s="17">
        <f t="shared" si="7"/>
        <v>33.424117667935406</v>
      </c>
      <c r="T65" s="17">
        <f t="shared" si="8"/>
        <v>33.053769625626771</v>
      </c>
      <c r="U65" s="17">
        <f t="shared" si="9"/>
        <v>32.974117667935417</v>
      </c>
      <c r="V65" s="17">
        <f t="shared" si="10"/>
        <v>35.09027844019954</v>
      </c>
      <c r="W65" s="17">
        <f t="shared" si="11"/>
        <v>35.014117667935395</v>
      </c>
      <c r="X65" s="17">
        <f t="shared" si="12"/>
        <v>35.360278440199536</v>
      </c>
      <c r="Y65" s="17">
        <f t="shared" si="13"/>
        <v>35.284117667935398</v>
      </c>
    </row>
    <row r="66" spans="1:25" ht="15.75" x14ac:dyDescent="0.25">
      <c r="A66" s="6">
        <v>63</v>
      </c>
      <c r="B66" s="4">
        <v>243564</v>
      </c>
      <c r="C66" s="1">
        <v>39.94</v>
      </c>
      <c r="D66" s="1">
        <v>31.94</v>
      </c>
      <c r="E66" s="1">
        <v>46.74</v>
      </c>
      <c r="F66" s="1">
        <v>34.19</v>
      </c>
      <c r="G66" s="1">
        <v>33.74</v>
      </c>
      <c r="H66" s="1">
        <v>35.78</v>
      </c>
      <c r="I66" s="1">
        <v>36.049999999999997</v>
      </c>
      <c r="K66" s="4">
        <v>243564</v>
      </c>
      <c r="L66" s="17">
        <f t="shared" si="0"/>
        <v>40.942771764214754</v>
      </c>
      <c r="M66" s="17">
        <f t="shared" si="1"/>
        <v>40.016258110015201</v>
      </c>
      <c r="N66" s="17">
        <f t="shared" si="2"/>
        <v>32.148316021806039</v>
      </c>
      <c r="O66" s="17">
        <f t="shared" si="3"/>
        <v>31.940008110015313</v>
      </c>
      <c r="P66" s="17">
        <f t="shared" si="4"/>
        <v>46.353848810626872</v>
      </c>
      <c r="Q66" s="17">
        <f t="shared" si="5"/>
        <v>46.606850891217718</v>
      </c>
      <c r="R66" s="17">
        <f t="shared" si="6"/>
        <v>33.522192995252993</v>
      </c>
      <c r="S66" s="17">
        <f t="shared" si="7"/>
        <v>33.557058833967702</v>
      </c>
      <c r="T66" s="17">
        <f t="shared" si="8"/>
        <v>33.072392663064093</v>
      </c>
      <c r="U66" s="17">
        <f t="shared" si="9"/>
        <v>33.107058833967713</v>
      </c>
      <c r="V66" s="17">
        <f t="shared" si="10"/>
        <v>35.109250596179585</v>
      </c>
      <c r="W66" s="17">
        <f t="shared" si="11"/>
        <v>35.147058833967698</v>
      </c>
      <c r="X66" s="17">
        <f t="shared" si="12"/>
        <v>35.379250596179581</v>
      </c>
      <c r="Y66" s="17">
        <f t="shared" si="13"/>
        <v>35.417058833967701</v>
      </c>
    </row>
    <row r="67" spans="1:25" ht="15.75" x14ac:dyDescent="0.25">
      <c r="A67" s="6">
        <v>64</v>
      </c>
      <c r="B67" s="4" t="s">
        <v>24</v>
      </c>
      <c r="C67" s="1">
        <v>39.94</v>
      </c>
      <c r="D67" s="1">
        <v>31.94</v>
      </c>
      <c r="E67" s="1">
        <v>46.74</v>
      </c>
      <c r="F67" s="1">
        <v>34.49</v>
      </c>
      <c r="G67" s="1">
        <v>34.04</v>
      </c>
      <c r="H67" s="1">
        <v>36.08</v>
      </c>
      <c r="I67" s="1">
        <v>36.35</v>
      </c>
      <c r="K67" s="4" t="s">
        <v>24</v>
      </c>
      <c r="L67" s="17">
        <f t="shared" si="0"/>
        <v>40.842494587793276</v>
      </c>
      <c r="M67" s="17">
        <f t="shared" si="1"/>
        <v>39.978129055007599</v>
      </c>
      <c r="N67" s="17">
        <f t="shared" si="2"/>
        <v>32.127484419625432</v>
      </c>
      <c r="O67" s="17">
        <f t="shared" si="3"/>
        <v>31.940004055007655</v>
      </c>
      <c r="P67" s="17">
        <f t="shared" si="4"/>
        <v>46.392463929564187</v>
      </c>
      <c r="Q67" s="17">
        <f t="shared" si="5"/>
        <v>46.673425445608856</v>
      </c>
      <c r="R67" s="17">
        <f t="shared" si="6"/>
        <v>33.588973695727695</v>
      </c>
      <c r="S67" s="17">
        <f t="shared" si="7"/>
        <v>33.87352941698385</v>
      </c>
      <c r="T67" s="17">
        <f t="shared" si="8"/>
        <v>33.139153396757685</v>
      </c>
      <c r="U67" s="17">
        <f t="shared" si="9"/>
        <v>33.423529416983854</v>
      </c>
      <c r="V67" s="17">
        <f t="shared" si="10"/>
        <v>35.176325536561627</v>
      </c>
      <c r="W67" s="17">
        <f t="shared" si="11"/>
        <v>35.463529416983846</v>
      </c>
      <c r="X67" s="17">
        <f t="shared" si="12"/>
        <v>35.446325536561623</v>
      </c>
      <c r="Y67" s="17">
        <f t="shared" si="13"/>
        <v>35.733529416983849</v>
      </c>
    </row>
    <row r="68" spans="1:25" ht="15.75" x14ac:dyDescent="0.25">
      <c r="A68" s="6">
        <v>65</v>
      </c>
      <c r="B68" s="4" t="s">
        <v>23</v>
      </c>
      <c r="C68" s="1">
        <v>39.94</v>
      </c>
      <c r="D68" s="1">
        <v>31.94</v>
      </c>
      <c r="E68" s="1">
        <v>46.74</v>
      </c>
      <c r="F68" s="1">
        <v>34.79</v>
      </c>
      <c r="G68" s="1">
        <v>34.340000000000003</v>
      </c>
      <c r="H68" s="1">
        <v>36.380000000000003</v>
      </c>
      <c r="I68" s="1">
        <v>36.65</v>
      </c>
      <c r="K68" s="4" t="s">
        <v>23</v>
      </c>
      <c r="L68" s="17">
        <f t="shared" si="0"/>
        <v>40.75224512901395</v>
      </c>
      <c r="M68" s="17">
        <f t="shared" si="1"/>
        <v>39.959064527503799</v>
      </c>
      <c r="N68" s="17">
        <f t="shared" si="2"/>
        <v>32.108735977662889</v>
      </c>
      <c r="O68" s="17">
        <f t="shared" si="3"/>
        <v>31.94000202750383</v>
      </c>
      <c r="P68" s="17">
        <f t="shared" si="4"/>
        <v>46.42721753660777</v>
      </c>
      <c r="Q68" s="17">
        <f t="shared" si="5"/>
        <v>46.706712722804426</v>
      </c>
      <c r="R68" s="17">
        <f t="shared" si="6"/>
        <v>33.679076326154927</v>
      </c>
      <c r="S68" s="17">
        <f t="shared" si="7"/>
        <v>34.181764708491926</v>
      </c>
      <c r="T68" s="17">
        <f t="shared" si="8"/>
        <v>33.229238057081915</v>
      </c>
      <c r="U68" s="17">
        <f t="shared" si="9"/>
        <v>33.731764708491923</v>
      </c>
      <c r="V68" s="17">
        <f t="shared" si="10"/>
        <v>35.266692982905468</v>
      </c>
      <c r="W68" s="17">
        <f t="shared" si="11"/>
        <v>35.771764708491922</v>
      </c>
      <c r="X68" s="17">
        <f t="shared" si="12"/>
        <v>35.536692982905464</v>
      </c>
      <c r="Y68" s="17">
        <f t="shared" si="13"/>
        <v>36.041764708491925</v>
      </c>
    </row>
    <row r="69" spans="1:25" ht="15.75" x14ac:dyDescent="0.25">
      <c r="A69" s="6">
        <v>66</v>
      </c>
      <c r="B69" s="4" t="s">
        <v>22</v>
      </c>
      <c r="C69" s="1">
        <v>39.94</v>
      </c>
      <c r="D69" s="1">
        <v>31.94</v>
      </c>
      <c r="E69" s="1">
        <v>46.74</v>
      </c>
      <c r="F69" s="1">
        <v>35.090000000000003</v>
      </c>
      <c r="G69" s="1">
        <v>34.64</v>
      </c>
      <c r="H69" s="1">
        <v>36.68</v>
      </c>
      <c r="I69" s="1">
        <v>36.950000000000003</v>
      </c>
      <c r="K69" s="4" t="s">
        <v>22</v>
      </c>
      <c r="L69" s="17">
        <f t="shared" si="0"/>
        <v>40.671020616112557</v>
      </c>
      <c r="M69" s="17">
        <f t="shared" si="1"/>
        <v>39.949532263751898</v>
      </c>
      <c r="N69" s="17">
        <f t="shared" si="2"/>
        <v>32.091862379896597</v>
      </c>
      <c r="O69" s="17">
        <f t="shared" si="3"/>
        <v>31.940001013751917</v>
      </c>
      <c r="P69" s="17">
        <f t="shared" si="4"/>
        <v>46.458495782946997</v>
      </c>
      <c r="Q69" s="17">
        <f t="shared" si="5"/>
        <v>46.72335636140221</v>
      </c>
      <c r="R69" s="17">
        <f t="shared" si="6"/>
        <v>33.790168693539435</v>
      </c>
      <c r="S69" s="17">
        <f t="shared" si="7"/>
        <v>34.485882354245959</v>
      </c>
      <c r="T69" s="17">
        <f t="shared" si="8"/>
        <v>33.340314251373727</v>
      </c>
      <c r="U69" s="17">
        <f t="shared" si="9"/>
        <v>34.035882354245963</v>
      </c>
      <c r="V69" s="17">
        <f t="shared" si="10"/>
        <v>35.378023684614924</v>
      </c>
      <c r="W69" s="17">
        <f t="shared" si="11"/>
        <v>36.075882354245962</v>
      </c>
      <c r="X69" s="17">
        <f t="shared" si="12"/>
        <v>35.64802368461492</v>
      </c>
      <c r="Y69" s="17">
        <f t="shared" si="13"/>
        <v>36.345882354245958</v>
      </c>
    </row>
    <row r="70" spans="1:25" ht="15.75" x14ac:dyDescent="0.25">
      <c r="A70" s="6">
        <v>67</v>
      </c>
      <c r="B70" s="4" t="s">
        <v>21</v>
      </c>
      <c r="C70" s="1">
        <v>39.94</v>
      </c>
      <c r="D70" s="1">
        <v>31.94</v>
      </c>
      <c r="E70" s="1">
        <v>46.74</v>
      </c>
      <c r="F70" s="1">
        <v>35.39</v>
      </c>
      <c r="G70" s="1">
        <v>34.94</v>
      </c>
      <c r="H70" s="1">
        <v>36.979999999999997</v>
      </c>
      <c r="I70" s="1">
        <v>37.25</v>
      </c>
      <c r="K70" s="4" t="s">
        <v>21</v>
      </c>
      <c r="L70" s="17">
        <f t="shared" si="0"/>
        <v>40.597918554501298</v>
      </c>
      <c r="M70" s="17">
        <f t="shared" si="1"/>
        <v>39.944766131875951</v>
      </c>
      <c r="N70" s="17">
        <f t="shared" si="2"/>
        <v>32.076676141906937</v>
      </c>
      <c r="O70" s="17">
        <f t="shared" si="3"/>
        <v>31.940000506875961</v>
      </c>
      <c r="P70" s="17">
        <f t="shared" si="4"/>
        <v>46.486646204652295</v>
      </c>
      <c r="Q70" s="17">
        <f t="shared" si="5"/>
        <v>46.73167818070111</v>
      </c>
      <c r="R70" s="17">
        <f t="shared" si="6"/>
        <v>33.920151824185496</v>
      </c>
      <c r="S70" s="17">
        <f t="shared" si="7"/>
        <v>34.787941177122981</v>
      </c>
      <c r="T70" s="17">
        <f t="shared" si="8"/>
        <v>33.470282826236357</v>
      </c>
      <c r="U70" s="17">
        <f t="shared" si="9"/>
        <v>34.337941177122985</v>
      </c>
      <c r="V70" s="17">
        <f t="shared" si="10"/>
        <v>35.508221316153431</v>
      </c>
      <c r="W70" s="17">
        <f t="shared" si="11"/>
        <v>36.377941177122977</v>
      </c>
      <c r="X70" s="17">
        <f t="shared" si="12"/>
        <v>35.778221316153427</v>
      </c>
      <c r="Y70" s="17">
        <f t="shared" si="13"/>
        <v>36.647941177122981</v>
      </c>
    </row>
    <row r="71" spans="1:25" ht="15.75" x14ac:dyDescent="0.25">
      <c r="A71" s="6">
        <v>68</v>
      </c>
      <c r="B71" s="4" t="s">
        <v>20</v>
      </c>
      <c r="C71" s="1">
        <v>39.94</v>
      </c>
      <c r="D71" s="1">
        <v>31.94</v>
      </c>
      <c r="E71" s="1">
        <v>46.74</v>
      </c>
      <c r="F71" s="1">
        <v>35.090000000000003</v>
      </c>
      <c r="G71" s="1">
        <v>34.64</v>
      </c>
      <c r="H71" s="1">
        <v>36.68</v>
      </c>
      <c r="I71" s="1">
        <v>36.950000000000003</v>
      </c>
      <c r="K71" s="4" t="s">
        <v>20</v>
      </c>
      <c r="L71" s="17">
        <f t="shared" si="0"/>
        <v>40.532126699051169</v>
      </c>
      <c r="M71" s="17">
        <f t="shared" si="1"/>
        <v>39.942383065937975</v>
      </c>
      <c r="N71" s="17">
        <f t="shared" si="2"/>
        <v>32.063008527716242</v>
      </c>
      <c r="O71" s="17">
        <f t="shared" si="3"/>
        <v>31.940000253437979</v>
      </c>
      <c r="P71" s="17">
        <f t="shared" si="4"/>
        <v>46.511981584187069</v>
      </c>
      <c r="Q71" s="17">
        <f t="shared" si="5"/>
        <v>46.735839090350552</v>
      </c>
      <c r="R71" s="17">
        <f t="shared" si="6"/>
        <v>34.067136641766943</v>
      </c>
      <c r="S71" s="17">
        <f t="shared" si="7"/>
        <v>35.088970588561494</v>
      </c>
      <c r="T71" s="17">
        <f t="shared" si="8"/>
        <v>33.617254543612724</v>
      </c>
      <c r="U71" s="17">
        <f t="shared" si="9"/>
        <v>34.638970588561492</v>
      </c>
      <c r="V71" s="17">
        <f t="shared" si="10"/>
        <v>35.655399184538091</v>
      </c>
      <c r="W71" s="17">
        <f t="shared" si="11"/>
        <v>36.678970588561484</v>
      </c>
      <c r="X71" s="17">
        <f t="shared" si="12"/>
        <v>35.925399184538087</v>
      </c>
      <c r="Y71" s="17">
        <f t="shared" si="13"/>
        <v>36.948970588561494</v>
      </c>
    </row>
    <row r="72" spans="1:25" ht="15.75" x14ac:dyDescent="0.25">
      <c r="A72" s="6">
        <v>69</v>
      </c>
      <c r="B72" s="4" t="s">
        <v>19</v>
      </c>
      <c r="C72" s="1">
        <v>39.94</v>
      </c>
      <c r="D72" s="1">
        <v>31.94</v>
      </c>
      <c r="E72" s="1">
        <v>46.74</v>
      </c>
      <c r="F72" s="1">
        <v>35.39</v>
      </c>
      <c r="G72" s="1">
        <v>34.94</v>
      </c>
      <c r="H72" s="1">
        <v>36.979999999999997</v>
      </c>
      <c r="I72" s="1">
        <v>37.25</v>
      </c>
      <c r="K72" s="4" t="s">
        <v>19</v>
      </c>
      <c r="L72" s="17">
        <f t="shared" si="0"/>
        <v>40.472914029146054</v>
      </c>
      <c r="M72" s="17">
        <f t="shared" si="1"/>
        <v>39.941191532968986</v>
      </c>
      <c r="N72" s="17">
        <f t="shared" si="2"/>
        <v>32.050707674944618</v>
      </c>
      <c r="O72" s="17">
        <f t="shared" si="3"/>
        <v>31.940000126718992</v>
      </c>
      <c r="P72" s="17">
        <f t="shared" si="4"/>
        <v>46.53478342576836</v>
      </c>
      <c r="Q72" s="17">
        <f t="shared" si="5"/>
        <v>46.737919545175274</v>
      </c>
      <c r="R72" s="17">
        <f t="shared" si="6"/>
        <v>34.169422977590251</v>
      </c>
      <c r="S72" s="17">
        <f t="shared" si="7"/>
        <v>35.089485294280749</v>
      </c>
      <c r="T72" s="17">
        <f t="shared" si="8"/>
        <v>33.719529089251452</v>
      </c>
      <c r="U72" s="17">
        <f t="shared" si="9"/>
        <v>34.639485294280746</v>
      </c>
      <c r="V72" s="17">
        <f t="shared" si="10"/>
        <v>35.757859266084282</v>
      </c>
      <c r="W72" s="17">
        <f t="shared" si="11"/>
        <v>36.679485294280738</v>
      </c>
      <c r="X72" s="17">
        <f t="shared" si="12"/>
        <v>36.027859266084278</v>
      </c>
      <c r="Y72" s="17">
        <f t="shared" si="13"/>
        <v>36.949485294280748</v>
      </c>
    </row>
    <row r="73" spans="1:25" ht="15.75" x14ac:dyDescent="0.25">
      <c r="A73" s="6">
        <v>70</v>
      </c>
      <c r="B73" s="4" t="s">
        <v>18</v>
      </c>
      <c r="C73" s="1">
        <v>40.94</v>
      </c>
      <c r="D73" s="1">
        <v>31.94</v>
      </c>
      <c r="E73" s="1">
        <v>46.74</v>
      </c>
      <c r="F73" s="1">
        <v>35.69</v>
      </c>
      <c r="G73" s="1">
        <v>35.24</v>
      </c>
      <c r="H73" s="1">
        <v>37.28</v>
      </c>
      <c r="I73" s="1">
        <v>37.549999999999997</v>
      </c>
      <c r="K73" s="4" t="s">
        <v>18</v>
      </c>
      <c r="L73" s="17">
        <f t="shared" si="0"/>
        <v>40.419622626231451</v>
      </c>
      <c r="M73" s="17">
        <f t="shared" si="1"/>
        <v>39.940595766484492</v>
      </c>
      <c r="N73" s="17">
        <f t="shared" si="2"/>
        <v>32.039636907450159</v>
      </c>
      <c r="O73" s="17">
        <f t="shared" si="3"/>
        <v>31.940000063359498</v>
      </c>
      <c r="P73" s="17">
        <f t="shared" si="4"/>
        <v>46.555305083191527</v>
      </c>
      <c r="Q73" s="17">
        <f t="shared" si="5"/>
        <v>46.738959772587634</v>
      </c>
      <c r="R73" s="17">
        <f t="shared" si="6"/>
        <v>34.291480679831224</v>
      </c>
      <c r="S73" s="17">
        <f t="shared" si="7"/>
        <v>35.239742647140375</v>
      </c>
      <c r="T73" s="17">
        <f t="shared" si="8"/>
        <v>33.841576180326307</v>
      </c>
      <c r="U73" s="17">
        <f t="shared" si="9"/>
        <v>34.789742647140372</v>
      </c>
      <c r="V73" s="17">
        <f t="shared" si="10"/>
        <v>35.880073339475857</v>
      </c>
      <c r="W73" s="17">
        <f t="shared" si="11"/>
        <v>36.829742647140364</v>
      </c>
      <c r="X73" s="17">
        <f t="shared" si="12"/>
        <v>36.150073339475853</v>
      </c>
      <c r="Y73" s="17">
        <f t="shared" si="13"/>
        <v>37.099742647140374</v>
      </c>
    </row>
    <row r="74" spans="1:25" ht="15.75" x14ac:dyDescent="0.25">
      <c r="A74" s="6">
        <v>71</v>
      </c>
      <c r="B74" s="4" t="s">
        <v>17</v>
      </c>
      <c r="C74" s="1">
        <v>41.44</v>
      </c>
      <c r="D74" s="1">
        <v>31.94</v>
      </c>
      <c r="E74" s="1">
        <v>46.74</v>
      </c>
      <c r="F74" s="1">
        <v>36.090000000000003</v>
      </c>
      <c r="G74" s="1">
        <v>35.64</v>
      </c>
      <c r="H74" s="1">
        <v>37.68</v>
      </c>
      <c r="I74" s="1">
        <v>37.950000000000003</v>
      </c>
      <c r="K74" s="4" t="s">
        <v>17</v>
      </c>
      <c r="L74" s="17">
        <f t="shared" ref="L74:L110" si="14">L73+0.1*($C73-L73)</f>
        <v>40.471660363608308</v>
      </c>
      <c r="M74" s="17">
        <f t="shared" ref="M74:M110" si="15">M73+0.5*($C73-M73)</f>
        <v>40.440297883242245</v>
      </c>
      <c r="N74" s="17">
        <f t="shared" ref="N74:N110" si="16">N73+0.1*($D73-N73)</f>
        <v>32.029673216705142</v>
      </c>
      <c r="O74" s="17">
        <f t="shared" ref="O74:O110" si="17">O73+0.5*($D73-O73)</f>
        <v>31.940000031679752</v>
      </c>
      <c r="P74" s="17">
        <f t="shared" ref="P74:P110" si="18">P73+0.1*($E73-P73)</f>
        <v>46.573774574872374</v>
      </c>
      <c r="Q74" s="17">
        <f t="shared" ref="Q74:Q110" si="19">Q73+0.5*($E73-Q73)</f>
        <v>46.739479886293822</v>
      </c>
      <c r="R74" s="17">
        <f t="shared" ref="R74:R110" si="20">R73+0.1*($F73-R73)</f>
        <v>34.431332611848099</v>
      </c>
      <c r="S74" s="17">
        <f t="shared" ref="S74:S110" si="21">S73+0.5*($F73-S73)</f>
        <v>35.464871323570186</v>
      </c>
      <c r="T74" s="17">
        <f t="shared" ref="T74:T110" si="22">T73+0.1*($G73-T73)</f>
        <v>33.981418562293676</v>
      </c>
      <c r="U74" s="17">
        <f t="shared" ref="U74:U110" si="23">U73+0.5*($G73-U73)</f>
        <v>35.01487132357019</v>
      </c>
      <c r="V74" s="17">
        <f t="shared" ref="V74:V110" si="24">V73+0.1*($H73-V73)</f>
        <v>36.020066005528271</v>
      </c>
      <c r="W74" s="17">
        <f t="shared" ref="W74:W110" si="25">W73+0.5*($H73-W73)</f>
        <v>37.054871323570183</v>
      </c>
      <c r="X74" s="17">
        <f t="shared" ref="X74:X110" si="26">X73+0.1*($I73-X73)</f>
        <v>36.290066005528267</v>
      </c>
      <c r="Y74" s="17">
        <f t="shared" ref="Y74:Y110" si="27">Y73+0.5*($I73-Y73)</f>
        <v>37.324871323570186</v>
      </c>
    </row>
    <row r="75" spans="1:25" ht="15.75" x14ac:dyDescent="0.25">
      <c r="A75" s="6">
        <v>72</v>
      </c>
      <c r="B75" s="4" t="s">
        <v>16</v>
      </c>
      <c r="C75" s="1">
        <v>41.44</v>
      </c>
      <c r="D75" s="1">
        <v>31.94</v>
      </c>
      <c r="E75" s="1">
        <v>46.74</v>
      </c>
      <c r="F75" s="1">
        <v>36.49</v>
      </c>
      <c r="G75" s="1">
        <v>36.04</v>
      </c>
      <c r="H75" s="1">
        <v>38.08</v>
      </c>
      <c r="I75" s="1">
        <v>38.35</v>
      </c>
      <c r="K75" s="4" t="s">
        <v>16</v>
      </c>
      <c r="L75" s="17">
        <f t="shared" si="14"/>
        <v>40.568494327247478</v>
      </c>
      <c r="M75" s="17">
        <f t="shared" si="15"/>
        <v>40.940148941621118</v>
      </c>
      <c r="N75" s="17">
        <f t="shared" si="16"/>
        <v>32.020705895034631</v>
      </c>
      <c r="O75" s="17">
        <f t="shared" si="17"/>
        <v>31.940000015839878</v>
      </c>
      <c r="P75" s="17">
        <f t="shared" si="18"/>
        <v>46.590397117385137</v>
      </c>
      <c r="Q75" s="17">
        <f t="shared" si="19"/>
        <v>46.739739943146915</v>
      </c>
      <c r="R75" s="17">
        <f t="shared" si="20"/>
        <v>34.597199350663288</v>
      </c>
      <c r="S75" s="17">
        <f t="shared" si="21"/>
        <v>35.777435661785091</v>
      </c>
      <c r="T75" s="17">
        <f t="shared" si="22"/>
        <v>34.147276706064311</v>
      </c>
      <c r="U75" s="17">
        <f t="shared" si="23"/>
        <v>35.327435661785096</v>
      </c>
      <c r="V75" s="17">
        <f t="shared" si="24"/>
        <v>36.186059404975445</v>
      </c>
      <c r="W75" s="17">
        <f t="shared" si="25"/>
        <v>37.367435661785095</v>
      </c>
      <c r="X75" s="17">
        <f t="shared" si="26"/>
        <v>36.456059404975441</v>
      </c>
      <c r="Y75" s="17">
        <f t="shared" si="27"/>
        <v>37.637435661785091</v>
      </c>
    </row>
    <row r="76" spans="1:25" ht="15.75" x14ac:dyDescent="0.25">
      <c r="A76" s="6">
        <v>73</v>
      </c>
      <c r="B76" s="4">
        <v>243320</v>
      </c>
      <c r="C76" s="1">
        <v>42.44</v>
      </c>
      <c r="D76" s="1">
        <v>31.94</v>
      </c>
      <c r="E76" s="1">
        <v>47.44</v>
      </c>
      <c r="F76" s="1">
        <v>37.090000000000003</v>
      </c>
      <c r="G76" s="1">
        <v>36.64</v>
      </c>
      <c r="H76" s="1">
        <v>38.68</v>
      </c>
      <c r="I76" s="1">
        <v>38.950000000000003</v>
      </c>
      <c r="K76" s="4">
        <v>243320</v>
      </c>
      <c r="L76" s="17">
        <f t="shared" si="14"/>
        <v>40.65564489452273</v>
      </c>
      <c r="M76" s="17">
        <f t="shared" si="15"/>
        <v>41.190074470810558</v>
      </c>
      <c r="N76" s="17">
        <f t="shared" si="16"/>
        <v>32.01263530553117</v>
      </c>
      <c r="O76" s="17">
        <f t="shared" si="17"/>
        <v>31.940000007919942</v>
      </c>
      <c r="P76" s="17">
        <f t="shared" si="18"/>
        <v>46.605357405646622</v>
      </c>
      <c r="Q76" s="17">
        <f t="shared" si="19"/>
        <v>46.739869971573455</v>
      </c>
      <c r="R76" s="17">
        <f t="shared" si="20"/>
        <v>34.786479415596958</v>
      </c>
      <c r="S76" s="17">
        <f t="shared" si="21"/>
        <v>36.13371783089255</v>
      </c>
      <c r="T76" s="17">
        <f t="shared" si="22"/>
        <v>34.336549035457878</v>
      </c>
      <c r="U76" s="17">
        <f t="shared" si="23"/>
        <v>35.683717830892547</v>
      </c>
      <c r="V76" s="17">
        <f t="shared" si="24"/>
        <v>36.3754534644779</v>
      </c>
      <c r="W76" s="17">
        <f t="shared" si="25"/>
        <v>37.723717830892546</v>
      </c>
      <c r="X76" s="17">
        <f t="shared" si="26"/>
        <v>36.645453464477896</v>
      </c>
      <c r="Y76" s="17">
        <f t="shared" si="27"/>
        <v>37.99371783089255</v>
      </c>
    </row>
    <row r="77" spans="1:25" ht="15.75" x14ac:dyDescent="0.25">
      <c r="A77" s="6">
        <v>74</v>
      </c>
      <c r="B77" s="4">
        <v>243381</v>
      </c>
      <c r="C77" s="1">
        <v>42.44</v>
      </c>
      <c r="D77" s="1">
        <v>31.94</v>
      </c>
      <c r="E77" s="1">
        <v>47.44</v>
      </c>
      <c r="F77" s="1">
        <v>36.69</v>
      </c>
      <c r="G77" s="1">
        <v>36.24</v>
      </c>
      <c r="H77" s="1">
        <v>38.28</v>
      </c>
      <c r="I77" s="1">
        <v>38.549999999999997</v>
      </c>
      <c r="K77" s="4">
        <v>243381</v>
      </c>
      <c r="L77" s="17">
        <f t="shared" si="14"/>
        <v>40.834080405070459</v>
      </c>
      <c r="M77" s="17">
        <f t="shared" si="15"/>
        <v>41.815037235405278</v>
      </c>
      <c r="N77" s="17">
        <f t="shared" si="16"/>
        <v>32.005371774978052</v>
      </c>
      <c r="O77" s="17">
        <f t="shared" si="17"/>
        <v>31.940000003959973</v>
      </c>
      <c r="P77" s="17">
        <f t="shared" si="18"/>
        <v>46.68882166508196</v>
      </c>
      <c r="Q77" s="17">
        <f t="shared" si="19"/>
        <v>47.089934985786726</v>
      </c>
      <c r="R77" s="17">
        <f t="shared" si="20"/>
        <v>35.016831474037261</v>
      </c>
      <c r="S77" s="17">
        <f t="shared" si="21"/>
        <v>36.611858915446277</v>
      </c>
      <c r="T77" s="17">
        <f t="shared" si="22"/>
        <v>34.566894131912093</v>
      </c>
      <c r="U77" s="17">
        <f t="shared" si="23"/>
        <v>36.161858915446274</v>
      </c>
      <c r="V77" s="17">
        <f t="shared" si="24"/>
        <v>36.605908118030108</v>
      </c>
      <c r="W77" s="17">
        <f t="shared" si="25"/>
        <v>38.201858915446273</v>
      </c>
      <c r="X77" s="17">
        <f t="shared" si="26"/>
        <v>36.875908118030104</v>
      </c>
      <c r="Y77" s="17">
        <f t="shared" si="27"/>
        <v>38.471858915446276</v>
      </c>
    </row>
    <row r="78" spans="1:25" ht="15.75" x14ac:dyDescent="0.25">
      <c r="A78" s="6">
        <v>75</v>
      </c>
      <c r="B78" s="4">
        <v>243504</v>
      </c>
      <c r="C78" s="1">
        <v>42.44</v>
      </c>
      <c r="D78" s="1">
        <v>31.94</v>
      </c>
      <c r="E78" s="1">
        <v>47.84</v>
      </c>
      <c r="F78" s="1">
        <v>36.99</v>
      </c>
      <c r="G78" s="1">
        <v>36.54</v>
      </c>
      <c r="H78" s="1">
        <v>38.58</v>
      </c>
      <c r="I78" s="1">
        <v>38.85</v>
      </c>
      <c r="K78" s="4">
        <v>243504</v>
      </c>
      <c r="L78" s="17">
        <f t="shared" si="14"/>
        <v>40.994672364563414</v>
      </c>
      <c r="M78" s="17">
        <f t="shared" si="15"/>
        <v>42.127518617702634</v>
      </c>
      <c r="N78" s="17">
        <f t="shared" si="16"/>
        <v>31.998834597480247</v>
      </c>
      <c r="O78" s="17">
        <f t="shared" si="17"/>
        <v>31.940000001979989</v>
      </c>
      <c r="P78" s="17">
        <f t="shared" si="18"/>
        <v>46.763939498573762</v>
      </c>
      <c r="Q78" s="17">
        <f t="shared" si="19"/>
        <v>47.264967492893362</v>
      </c>
      <c r="R78" s="17">
        <f t="shared" si="20"/>
        <v>35.184148326633533</v>
      </c>
      <c r="S78" s="17">
        <f t="shared" si="21"/>
        <v>36.650929457723137</v>
      </c>
      <c r="T78" s="17">
        <f t="shared" si="22"/>
        <v>34.734204718720882</v>
      </c>
      <c r="U78" s="17">
        <f t="shared" si="23"/>
        <v>36.200929457723134</v>
      </c>
      <c r="V78" s="17">
        <f t="shared" si="24"/>
        <v>36.773317306227099</v>
      </c>
      <c r="W78" s="17">
        <f t="shared" si="25"/>
        <v>38.240929457723141</v>
      </c>
      <c r="X78" s="17">
        <f t="shared" si="26"/>
        <v>37.043317306227095</v>
      </c>
      <c r="Y78" s="17">
        <f t="shared" si="27"/>
        <v>38.510929457723137</v>
      </c>
    </row>
    <row r="79" spans="1:25" ht="15.75" x14ac:dyDescent="0.25">
      <c r="A79" s="6">
        <v>76</v>
      </c>
      <c r="B79" s="4">
        <v>243595</v>
      </c>
      <c r="C79" s="1">
        <v>43.14</v>
      </c>
      <c r="D79" s="1">
        <v>31.94</v>
      </c>
      <c r="E79" s="1">
        <v>48.54</v>
      </c>
      <c r="F79" s="1">
        <v>37.69</v>
      </c>
      <c r="G79" s="1">
        <v>37.24</v>
      </c>
      <c r="H79" s="1">
        <v>39.28</v>
      </c>
      <c r="I79" s="1">
        <v>39.549999999999997</v>
      </c>
      <c r="K79" s="4">
        <v>243595</v>
      </c>
      <c r="L79" s="17">
        <f t="shared" si="14"/>
        <v>41.139205128107072</v>
      </c>
      <c r="M79" s="17">
        <f t="shared" si="15"/>
        <v>42.283759308851316</v>
      </c>
      <c r="N79" s="17">
        <f t="shared" si="16"/>
        <v>31.992951137732224</v>
      </c>
      <c r="O79" s="17">
        <f t="shared" si="17"/>
        <v>31.940000000989997</v>
      </c>
      <c r="P79" s="17">
        <f t="shared" si="18"/>
        <v>46.871545548716384</v>
      </c>
      <c r="Q79" s="17">
        <f t="shared" si="19"/>
        <v>47.552483746446683</v>
      </c>
      <c r="R79" s="17">
        <f t="shared" si="20"/>
        <v>35.364733493970178</v>
      </c>
      <c r="S79" s="17">
        <f t="shared" si="21"/>
        <v>36.820464728861566</v>
      </c>
      <c r="T79" s="17">
        <f t="shared" si="22"/>
        <v>34.914784246848797</v>
      </c>
      <c r="U79" s="17">
        <f t="shared" si="23"/>
        <v>36.370464728861563</v>
      </c>
      <c r="V79" s="17">
        <f t="shared" si="24"/>
        <v>36.953985575604392</v>
      </c>
      <c r="W79" s="17">
        <f t="shared" si="25"/>
        <v>38.410464728861569</v>
      </c>
      <c r="X79" s="17">
        <f t="shared" si="26"/>
        <v>37.223985575604388</v>
      </c>
      <c r="Y79" s="17">
        <f t="shared" si="27"/>
        <v>38.680464728861566</v>
      </c>
    </row>
    <row r="80" spans="1:25" ht="15.75" x14ac:dyDescent="0.25">
      <c r="A80" s="6">
        <v>77</v>
      </c>
      <c r="B80" s="4" t="s">
        <v>15</v>
      </c>
      <c r="C80" s="1">
        <v>43.64</v>
      </c>
      <c r="D80" s="1">
        <v>31.94</v>
      </c>
      <c r="E80" s="1">
        <v>49.04</v>
      </c>
      <c r="F80" s="1">
        <v>38.19</v>
      </c>
      <c r="G80" s="1">
        <v>37.74</v>
      </c>
      <c r="H80" s="1">
        <v>39.78</v>
      </c>
      <c r="I80" s="1">
        <v>40.049999999999997</v>
      </c>
      <c r="K80" s="4" t="s">
        <v>15</v>
      </c>
      <c r="L80" s="17">
        <f t="shared" si="14"/>
        <v>41.339284615296364</v>
      </c>
      <c r="M80" s="17">
        <f t="shared" si="15"/>
        <v>42.711879654425658</v>
      </c>
      <c r="N80" s="17">
        <f t="shared" si="16"/>
        <v>31.987656023959001</v>
      </c>
      <c r="O80" s="17">
        <f t="shared" si="17"/>
        <v>31.940000000494997</v>
      </c>
      <c r="P80" s="17">
        <f t="shared" si="18"/>
        <v>47.038390993844743</v>
      </c>
      <c r="Q80" s="17">
        <f t="shared" si="19"/>
        <v>48.046241873223337</v>
      </c>
      <c r="R80" s="17">
        <f t="shared" si="20"/>
        <v>35.597260144573163</v>
      </c>
      <c r="S80" s="17">
        <f t="shared" si="21"/>
        <v>37.255232364430782</v>
      </c>
      <c r="T80" s="17">
        <f t="shared" si="22"/>
        <v>35.147305822163915</v>
      </c>
      <c r="U80" s="17">
        <f t="shared" si="23"/>
        <v>36.805232364430779</v>
      </c>
      <c r="V80" s="17">
        <f t="shared" si="24"/>
        <v>37.186587018043952</v>
      </c>
      <c r="W80" s="17">
        <f t="shared" si="25"/>
        <v>38.845232364430785</v>
      </c>
      <c r="X80" s="17">
        <f t="shared" si="26"/>
        <v>37.456587018043948</v>
      </c>
      <c r="Y80" s="17">
        <f t="shared" si="27"/>
        <v>39.115232364430781</v>
      </c>
    </row>
    <row r="81" spans="1:25" ht="15.75" x14ac:dyDescent="0.25">
      <c r="A81" s="6">
        <v>78</v>
      </c>
      <c r="B81" s="4">
        <v>243262</v>
      </c>
      <c r="C81" s="1">
        <v>43.64</v>
      </c>
      <c r="D81" s="1">
        <v>31.94</v>
      </c>
      <c r="E81" s="1">
        <v>49.04</v>
      </c>
      <c r="F81" s="1">
        <v>37.79</v>
      </c>
      <c r="G81" s="1">
        <v>37.340000000000003</v>
      </c>
      <c r="H81" s="1">
        <v>39.380000000000003</v>
      </c>
      <c r="I81" s="1">
        <v>39.65</v>
      </c>
      <c r="K81" s="4">
        <v>243262</v>
      </c>
      <c r="L81" s="17">
        <f t="shared" si="14"/>
        <v>41.569356153766726</v>
      </c>
      <c r="M81" s="17">
        <f t="shared" si="15"/>
        <v>43.175939827212829</v>
      </c>
      <c r="N81" s="17">
        <f t="shared" si="16"/>
        <v>31.982890421563102</v>
      </c>
      <c r="O81" s="17">
        <f t="shared" si="17"/>
        <v>31.940000000247501</v>
      </c>
      <c r="P81" s="17">
        <f t="shared" si="18"/>
        <v>47.238551894460272</v>
      </c>
      <c r="Q81" s="17">
        <f t="shared" si="19"/>
        <v>48.543120936611672</v>
      </c>
      <c r="R81" s="17">
        <f t="shared" si="20"/>
        <v>35.856534130115847</v>
      </c>
      <c r="S81" s="17">
        <f t="shared" si="21"/>
        <v>37.72261618221539</v>
      </c>
      <c r="T81" s="17">
        <f t="shared" si="22"/>
        <v>35.406575239947522</v>
      </c>
      <c r="U81" s="17">
        <f t="shared" si="23"/>
        <v>37.272616182215387</v>
      </c>
      <c r="V81" s="17">
        <f t="shared" si="24"/>
        <v>37.445928316239559</v>
      </c>
      <c r="W81" s="17">
        <f t="shared" si="25"/>
        <v>39.312616182215393</v>
      </c>
      <c r="X81" s="17">
        <f t="shared" si="26"/>
        <v>37.715928316239555</v>
      </c>
      <c r="Y81" s="17">
        <f t="shared" si="27"/>
        <v>39.582616182215389</v>
      </c>
    </row>
    <row r="82" spans="1:25" ht="15.75" x14ac:dyDescent="0.25">
      <c r="A82" s="6">
        <v>79</v>
      </c>
      <c r="B82" s="4">
        <v>243293</v>
      </c>
      <c r="C82" s="1">
        <v>43.64</v>
      </c>
      <c r="D82" s="1">
        <v>31.94</v>
      </c>
      <c r="E82" s="1">
        <v>49.04</v>
      </c>
      <c r="F82" s="1">
        <v>37.49</v>
      </c>
      <c r="G82" s="1">
        <v>37.04</v>
      </c>
      <c r="H82" s="1">
        <v>39.08</v>
      </c>
      <c r="I82" s="1">
        <v>39.35</v>
      </c>
      <c r="K82" s="4">
        <v>243293</v>
      </c>
      <c r="L82" s="17">
        <f t="shared" si="14"/>
        <v>41.776420538390056</v>
      </c>
      <c r="M82" s="17">
        <f t="shared" si="15"/>
        <v>43.407969913606415</v>
      </c>
      <c r="N82" s="17">
        <f t="shared" si="16"/>
        <v>31.978601379406793</v>
      </c>
      <c r="O82" s="17">
        <f t="shared" si="17"/>
        <v>31.940000000123753</v>
      </c>
      <c r="P82" s="17">
        <f t="shared" si="18"/>
        <v>47.418696705014241</v>
      </c>
      <c r="Q82" s="17">
        <f t="shared" si="19"/>
        <v>48.791560468305832</v>
      </c>
      <c r="R82" s="17">
        <f t="shared" si="20"/>
        <v>36.049880717104259</v>
      </c>
      <c r="S82" s="17">
        <f t="shared" si="21"/>
        <v>37.756308091107698</v>
      </c>
      <c r="T82" s="17">
        <f t="shared" si="22"/>
        <v>35.59991771595277</v>
      </c>
      <c r="U82" s="17">
        <f t="shared" si="23"/>
        <v>37.306308091107695</v>
      </c>
      <c r="V82" s="17">
        <f t="shared" si="24"/>
        <v>37.6393354846156</v>
      </c>
      <c r="W82" s="17">
        <f t="shared" si="25"/>
        <v>39.346308091107701</v>
      </c>
      <c r="X82" s="17">
        <f t="shared" si="26"/>
        <v>37.909335484615596</v>
      </c>
      <c r="Y82" s="17">
        <f t="shared" si="27"/>
        <v>39.616308091107697</v>
      </c>
    </row>
    <row r="83" spans="1:25" ht="15.75" x14ac:dyDescent="0.25">
      <c r="A83" s="6">
        <v>80</v>
      </c>
      <c r="B83" s="4">
        <v>243596</v>
      </c>
      <c r="C83" s="1">
        <v>43.94</v>
      </c>
      <c r="D83" s="1">
        <v>31.94</v>
      </c>
      <c r="E83" s="1">
        <v>49.34</v>
      </c>
      <c r="F83" s="1">
        <v>37.79</v>
      </c>
      <c r="G83" s="1">
        <v>37.340000000000003</v>
      </c>
      <c r="H83" s="1">
        <v>39.380000000000003</v>
      </c>
      <c r="I83" s="1">
        <v>39.65</v>
      </c>
      <c r="K83" s="4">
        <v>243596</v>
      </c>
      <c r="L83" s="17">
        <f t="shared" si="14"/>
        <v>41.962778484551052</v>
      </c>
      <c r="M83" s="17">
        <f t="shared" si="15"/>
        <v>43.523984956803204</v>
      </c>
      <c r="N83" s="17">
        <f t="shared" si="16"/>
        <v>31.974741241466113</v>
      </c>
      <c r="O83" s="17">
        <f t="shared" si="17"/>
        <v>31.940000000061879</v>
      </c>
      <c r="P83" s="17">
        <f t="shared" si="18"/>
        <v>47.580827034512815</v>
      </c>
      <c r="Q83" s="17">
        <f t="shared" si="19"/>
        <v>48.915780234152919</v>
      </c>
      <c r="R83" s="17">
        <f t="shared" si="20"/>
        <v>36.193892645393831</v>
      </c>
      <c r="S83" s="17">
        <f t="shared" si="21"/>
        <v>37.623154045553846</v>
      </c>
      <c r="T83" s="17">
        <f t="shared" si="22"/>
        <v>35.743925944357493</v>
      </c>
      <c r="U83" s="17">
        <f t="shared" si="23"/>
        <v>37.173154045553844</v>
      </c>
      <c r="V83" s="17">
        <f t="shared" si="24"/>
        <v>37.783401936154043</v>
      </c>
      <c r="W83" s="17">
        <f t="shared" si="25"/>
        <v>39.21315404555385</v>
      </c>
      <c r="X83" s="17">
        <f t="shared" si="26"/>
        <v>38.053401936154039</v>
      </c>
      <c r="Y83" s="17">
        <f t="shared" si="27"/>
        <v>39.483154045553846</v>
      </c>
    </row>
    <row r="84" spans="1:25" ht="15.75" x14ac:dyDescent="0.25">
      <c r="A84" s="6">
        <v>81</v>
      </c>
      <c r="B84" s="4" t="s">
        <v>14</v>
      </c>
      <c r="C84" s="1">
        <v>44.34</v>
      </c>
      <c r="D84" s="1">
        <v>31.94</v>
      </c>
      <c r="E84" s="1">
        <v>49.34</v>
      </c>
      <c r="F84" s="1">
        <v>37.79</v>
      </c>
      <c r="G84" s="1">
        <v>37.74</v>
      </c>
      <c r="H84" s="1">
        <v>39.78</v>
      </c>
      <c r="I84" s="1">
        <v>40.049999999999997</v>
      </c>
      <c r="K84" s="4" t="s">
        <v>14</v>
      </c>
      <c r="L84" s="17">
        <f t="shared" si="14"/>
        <v>42.160500636095946</v>
      </c>
      <c r="M84" s="17">
        <f t="shared" si="15"/>
        <v>43.731992478401601</v>
      </c>
      <c r="N84" s="17">
        <f t="shared" si="16"/>
        <v>31.971267117319503</v>
      </c>
      <c r="O84" s="17">
        <f t="shared" si="17"/>
        <v>31.940000000030942</v>
      </c>
      <c r="P84" s="17">
        <f t="shared" si="18"/>
        <v>47.756744331061533</v>
      </c>
      <c r="Q84" s="17">
        <f t="shared" si="19"/>
        <v>49.127890117076461</v>
      </c>
      <c r="R84" s="17">
        <f t="shared" si="20"/>
        <v>36.353503380854448</v>
      </c>
      <c r="S84" s="17">
        <f t="shared" si="21"/>
        <v>37.706577022776926</v>
      </c>
      <c r="T84" s="17">
        <f t="shared" si="22"/>
        <v>35.903533349921744</v>
      </c>
      <c r="U84" s="17">
        <f t="shared" si="23"/>
        <v>37.256577022776924</v>
      </c>
      <c r="V84" s="17">
        <f t="shared" si="24"/>
        <v>37.943061742538639</v>
      </c>
      <c r="W84" s="17">
        <f t="shared" si="25"/>
        <v>39.29657702277693</v>
      </c>
      <c r="X84" s="17">
        <f t="shared" si="26"/>
        <v>38.213061742538635</v>
      </c>
      <c r="Y84" s="17">
        <f t="shared" si="27"/>
        <v>39.566577022776926</v>
      </c>
    </row>
    <row r="85" spans="1:25" ht="15.75" x14ac:dyDescent="0.25">
      <c r="A85" s="6">
        <v>82</v>
      </c>
      <c r="B85" s="4" t="s">
        <v>13</v>
      </c>
      <c r="C85" s="1">
        <v>44.34</v>
      </c>
      <c r="D85" s="1">
        <v>31.94</v>
      </c>
      <c r="E85" s="1">
        <v>49.34</v>
      </c>
      <c r="F85" s="1">
        <v>37.79</v>
      </c>
      <c r="G85" s="1">
        <v>38.14</v>
      </c>
      <c r="H85" s="1">
        <v>40.18</v>
      </c>
      <c r="I85" s="1">
        <v>40.450000000000003</v>
      </c>
      <c r="K85" s="4" t="s">
        <v>13</v>
      </c>
      <c r="L85" s="17">
        <f t="shared" si="14"/>
        <v>42.378450572486351</v>
      </c>
      <c r="M85" s="17">
        <f t="shared" si="15"/>
        <v>44.035996239200799</v>
      </c>
      <c r="N85" s="17">
        <f t="shared" si="16"/>
        <v>31.968140405587551</v>
      </c>
      <c r="O85" s="17">
        <f t="shared" si="17"/>
        <v>31.940000000015473</v>
      </c>
      <c r="P85" s="17">
        <f t="shared" si="18"/>
        <v>47.915069897955377</v>
      </c>
      <c r="Q85" s="17">
        <f t="shared" si="19"/>
        <v>49.233945058538232</v>
      </c>
      <c r="R85" s="17">
        <f t="shared" si="20"/>
        <v>36.497153042769</v>
      </c>
      <c r="S85" s="17">
        <f t="shared" si="21"/>
        <v>37.748288511388466</v>
      </c>
      <c r="T85" s="17">
        <f t="shared" si="22"/>
        <v>36.087180014929572</v>
      </c>
      <c r="U85" s="17">
        <f t="shared" si="23"/>
        <v>37.498288511388466</v>
      </c>
      <c r="V85" s="17">
        <f t="shared" si="24"/>
        <v>38.126755568284779</v>
      </c>
      <c r="W85" s="17">
        <f t="shared" si="25"/>
        <v>39.538288511388465</v>
      </c>
      <c r="X85" s="17">
        <f t="shared" si="26"/>
        <v>38.396755568284775</v>
      </c>
      <c r="Y85" s="17">
        <f t="shared" si="27"/>
        <v>39.808288511388461</v>
      </c>
    </row>
    <row r="86" spans="1:25" ht="15.75" x14ac:dyDescent="0.25">
      <c r="A86" s="6">
        <v>83</v>
      </c>
      <c r="B86" s="4" t="s">
        <v>12</v>
      </c>
      <c r="C86" s="1">
        <v>42.34</v>
      </c>
      <c r="D86" s="1">
        <v>29.94</v>
      </c>
      <c r="E86" s="1">
        <v>49.34</v>
      </c>
      <c r="F86" s="1">
        <v>37.79</v>
      </c>
      <c r="G86" s="1">
        <v>38.14</v>
      </c>
      <c r="H86" s="1">
        <v>40.18</v>
      </c>
      <c r="I86" s="1">
        <v>40.450000000000003</v>
      </c>
      <c r="K86" s="4" t="s">
        <v>12</v>
      </c>
      <c r="L86" s="17">
        <f t="shared" si="14"/>
        <v>42.574605515237714</v>
      </c>
      <c r="M86" s="17">
        <f t="shared" si="15"/>
        <v>44.187998119600401</v>
      </c>
      <c r="N86" s="17">
        <f t="shared" si="16"/>
        <v>31.965326365028798</v>
      </c>
      <c r="O86" s="17">
        <f t="shared" si="17"/>
        <v>31.940000000007736</v>
      </c>
      <c r="P86" s="17">
        <f t="shared" si="18"/>
        <v>48.057562908159838</v>
      </c>
      <c r="Q86" s="17">
        <f t="shared" si="19"/>
        <v>49.286972529269121</v>
      </c>
      <c r="R86" s="17">
        <f t="shared" si="20"/>
        <v>36.6264377384921</v>
      </c>
      <c r="S86" s="17">
        <f t="shared" si="21"/>
        <v>37.769144255694229</v>
      </c>
      <c r="T86" s="17">
        <f t="shared" si="22"/>
        <v>36.292462013436612</v>
      </c>
      <c r="U86" s="17">
        <f t="shared" si="23"/>
        <v>37.819144255694233</v>
      </c>
      <c r="V86" s="17">
        <f t="shared" si="24"/>
        <v>38.332080011456299</v>
      </c>
      <c r="W86" s="17">
        <f t="shared" si="25"/>
        <v>39.859144255694233</v>
      </c>
      <c r="X86" s="17">
        <f t="shared" si="26"/>
        <v>38.602080011456295</v>
      </c>
      <c r="Y86" s="17">
        <f t="shared" si="27"/>
        <v>40.129144255694229</v>
      </c>
    </row>
    <row r="87" spans="1:25" ht="15.75" x14ac:dyDescent="0.25">
      <c r="A87" s="6">
        <v>84</v>
      </c>
      <c r="B87" s="4" t="s">
        <v>11</v>
      </c>
      <c r="C87" s="1">
        <v>42.34</v>
      </c>
      <c r="D87" s="1">
        <v>29.94</v>
      </c>
      <c r="E87" s="1">
        <v>49.34</v>
      </c>
      <c r="F87" s="1">
        <v>37.29</v>
      </c>
      <c r="G87" s="1">
        <v>37.64</v>
      </c>
      <c r="H87" s="1">
        <v>39.68</v>
      </c>
      <c r="I87" s="1">
        <v>39.950000000000003</v>
      </c>
      <c r="K87" s="4" t="s">
        <v>11</v>
      </c>
      <c r="L87" s="17">
        <f t="shared" si="14"/>
        <v>42.551144963713945</v>
      </c>
      <c r="M87" s="17">
        <f t="shared" si="15"/>
        <v>43.263999059800199</v>
      </c>
      <c r="N87" s="17">
        <f t="shared" si="16"/>
        <v>31.762793728525917</v>
      </c>
      <c r="O87" s="17">
        <f t="shared" si="17"/>
        <v>30.94000000000387</v>
      </c>
      <c r="P87" s="17">
        <f t="shared" si="18"/>
        <v>48.185806617343857</v>
      </c>
      <c r="Q87" s="17">
        <f t="shared" si="19"/>
        <v>49.313486264634562</v>
      </c>
      <c r="R87" s="17">
        <f t="shared" si="20"/>
        <v>36.742793964642892</v>
      </c>
      <c r="S87" s="17">
        <f t="shared" si="21"/>
        <v>37.779572127847118</v>
      </c>
      <c r="T87" s="17">
        <f t="shared" si="22"/>
        <v>36.47721581209295</v>
      </c>
      <c r="U87" s="17">
        <f t="shared" si="23"/>
        <v>37.979572127847121</v>
      </c>
      <c r="V87" s="17">
        <f t="shared" si="24"/>
        <v>38.516872010310671</v>
      </c>
      <c r="W87" s="17">
        <f t="shared" si="25"/>
        <v>40.019572127847113</v>
      </c>
      <c r="X87" s="17">
        <f t="shared" si="26"/>
        <v>38.786872010310667</v>
      </c>
      <c r="Y87" s="17">
        <f t="shared" si="27"/>
        <v>40.289572127847116</v>
      </c>
    </row>
    <row r="88" spans="1:25" ht="15.75" x14ac:dyDescent="0.25">
      <c r="A88" s="6">
        <v>85</v>
      </c>
      <c r="B88" s="4" t="s">
        <v>10</v>
      </c>
      <c r="C88" s="1">
        <v>42.34</v>
      </c>
      <c r="D88" s="1">
        <v>29.94</v>
      </c>
      <c r="E88" s="1">
        <v>49.34</v>
      </c>
      <c r="F88" s="1">
        <v>36.79</v>
      </c>
      <c r="G88" s="1">
        <v>37.14</v>
      </c>
      <c r="H88" s="1">
        <v>39.18</v>
      </c>
      <c r="I88" s="1">
        <v>39.450000000000003</v>
      </c>
      <c r="K88" s="4" t="s">
        <v>10</v>
      </c>
      <c r="L88" s="17">
        <f t="shared" si="14"/>
        <v>42.530030467342549</v>
      </c>
      <c r="M88" s="17">
        <f t="shared" si="15"/>
        <v>42.801999529900101</v>
      </c>
      <c r="N88" s="17">
        <f t="shared" si="16"/>
        <v>31.580514355673326</v>
      </c>
      <c r="O88" s="17">
        <f t="shared" si="17"/>
        <v>30.440000000001938</v>
      </c>
      <c r="P88" s="17">
        <f t="shared" si="18"/>
        <v>48.301225955609475</v>
      </c>
      <c r="Q88" s="17">
        <f t="shared" si="19"/>
        <v>49.326743132317283</v>
      </c>
      <c r="R88" s="17">
        <f t="shared" si="20"/>
        <v>36.797514568178606</v>
      </c>
      <c r="S88" s="17">
        <f t="shared" si="21"/>
        <v>37.534786063923562</v>
      </c>
      <c r="T88" s="17">
        <f t="shared" si="22"/>
        <v>36.593494230883657</v>
      </c>
      <c r="U88" s="17">
        <f t="shared" si="23"/>
        <v>37.809786063923561</v>
      </c>
      <c r="V88" s="17">
        <f t="shared" si="24"/>
        <v>38.633184809279605</v>
      </c>
      <c r="W88" s="17">
        <f t="shared" si="25"/>
        <v>39.84978606392356</v>
      </c>
      <c r="X88" s="17">
        <f t="shared" si="26"/>
        <v>38.903184809279601</v>
      </c>
      <c r="Y88" s="17">
        <f t="shared" si="27"/>
        <v>40.119786063923556</v>
      </c>
    </row>
    <row r="89" spans="1:25" ht="15.75" x14ac:dyDescent="0.25">
      <c r="A89" s="6">
        <v>86</v>
      </c>
      <c r="B89" s="4">
        <v>243322</v>
      </c>
      <c r="C89" s="1">
        <v>42.34</v>
      </c>
      <c r="D89" s="1">
        <v>29.94</v>
      </c>
      <c r="E89" s="1">
        <v>49.34</v>
      </c>
      <c r="F89" s="1">
        <v>36.49</v>
      </c>
      <c r="G89" s="1">
        <v>36.840000000000003</v>
      </c>
      <c r="H89" s="1">
        <v>38.880000000000003</v>
      </c>
      <c r="I89" s="1">
        <v>39.15</v>
      </c>
      <c r="K89" s="4">
        <v>243322</v>
      </c>
      <c r="L89" s="17">
        <f t="shared" si="14"/>
        <v>42.511027420608293</v>
      </c>
      <c r="M89" s="17">
        <f t="shared" si="15"/>
        <v>42.570999764950052</v>
      </c>
      <c r="N89" s="17">
        <f t="shared" si="16"/>
        <v>31.416462920105992</v>
      </c>
      <c r="O89" s="17">
        <f t="shared" si="17"/>
        <v>30.190000000000971</v>
      </c>
      <c r="P89" s="17">
        <f t="shared" si="18"/>
        <v>48.405103360048528</v>
      </c>
      <c r="Q89" s="17">
        <f t="shared" si="19"/>
        <v>49.333371566158647</v>
      </c>
      <c r="R89" s="17">
        <f t="shared" si="20"/>
        <v>36.796763111360747</v>
      </c>
      <c r="S89" s="17">
        <f t="shared" si="21"/>
        <v>37.162393031961784</v>
      </c>
      <c r="T89" s="17">
        <f t="shared" si="22"/>
        <v>36.64814480779529</v>
      </c>
      <c r="U89" s="17">
        <f t="shared" si="23"/>
        <v>37.474893031961784</v>
      </c>
      <c r="V89" s="17">
        <f t="shared" si="24"/>
        <v>38.687866328351646</v>
      </c>
      <c r="W89" s="17">
        <f t="shared" si="25"/>
        <v>39.514893031961776</v>
      </c>
      <c r="X89" s="17">
        <f t="shared" si="26"/>
        <v>38.957866328351642</v>
      </c>
      <c r="Y89" s="17">
        <f t="shared" si="27"/>
        <v>39.784893031961779</v>
      </c>
    </row>
    <row r="90" spans="1:25" ht="15.75" x14ac:dyDescent="0.25">
      <c r="A90" s="6">
        <v>87</v>
      </c>
      <c r="B90" s="4">
        <v>243353</v>
      </c>
      <c r="C90" s="1">
        <v>42.34</v>
      </c>
      <c r="D90" s="1">
        <v>29.94</v>
      </c>
      <c r="E90" s="1">
        <v>49.34</v>
      </c>
      <c r="F90" s="1">
        <v>36.090000000000003</v>
      </c>
      <c r="G90" s="1">
        <v>36.44</v>
      </c>
      <c r="H90" s="1">
        <v>38.479999999999997</v>
      </c>
      <c r="I90" s="1">
        <v>38.75</v>
      </c>
      <c r="K90" s="4">
        <v>243353</v>
      </c>
      <c r="L90" s="17">
        <f t="shared" si="14"/>
        <v>42.493924678547465</v>
      </c>
      <c r="M90" s="17">
        <f t="shared" si="15"/>
        <v>42.455499882475024</v>
      </c>
      <c r="N90" s="17">
        <f t="shared" si="16"/>
        <v>31.268816628095394</v>
      </c>
      <c r="O90" s="17">
        <f t="shared" si="17"/>
        <v>30.065000000000488</v>
      </c>
      <c r="P90" s="17">
        <f t="shared" si="18"/>
        <v>48.498593024043679</v>
      </c>
      <c r="Q90" s="17">
        <f t="shared" si="19"/>
        <v>49.336685783079325</v>
      </c>
      <c r="R90" s="17">
        <f t="shared" si="20"/>
        <v>36.76608680022467</v>
      </c>
      <c r="S90" s="17">
        <f t="shared" si="21"/>
        <v>36.826196515980897</v>
      </c>
      <c r="T90" s="17">
        <f t="shared" si="22"/>
        <v>36.667330327015762</v>
      </c>
      <c r="U90" s="17">
        <f t="shared" si="23"/>
        <v>37.157446515980894</v>
      </c>
      <c r="V90" s="17">
        <f t="shared" si="24"/>
        <v>38.707079695516484</v>
      </c>
      <c r="W90" s="17">
        <f t="shared" si="25"/>
        <v>39.197446515980886</v>
      </c>
      <c r="X90" s="17">
        <f t="shared" si="26"/>
        <v>38.97707969551648</v>
      </c>
      <c r="Y90" s="17">
        <f t="shared" si="27"/>
        <v>39.467446515980889</v>
      </c>
    </row>
    <row r="91" spans="1:25" ht="15.75" x14ac:dyDescent="0.25">
      <c r="A91" s="6">
        <v>88</v>
      </c>
      <c r="B91" s="4">
        <v>243414</v>
      </c>
      <c r="C91" s="1">
        <v>42.34</v>
      </c>
      <c r="D91" s="1">
        <v>29.94</v>
      </c>
      <c r="E91" s="1">
        <v>48.94</v>
      </c>
      <c r="F91" s="1">
        <v>35.590000000000003</v>
      </c>
      <c r="G91" s="1">
        <v>35.94</v>
      </c>
      <c r="H91" s="1">
        <v>37.979999999999997</v>
      </c>
      <c r="I91" s="1">
        <v>38.25</v>
      </c>
      <c r="K91" s="4">
        <v>243414</v>
      </c>
      <c r="L91" s="17">
        <f t="shared" si="14"/>
        <v>42.47853221069272</v>
      </c>
      <c r="M91" s="17">
        <f t="shared" si="15"/>
        <v>42.397749941237514</v>
      </c>
      <c r="N91" s="17">
        <f t="shared" si="16"/>
        <v>31.135934965285855</v>
      </c>
      <c r="O91" s="17">
        <f t="shared" si="17"/>
        <v>30.002500000000246</v>
      </c>
      <c r="P91" s="17">
        <f t="shared" si="18"/>
        <v>48.582733721639315</v>
      </c>
      <c r="Q91" s="17">
        <f t="shared" si="19"/>
        <v>49.338342891539668</v>
      </c>
      <c r="R91" s="17">
        <f t="shared" si="20"/>
        <v>36.698478120202203</v>
      </c>
      <c r="S91" s="17">
        <f t="shared" si="21"/>
        <v>36.45809825799045</v>
      </c>
      <c r="T91" s="17">
        <f t="shared" si="22"/>
        <v>36.644597294314188</v>
      </c>
      <c r="U91" s="17">
        <f t="shared" si="23"/>
        <v>36.798723257990446</v>
      </c>
      <c r="V91" s="17">
        <f t="shared" si="24"/>
        <v>38.684371725964837</v>
      </c>
      <c r="W91" s="17">
        <f t="shared" si="25"/>
        <v>38.838723257990438</v>
      </c>
      <c r="X91" s="17">
        <f t="shared" si="26"/>
        <v>38.954371725964833</v>
      </c>
      <c r="Y91" s="17">
        <f t="shared" si="27"/>
        <v>39.108723257990448</v>
      </c>
    </row>
    <row r="92" spans="1:25" ht="15.75" x14ac:dyDescent="0.25">
      <c r="A92" s="6">
        <v>89</v>
      </c>
      <c r="B92" s="4">
        <v>243444</v>
      </c>
      <c r="C92" s="1">
        <v>42.34</v>
      </c>
      <c r="D92" s="1">
        <v>29.94</v>
      </c>
      <c r="E92" s="1">
        <v>48.44</v>
      </c>
      <c r="F92" s="1">
        <v>35.590000000000003</v>
      </c>
      <c r="G92" s="1">
        <v>35.44</v>
      </c>
      <c r="H92" s="1">
        <v>37.479999999999997</v>
      </c>
      <c r="I92" s="1">
        <v>37.75</v>
      </c>
      <c r="K92" s="4">
        <v>243444</v>
      </c>
      <c r="L92" s="17">
        <f t="shared" si="14"/>
        <v>42.464678989623451</v>
      </c>
      <c r="M92" s="17">
        <f t="shared" si="15"/>
        <v>42.368874970618762</v>
      </c>
      <c r="N92" s="17">
        <f t="shared" si="16"/>
        <v>31.016341468757268</v>
      </c>
      <c r="O92" s="17">
        <f t="shared" si="17"/>
        <v>29.971250000000126</v>
      </c>
      <c r="P92" s="17">
        <f t="shared" si="18"/>
        <v>48.618460349475384</v>
      </c>
      <c r="Q92" s="17">
        <f t="shared" si="19"/>
        <v>49.139171445769833</v>
      </c>
      <c r="R92" s="17">
        <f t="shared" si="20"/>
        <v>36.587630308181986</v>
      </c>
      <c r="S92" s="17">
        <f t="shared" si="21"/>
        <v>36.02404912899523</v>
      </c>
      <c r="T92" s="17">
        <f t="shared" si="22"/>
        <v>36.574137564882768</v>
      </c>
      <c r="U92" s="17">
        <f t="shared" si="23"/>
        <v>36.369361628995222</v>
      </c>
      <c r="V92" s="17">
        <f t="shared" si="24"/>
        <v>38.613934553368352</v>
      </c>
      <c r="W92" s="17">
        <f t="shared" si="25"/>
        <v>38.409361628995214</v>
      </c>
      <c r="X92" s="17">
        <f t="shared" si="26"/>
        <v>38.883934553368348</v>
      </c>
      <c r="Y92" s="17">
        <f t="shared" si="27"/>
        <v>38.679361628995224</v>
      </c>
    </row>
    <row r="93" spans="1:25" ht="15.75" x14ac:dyDescent="0.25">
      <c r="A93" s="6">
        <v>90</v>
      </c>
      <c r="B93" s="4">
        <v>243567</v>
      </c>
      <c r="C93" s="1">
        <v>42.94</v>
      </c>
      <c r="D93" s="1">
        <v>29.94</v>
      </c>
      <c r="E93" s="1">
        <v>48.84</v>
      </c>
      <c r="F93" s="1">
        <v>35.99</v>
      </c>
      <c r="G93" s="1">
        <v>35.840000000000003</v>
      </c>
      <c r="H93" s="1">
        <v>37.880000000000003</v>
      </c>
      <c r="I93" s="1">
        <v>38.15</v>
      </c>
      <c r="K93" s="4">
        <v>243567</v>
      </c>
      <c r="L93" s="17">
        <f t="shared" si="14"/>
        <v>42.452211090661109</v>
      </c>
      <c r="M93" s="17">
        <f t="shared" si="15"/>
        <v>42.354437485309383</v>
      </c>
      <c r="N93" s="17">
        <f t="shared" si="16"/>
        <v>30.908707321881543</v>
      </c>
      <c r="O93" s="17">
        <f t="shared" si="17"/>
        <v>29.955625000000062</v>
      </c>
      <c r="P93" s="17">
        <f t="shared" si="18"/>
        <v>48.600614314527846</v>
      </c>
      <c r="Q93" s="17">
        <f t="shared" si="19"/>
        <v>48.789585722884915</v>
      </c>
      <c r="R93" s="17">
        <f t="shared" si="20"/>
        <v>36.48786727736379</v>
      </c>
      <c r="S93" s="17">
        <f t="shared" si="21"/>
        <v>35.807024564497617</v>
      </c>
      <c r="T93" s="17">
        <f t="shared" si="22"/>
        <v>36.460723808394491</v>
      </c>
      <c r="U93" s="17">
        <f t="shared" si="23"/>
        <v>35.90468081449761</v>
      </c>
      <c r="V93" s="17">
        <f t="shared" si="24"/>
        <v>38.500541098031519</v>
      </c>
      <c r="W93" s="17">
        <f t="shared" si="25"/>
        <v>37.944680814497602</v>
      </c>
      <c r="X93" s="17">
        <f t="shared" si="26"/>
        <v>38.770541098031515</v>
      </c>
      <c r="Y93" s="17">
        <f t="shared" si="27"/>
        <v>38.214680814497612</v>
      </c>
    </row>
    <row r="94" spans="1:25" ht="15.75" x14ac:dyDescent="0.25">
      <c r="A94" s="6">
        <v>91</v>
      </c>
      <c r="B94" s="4" t="s">
        <v>9</v>
      </c>
      <c r="C94" s="1">
        <v>42.94</v>
      </c>
      <c r="D94" s="1">
        <v>29.94</v>
      </c>
      <c r="E94" s="1">
        <v>48.84</v>
      </c>
      <c r="F94" s="1">
        <v>35.69</v>
      </c>
      <c r="G94" s="1">
        <v>35.54</v>
      </c>
      <c r="H94" s="1">
        <v>37.58</v>
      </c>
      <c r="I94" s="1">
        <v>37.85</v>
      </c>
      <c r="K94" s="4" t="s">
        <v>9</v>
      </c>
      <c r="L94" s="17">
        <f t="shared" si="14"/>
        <v>42.500989981594998</v>
      </c>
      <c r="M94" s="17">
        <f t="shared" si="15"/>
        <v>42.647218742654687</v>
      </c>
      <c r="N94" s="17">
        <f t="shared" si="16"/>
        <v>30.811836589693389</v>
      </c>
      <c r="O94" s="17">
        <f t="shared" si="17"/>
        <v>29.947812500000033</v>
      </c>
      <c r="P94" s="17">
        <f t="shared" si="18"/>
        <v>48.624552883075062</v>
      </c>
      <c r="Q94" s="17">
        <f t="shared" si="19"/>
        <v>48.814792861442456</v>
      </c>
      <c r="R94" s="17">
        <f t="shared" si="20"/>
        <v>36.438080549627415</v>
      </c>
      <c r="S94" s="17">
        <f t="shared" si="21"/>
        <v>35.898512282248809</v>
      </c>
      <c r="T94" s="17">
        <f t="shared" si="22"/>
        <v>36.398651427555045</v>
      </c>
      <c r="U94" s="17">
        <f t="shared" si="23"/>
        <v>35.872340407248807</v>
      </c>
      <c r="V94" s="17">
        <f t="shared" si="24"/>
        <v>38.43848698822837</v>
      </c>
      <c r="W94" s="17">
        <f t="shared" si="25"/>
        <v>37.912340407248806</v>
      </c>
      <c r="X94" s="17">
        <f t="shared" si="26"/>
        <v>38.708486988228366</v>
      </c>
      <c r="Y94" s="17">
        <f t="shared" si="27"/>
        <v>38.182340407248802</v>
      </c>
    </row>
    <row r="95" spans="1:25" ht="15.75" x14ac:dyDescent="0.25">
      <c r="A95" s="6">
        <v>92</v>
      </c>
      <c r="B95" s="4" t="s">
        <v>8</v>
      </c>
      <c r="C95" s="1">
        <v>43.34</v>
      </c>
      <c r="D95" s="1">
        <v>29.94</v>
      </c>
      <c r="E95" s="1">
        <v>49.24</v>
      </c>
      <c r="F95" s="1">
        <v>36.090000000000003</v>
      </c>
      <c r="G95" s="1">
        <v>35.94</v>
      </c>
      <c r="H95" s="1">
        <v>37.979999999999997</v>
      </c>
      <c r="I95" s="1">
        <v>38.25</v>
      </c>
      <c r="K95" s="4" t="s">
        <v>8</v>
      </c>
      <c r="L95" s="17">
        <f t="shared" si="14"/>
        <v>42.544890983435501</v>
      </c>
      <c r="M95" s="17">
        <f t="shared" si="15"/>
        <v>42.793609371327342</v>
      </c>
      <c r="N95" s="17">
        <f t="shared" si="16"/>
        <v>30.724652930724051</v>
      </c>
      <c r="O95" s="17">
        <f t="shared" si="17"/>
        <v>29.943906250000019</v>
      </c>
      <c r="P95" s="17">
        <f t="shared" si="18"/>
        <v>48.646097594767554</v>
      </c>
      <c r="Q95" s="17">
        <f t="shared" si="19"/>
        <v>48.82739643072123</v>
      </c>
      <c r="R95" s="17">
        <f t="shared" si="20"/>
        <v>36.36327249466467</v>
      </c>
      <c r="S95" s="17">
        <f t="shared" si="21"/>
        <v>35.794256141124407</v>
      </c>
      <c r="T95" s="17">
        <f t="shared" si="22"/>
        <v>36.312786284799543</v>
      </c>
      <c r="U95" s="17">
        <f t="shared" si="23"/>
        <v>35.706170203624403</v>
      </c>
      <c r="V95" s="17">
        <f t="shared" si="24"/>
        <v>38.352638289405533</v>
      </c>
      <c r="W95" s="17">
        <f t="shared" si="25"/>
        <v>37.746170203624402</v>
      </c>
      <c r="X95" s="17">
        <f t="shared" si="26"/>
        <v>38.622638289405529</v>
      </c>
      <c r="Y95" s="17">
        <f t="shared" si="27"/>
        <v>38.016170203624398</v>
      </c>
    </row>
    <row r="96" spans="1:25" ht="15.75" x14ac:dyDescent="0.25">
      <c r="A96" s="6">
        <v>93</v>
      </c>
      <c r="B96" s="4" t="s">
        <v>7</v>
      </c>
      <c r="C96" s="1">
        <v>43.64</v>
      </c>
      <c r="D96" s="1">
        <v>29.94</v>
      </c>
      <c r="E96" s="1">
        <v>49.84</v>
      </c>
      <c r="F96" s="1">
        <v>36.39</v>
      </c>
      <c r="G96" s="1">
        <v>36.24</v>
      </c>
      <c r="H96" s="1">
        <v>38.28</v>
      </c>
      <c r="I96" s="1">
        <v>38.549999999999997</v>
      </c>
      <c r="K96" s="4" t="s">
        <v>7</v>
      </c>
      <c r="L96" s="17">
        <f t="shared" si="14"/>
        <v>42.624401885091949</v>
      </c>
      <c r="M96" s="17">
        <f t="shared" si="15"/>
        <v>43.066804685663669</v>
      </c>
      <c r="N96" s="17">
        <f t="shared" si="16"/>
        <v>30.646187637651646</v>
      </c>
      <c r="O96" s="17">
        <f t="shared" si="17"/>
        <v>29.941953125000012</v>
      </c>
      <c r="P96" s="17">
        <f t="shared" si="18"/>
        <v>48.705487835290796</v>
      </c>
      <c r="Q96" s="17">
        <f t="shared" si="19"/>
        <v>49.033698215360616</v>
      </c>
      <c r="R96" s="17">
        <f t="shared" si="20"/>
        <v>36.335945245198204</v>
      </c>
      <c r="S96" s="17">
        <f t="shared" si="21"/>
        <v>35.942128070562205</v>
      </c>
      <c r="T96" s="17">
        <f t="shared" si="22"/>
        <v>36.27550765631959</v>
      </c>
      <c r="U96" s="17">
        <f t="shared" si="23"/>
        <v>35.823085101812197</v>
      </c>
      <c r="V96" s="17">
        <f t="shared" si="24"/>
        <v>38.31537446046498</v>
      </c>
      <c r="W96" s="17">
        <f t="shared" si="25"/>
        <v>37.863085101812203</v>
      </c>
      <c r="X96" s="17">
        <f t="shared" si="26"/>
        <v>38.585374460464976</v>
      </c>
      <c r="Y96" s="17">
        <f t="shared" si="27"/>
        <v>38.133085101812199</v>
      </c>
    </row>
    <row r="97" spans="1:25" ht="15.75" x14ac:dyDescent="0.25">
      <c r="A97" s="6">
        <v>94</v>
      </c>
      <c r="B97" s="4">
        <v>243264</v>
      </c>
      <c r="C97" s="1">
        <v>43.64</v>
      </c>
      <c r="D97" s="1">
        <v>29.94</v>
      </c>
      <c r="E97" s="1">
        <v>49.84</v>
      </c>
      <c r="F97" s="1">
        <v>36.090000000000003</v>
      </c>
      <c r="G97" s="1">
        <v>35.94</v>
      </c>
      <c r="H97" s="1">
        <v>37.979999999999997</v>
      </c>
      <c r="I97" s="1">
        <v>38.25</v>
      </c>
      <c r="K97" s="4">
        <v>243264</v>
      </c>
      <c r="L97" s="17">
        <f t="shared" si="14"/>
        <v>42.725961696582758</v>
      </c>
      <c r="M97" s="17">
        <f t="shared" si="15"/>
        <v>43.353402342831835</v>
      </c>
      <c r="N97" s="17">
        <f t="shared" si="16"/>
        <v>30.575568873886482</v>
      </c>
      <c r="O97" s="17">
        <f t="shared" si="17"/>
        <v>29.940976562500005</v>
      </c>
      <c r="P97" s="17">
        <f t="shared" si="18"/>
        <v>48.818939051761717</v>
      </c>
      <c r="Q97" s="17">
        <f t="shared" si="19"/>
        <v>49.43684910768031</v>
      </c>
      <c r="R97" s="17">
        <f t="shared" si="20"/>
        <v>36.341350720678385</v>
      </c>
      <c r="S97" s="17">
        <f t="shared" si="21"/>
        <v>36.166064035281103</v>
      </c>
      <c r="T97" s="17">
        <f t="shared" si="22"/>
        <v>36.271956890687633</v>
      </c>
      <c r="U97" s="17">
        <f t="shared" si="23"/>
        <v>36.031542550906096</v>
      </c>
      <c r="V97" s="17">
        <f t="shared" si="24"/>
        <v>38.311837014418479</v>
      </c>
      <c r="W97" s="17">
        <f t="shared" si="25"/>
        <v>38.071542550906102</v>
      </c>
      <c r="X97" s="17">
        <f t="shared" si="26"/>
        <v>38.581837014418475</v>
      </c>
      <c r="Y97" s="17">
        <f t="shared" si="27"/>
        <v>38.341542550906098</v>
      </c>
    </row>
    <row r="98" spans="1:25" ht="15.75" x14ac:dyDescent="0.25">
      <c r="A98" s="6">
        <v>95</v>
      </c>
      <c r="B98" s="4">
        <v>243445</v>
      </c>
      <c r="C98" s="1">
        <v>43.64</v>
      </c>
      <c r="D98" s="1">
        <v>29.94</v>
      </c>
      <c r="E98" s="1">
        <v>48.94</v>
      </c>
      <c r="F98" s="1">
        <v>35.29</v>
      </c>
      <c r="G98" s="1">
        <v>35.14</v>
      </c>
      <c r="H98" s="1">
        <v>35.479999999999997</v>
      </c>
      <c r="I98" s="1">
        <v>37.25</v>
      </c>
      <c r="K98" s="4">
        <v>243445</v>
      </c>
      <c r="L98" s="17">
        <f t="shared" si="14"/>
        <v>42.817365526924483</v>
      </c>
      <c r="M98" s="17">
        <f t="shared" si="15"/>
        <v>43.496701171415921</v>
      </c>
      <c r="N98" s="17">
        <f t="shared" si="16"/>
        <v>30.512011986497832</v>
      </c>
      <c r="O98" s="17">
        <f t="shared" si="17"/>
        <v>29.940488281250005</v>
      </c>
      <c r="P98" s="17">
        <f t="shared" si="18"/>
        <v>48.921045146585548</v>
      </c>
      <c r="Q98" s="17">
        <f t="shared" si="19"/>
        <v>49.638424553840153</v>
      </c>
      <c r="R98" s="17">
        <f t="shared" si="20"/>
        <v>36.316215648610545</v>
      </c>
      <c r="S98" s="17">
        <f t="shared" si="21"/>
        <v>36.12803201764055</v>
      </c>
      <c r="T98" s="17">
        <f t="shared" si="22"/>
        <v>36.238761201618871</v>
      </c>
      <c r="U98" s="17">
        <f t="shared" si="23"/>
        <v>35.985771275453047</v>
      </c>
      <c r="V98" s="17">
        <f t="shared" si="24"/>
        <v>38.27865331297663</v>
      </c>
      <c r="W98" s="17">
        <f t="shared" si="25"/>
        <v>38.025771275453053</v>
      </c>
      <c r="X98" s="17">
        <f t="shared" si="26"/>
        <v>38.548653312976626</v>
      </c>
      <c r="Y98" s="17">
        <f t="shared" si="27"/>
        <v>38.295771275453049</v>
      </c>
    </row>
    <row r="99" spans="1:25" ht="15.75" x14ac:dyDescent="0.25">
      <c r="A99" s="6">
        <v>96</v>
      </c>
      <c r="B99" s="4">
        <v>243507</v>
      </c>
      <c r="C99" s="1">
        <v>43.64</v>
      </c>
      <c r="D99" s="1">
        <v>29.94</v>
      </c>
      <c r="E99" s="1">
        <v>48.34</v>
      </c>
      <c r="F99" s="1">
        <v>34.69</v>
      </c>
      <c r="G99" s="1">
        <v>34.54</v>
      </c>
      <c r="H99" s="1">
        <v>34.880000000000003</v>
      </c>
      <c r="I99" s="1">
        <v>36.65</v>
      </c>
      <c r="K99" s="4">
        <v>243507</v>
      </c>
      <c r="L99" s="17">
        <f t="shared" si="14"/>
        <v>42.899628974232037</v>
      </c>
      <c r="M99" s="17">
        <f t="shared" si="15"/>
        <v>43.568350585707961</v>
      </c>
      <c r="N99" s="17">
        <f t="shared" si="16"/>
        <v>30.45481078784805</v>
      </c>
      <c r="O99" s="17">
        <f t="shared" si="17"/>
        <v>29.940244140625005</v>
      </c>
      <c r="P99" s="17">
        <f t="shared" si="18"/>
        <v>48.922940631926991</v>
      </c>
      <c r="Q99" s="17">
        <f t="shared" si="19"/>
        <v>49.289212276920075</v>
      </c>
      <c r="R99" s="17">
        <f t="shared" si="20"/>
        <v>36.213594083749491</v>
      </c>
      <c r="S99" s="17">
        <f t="shared" si="21"/>
        <v>35.709016008820271</v>
      </c>
      <c r="T99" s="17">
        <f t="shared" si="22"/>
        <v>36.128885081456986</v>
      </c>
      <c r="U99" s="17">
        <f t="shared" si="23"/>
        <v>35.562885637726524</v>
      </c>
      <c r="V99" s="17">
        <f t="shared" si="24"/>
        <v>37.998787981678966</v>
      </c>
      <c r="W99" s="17">
        <f t="shared" si="25"/>
        <v>36.752885637726521</v>
      </c>
      <c r="X99" s="17">
        <f t="shared" si="26"/>
        <v>38.41878798167896</v>
      </c>
      <c r="Y99" s="17">
        <f t="shared" si="27"/>
        <v>37.772885637726525</v>
      </c>
    </row>
    <row r="100" spans="1:25" ht="15.75" x14ac:dyDescent="0.25">
      <c r="A100" s="6">
        <v>97</v>
      </c>
      <c r="B100" s="4">
        <v>243537</v>
      </c>
      <c r="C100" s="1">
        <v>43.64</v>
      </c>
      <c r="D100" s="1">
        <v>29.94</v>
      </c>
      <c r="E100" s="1">
        <v>47.94</v>
      </c>
      <c r="F100" s="1">
        <v>34.29</v>
      </c>
      <c r="G100" s="1">
        <v>34.14</v>
      </c>
      <c r="H100" s="1">
        <v>34.479999999999997</v>
      </c>
      <c r="I100" s="1">
        <v>36.25</v>
      </c>
      <c r="K100" s="4">
        <v>243537</v>
      </c>
      <c r="L100" s="17">
        <f t="shared" si="14"/>
        <v>42.973666076808833</v>
      </c>
      <c r="M100" s="17">
        <f t="shared" si="15"/>
        <v>43.604175292853981</v>
      </c>
      <c r="N100" s="17">
        <f t="shared" si="16"/>
        <v>30.403329709063247</v>
      </c>
      <c r="O100" s="17">
        <f t="shared" si="17"/>
        <v>29.940122070312505</v>
      </c>
      <c r="P100" s="17">
        <f t="shared" si="18"/>
        <v>48.864646568734294</v>
      </c>
      <c r="Q100" s="17">
        <f t="shared" si="19"/>
        <v>48.814606138460036</v>
      </c>
      <c r="R100" s="17">
        <f t="shared" si="20"/>
        <v>36.061234675374543</v>
      </c>
      <c r="S100" s="17">
        <f t="shared" si="21"/>
        <v>35.199508004410134</v>
      </c>
      <c r="T100" s="17">
        <f t="shared" si="22"/>
        <v>35.969996573311285</v>
      </c>
      <c r="U100" s="17">
        <f t="shared" si="23"/>
        <v>35.051442818863265</v>
      </c>
      <c r="V100" s="17">
        <f t="shared" si="24"/>
        <v>37.686909183511069</v>
      </c>
      <c r="W100" s="17">
        <f t="shared" si="25"/>
        <v>35.816442818863266</v>
      </c>
      <c r="X100" s="17">
        <f t="shared" si="26"/>
        <v>38.241909183511062</v>
      </c>
      <c r="Y100" s="17">
        <f t="shared" si="27"/>
        <v>37.211442818863262</v>
      </c>
    </row>
    <row r="101" spans="1:25" ht="15.75" x14ac:dyDescent="0.25">
      <c r="A101" s="6">
        <v>98</v>
      </c>
      <c r="B101" s="4" t="s">
        <v>6</v>
      </c>
      <c r="C101" s="1">
        <v>43.64</v>
      </c>
      <c r="D101" s="1">
        <v>29.94</v>
      </c>
      <c r="E101" s="1">
        <v>47.94</v>
      </c>
      <c r="F101" s="1">
        <v>34.69</v>
      </c>
      <c r="G101" s="1">
        <v>34.54</v>
      </c>
      <c r="H101" s="1">
        <v>34.880000000000003</v>
      </c>
      <c r="I101" s="1">
        <v>36.65</v>
      </c>
      <c r="K101" s="4" t="s">
        <v>6</v>
      </c>
      <c r="L101" s="17">
        <f t="shared" si="14"/>
        <v>43.040299469127952</v>
      </c>
      <c r="M101" s="17">
        <f t="shared" si="15"/>
        <v>43.622087646426991</v>
      </c>
      <c r="N101" s="17">
        <f t="shared" si="16"/>
        <v>30.356996738156923</v>
      </c>
      <c r="O101" s="17">
        <f t="shared" si="17"/>
        <v>29.940061035156255</v>
      </c>
      <c r="P101" s="17">
        <f t="shared" si="18"/>
        <v>48.772181911860862</v>
      </c>
      <c r="Q101" s="17">
        <f t="shared" si="19"/>
        <v>48.377303069230017</v>
      </c>
      <c r="R101" s="17">
        <f t="shared" si="20"/>
        <v>35.884111207837087</v>
      </c>
      <c r="S101" s="17">
        <f t="shared" si="21"/>
        <v>34.74475400220507</v>
      </c>
      <c r="T101" s="17">
        <f t="shared" si="22"/>
        <v>35.786996915980154</v>
      </c>
      <c r="U101" s="17">
        <f t="shared" si="23"/>
        <v>34.595721409431633</v>
      </c>
      <c r="V101" s="17">
        <f t="shared" si="24"/>
        <v>37.366218265159965</v>
      </c>
      <c r="W101" s="17">
        <f t="shared" si="25"/>
        <v>35.148221409431628</v>
      </c>
      <c r="X101" s="17">
        <f t="shared" si="26"/>
        <v>38.042718265159955</v>
      </c>
      <c r="Y101" s="17">
        <f t="shared" si="27"/>
        <v>36.730721409431631</v>
      </c>
    </row>
    <row r="102" spans="1:25" ht="15.75" x14ac:dyDescent="0.25">
      <c r="A102" s="6">
        <v>99</v>
      </c>
      <c r="B102" s="4" t="s">
        <v>5</v>
      </c>
      <c r="C102" s="1">
        <v>43.64</v>
      </c>
      <c r="D102" s="1">
        <v>29.94</v>
      </c>
      <c r="E102" s="1">
        <v>48.34</v>
      </c>
      <c r="F102" s="1">
        <v>35.090000000000003</v>
      </c>
      <c r="G102" s="1">
        <v>34.94</v>
      </c>
      <c r="H102" s="1">
        <v>35.28</v>
      </c>
      <c r="I102" s="1">
        <v>37.049999999999997</v>
      </c>
      <c r="K102" s="4" t="s">
        <v>5</v>
      </c>
      <c r="L102" s="17">
        <f t="shared" si="14"/>
        <v>43.100269522215157</v>
      </c>
      <c r="M102" s="17">
        <f t="shared" si="15"/>
        <v>43.631043823213496</v>
      </c>
      <c r="N102" s="17">
        <f t="shared" si="16"/>
        <v>30.31529706434123</v>
      </c>
      <c r="O102" s="17">
        <f t="shared" si="17"/>
        <v>29.94003051757813</v>
      </c>
      <c r="P102" s="17">
        <f t="shared" si="18"/>
        <v>48.688963720674778</v>
      </c>
      <c r="Q102" s="17">
        <f t="shared" si="19"/>
        <v>48.158651534615004</v>
      </c>
      <c r="R102" s="17">
        <f t="shared" si="20"/>
        <v>35.764700087053377</v>
      </c>
      <c r="S102" s="17">
        <f t="shared" si="21"/>
        <v>34.717377001102534</v>
      </c>
      <c r="T102" s="17">
        <f t="shared" si="22"/>
        <v>35.662297224382137</v>
      </c>
      <c r="U102" s="17">
        <f t="shared" si="23"/>
        <v>34.567860704715812</v>
      </c>
      <c r="V102" s="17">
        <f t="shared" si="24"/>
        <v>37.117596438643972</v>
      </c>
      <c r="W102" s="17">
        <f t="shared" si="25"/>
        <v>35.014110704715819</v>
      </c>
      <c r="X102" s="17">
        <f t="shared" si="26"/>
        <v>37.903446438643961</v>
      </c>
      <c r="Y102" s="17">
        <f t="shared" si="27"/>
        <v>36.690360704715815</v>
      </c>
    </row>
    <row r="103" spans="1:25" ht="15.75" x14ac:dyDescent="0.25">
      <c r="A103" s="6">
        <v>100</v>
      </c>
      <c r="B103" s="4" t="s">
        <v>4</v>
      </c>
      <c r="C103" s="1">
        <v>43.64</v>
      </c>
      <c r="D103" s="1">
        <v>29.94</v>
      </c>
      <c r="E103" s="1">
        <v>47.74</v>
      </c>
      <c r="F103" s="1">
        <v>34.49</v>
      </c>
      <c r="G103" s="1">
        <v>34.340000000000003</v>
      </c>
      <c r="H103" s="1">
        <v>34.68</v>
      </c>
      <c r="I103" s="1">
        <v>36.450000000000003</v>
      </c>
      <c r="K103" s="4" t="s">
        <v>4</v>
      </c>
      <c r="L103" s="17">
        <f t="shared" si="14"/>
        <v>43.154242569993642</v>
      </c>
      <c r="M103" s="17">
        <f t="shared" si="15"/>
        <v>43.635521911606745</v>
      </c>
      <c r="N103" s="17">
        <f t="shared" si="16"/>
        <v>30.277767357907109</v>
      </c>
      <c r="O103" s="17">
        <f t="shared" si="17"/>
        <v>29.940015258789067</v>
      </c>
      <c r="P103" s="17">
        <f t="shared" si="18"/>
        <v>48.654067348607299</v>
      </c>
      <c r="Q103" s="17">
        <f t="shared" si="19"/>
        <v>48.249325767307504</v>
      </c>
      <c r="R103" s="17">
        <f t="shared" si="20"/>
        <v>35.697230078348042</v>
      </c>
      <c r="S103" s="17">
        <f t="shared" si="21"/>
        <v>34.903688500551269</v>
      </c>
      <c r="T103" s="17">
        <f t="shared" si="22"/>
        <v>35.590067501943921</v>
      </c>
      <c r="U103" s="17">
        <f t="shared" si="23"/>
        <v>34.753930352357905</v>
      </c>
      <c r="V103" s="17">
        <f t="shared" si="24"/>
        <v>36.933836794779573</v>
      </c>
      <c r="W103" s="17">
        <f t="shared" si="25"/>
        <v>35.14705535235791</v>
      </c>
      <c r="X103" s="17">
        <f t="shared" si="26"/>
        <v>37.818101794779565</v>
      </c>
      <c r="Y103" s="17">
        <f t="shared" si="27"/>
        <v>36.870180352357906</v>
      </c>
    </row>
    <row r="104" spans="1:25" ht="15.75" x14ac:dyDescent="0.25">
      <c r="A104" s="6">
        <v>101</v>
      </c>
      <c r="B104" s="4" t="s">
        <v>3</v>
      </c>
      <c r="C104" s="1">
        <v>43.64</v>
      </c>
      <c r="D104" s="1">
        <v>29.94</v>
      </c>
      <c r="E104" s="1">
        <v>47.74</v>
      </c>
      <c r="F104" s="1">
        <v>34.090000000000003</v>
      </c>
      <c r="G104" s="1">
        <v>33.94</v>
      </c>
      <c r="H104" s="1">
        <v>34.28</v>
      </c>
      <c r="I104" s="1">
        <v>36.049999999999997</v>
      </c>
      <c r="K104" s="4" t="s">
        <v>3</v>
      </c>
      <c r="L104" s="17">
        <f t="shared" si="14"/>
        <v>43.202818312994275</v>
      </c>
      <c r="M104" s="17">
        <f t="shared" si="15"/>
        <v>43.637760955803373</v>
      </c>
      <c r="N104" s="17">
        <f t="shared" si="16"/>
        <v>30.243990622116399</v>
      </c>
      <c r="O104" s="17">
        <f t="shared" si="17"/>
        <v>29.940007629394536</v>
      </c>
      <c r="P104" s="17">
        <f t="shared" si="18"/>
        <v>48.562660613746573</v>
      </c>
      <c r="Q104" s="17">
        <f t="shared" si="19"/>
        <v>47.994662883653753</v>
      </c>
      <c r="R104" s="17">
        <f t="shared" si="20"/>
        <v>35.576507070513237</v>
      </c>
      <c r="S104" s="17">
        <f t="shared" si="21"/>
        <v>34.696844250275632</v>
      </c>
      <c r="T104" s="17">
        <f t="shared" si="22"/>
        <v>35.465060751749526</v>
      </c>
      <c r="U104" s="17">
        <f t="shared" si="23"/>
        <v>34.546965176178958</v>
      </c>
      <c r="V104" s="17">
        <f t="shared" si="24"/>
        <v>36.708453115301616</v>
      </c>
      <c r="W104" s="17">
        <f t="shared" si="25"/>
        <v>34.913527676178958</v>
      </c>
      <c r="X104" s="17">
        <f t="shared" si="26"/>
        <v>37.68129161530161</v>
      </c>
      <c r="Y104" s="17">
        <f t="shared" si="27"/>
        <v>36.660090176178954</v>
      </c>
    </row>
    <row r="105" spans="1:25" ht="15.75" x14ac:dyDescent="0.25">
      <c r="A105" s="6">
        <v>102</v>
      </c>
      <c r="B105" s="4">
        <v>243385</v>
      </c>
      <c r="C105" s="1">
        <v>43.64</v>
      </c>
      <c r="D105" s="1">
        <v>29.94</v>
      </c>
      <c r="E105" s="1">
        <v>47.34</v>
      </c>
      <c r="F105" s="1">
        <v>33.69</v>
      </c>
      <c r="G105" s="1">
        <v>33.54</v>
      </c>
      <c r="H105" s="1">
        <v>33.880000000000003</v>
      </c>
      <c r="I105" s="1">
        <v>35.65</v>
      </c>
      <c r="K105" s="4">
        <v>243385</v>
      </c>
      <c r="L105" s="17">
        <f t="shared" si="14"/>
        <v>43.246536481694847</v>
      </c>
      <c r="M105" s="17">
        <f t="shared" si="15"/>
        <v>43.638880477901687</v>
      </c>
      <c r="N105" s="17">
        <f t="shared" si="16"/>
        <v>30.21359155990476</v>
      </c>
      <c r="O105" s="17">
        <f t="shared" si="17"/>
        <v>29.94000381469727</v>
      </c>
      <c r="P105" s="17">
        <f t="shared" si="18"/>
        <v>48.480394552371919</v>
      </c>
      <c r="Q105" s="17">
        <f t="shared" si="19"/>
        <v>47.867331441826877</v>
      </c>
      <c r="R105" s="17">
        <f t="shared" si="20"/>
        <v>35.427856363461913</v>
      </c>
      <c r="S105" s="17">
        <f t="shared" si="21"/>
        <v>34.393422125137818</v>
      </c>
      <c r="T105" s="17">
        <f t="shared" si="22"/>
        <v>35.312554676574571</v>
      </c>
      <c r="U105" s="17">
        <f t="shared" si="23"/>
        <v>34.243482588089478</v>
      </c>
      <c r="V105" s="17">
        <f t="shared" si="24"/>
        <v>36.465607803771455</v>
      </c>
      <c r="W105" s="17">
        <f t="shared" si="25"/>
        <v>34.59676383808948</v>
      </c>
      <c r="X105" s="17">
        <f t="shared" si="26"/>
        <v>37.518162453771453</v>
      </c>
      <c r="Y105" s="17">
        <f t="shared" si="27"/>
        <v>36.355045088089476</v>
      </c>
    </row>
    <row r="106" spans="1:25" ht="15.75" x14ac:dyDescent="0.25">
      <c r="A106" s="6">
        <v>103</v>
      </c>
      <c r="B106" s="4">
        <v>243446</v>
      </c>
      <c r="C106" s="1">
        <v>43.64</v>
      </c>
      <c r="D106" s="1">
        <v>29.94</v>
      </c>
      <c r="E106" s="1">
        <v>46.84</v>
      </c>
      <c r="F106" s="1">
        <v>33.19</v>
      </c>
      <c r="G106" s="1">
        <v>33.04</v>
      </c>
      <c r="H106" s="1">
        <v>33.380000000000003</v>
      </c>
      <c r="I106" s="1">
        <v>35.15</v>
      </c>
      <c r="K106" s="4">
        <v>243446</v>
      </c>
      <c r="L106" s="17">
        <f t="shared" si="14"/>
        <v>43.285882833525363</v>
      </c>
      <c r="M106" s="17">
        <f t="shared" si="15"/>
        <v>43.63944023895084</v>
      </c>
      <c r="N106" s="17">
        <f t="shared" si="16"/>
        <v>30.186232403914286</v>
      </c>
      <c r="O106" s="17">
        <f t="shared" si="17"/>
        <v>29.940001907348638</v>
      </c>
      <c r="P106" s="17">
        <f t="shared" si="18"/>
        <v>48.366355097134729</v>
      </c>
      <c r="Q106" s="17">
        <f t="shared" si="19"/>
        <v>47.60366572091344</v>
      </c>
      <c r="R106" s="17">
        <f t="shared" si="20"/>
        <v>35.254070727115725</v>
      </c>
      <c r="S106" s="17">
        <f t="shared" si="21"/>
        <v>34.041711062568908</v>
      </c>
      <c r="T106" s="17">
        <f t="shared" si="22"/>
        <v>35.135299208917111</v>
      </c>
      <c r="U106" s="17">
        <f t="shared" si="23"/>
        <v>33.891741294044735</v>
      </c>
      <c r="V106" s="17">
        <f t="shared" si="24"/>
        <v>36.20704702339431</v>
      </c>
      <c r="W106" s="17">
        <f t="shared" si="25"/>
        <v>34.238381919044741</v>
      </c>
      <c r="X106" s="17">
        <f t="shared" si="26"/>
        <v>37.331346208394308</v>
      </c>
      <c r="Y106" s="17">
        <f t="shared" si="27"/>
        <v>36.002522544044737</v>
      </c>
    </row>
    <row r="107" spans="1:25" ht="15.75" x14ac:dyDescent="0.25">
      <c r="A107" s="6">
        <v>104</v>
      </c>
      <c r="B107" s="4">
        <v>243508</v>
      </c>
      <c r="C107" s="1">
        <v>43.64</v>
      </c>
      <c r="D107" s="1">
        <v>29.94</v>
      </c>
      <c r="E107" s="1">
        <v>46.44</v>
      </c>
      <c r="F107" s="1">
        <v>32.79</v>
      </c>
      <c r="G107" s="1">
        <v>32.64</v>
      </c>
      <c r="H107" s="1">
        <v>32.979999999999997</v>
      </c>
      <c r="I107" s="1">
        <v>34.75</v>
      </c>
      <c r="K107" s="4">
        <v>243508</v>
      </c>
      <c r="L107" s="17">
        <f t="shared" si="14"/>
        <v>43.32129455017283</v>
      </c>
      <c r="M107" s="17">
        <f t="shared" si="15"/>
        <v>43.63972011947542</v>
      </c>
      <c r="N107" s="17">
        <f t="shared" si="16"/>
        <v>30.161609163522858</v>
      </c>
      <c r="O107" s="17">
        <f t="shared" si="17"/>
        <v>29.940000953674321</v>
      </c>
      <c r="P107" s="17">
        <f t="shared" si="18"/>
        <v>48.213719587421259</v>
      </c>
      <c r="Q107" s="17">
        <f t="shared" si="19"/>
        <v>47.221832860456722</v>
      </c>
      <c r="R107" s="17">
        <f t="shared" si="20"/>
        <v>35.047663654404154</v>
      </c>
      <c r="S107" s="17">
        <f t="shared" si="21"/>
        <v>33.615855531284453</v>
      </c>
      <c r="T107" s="17">
        <f t="shared" si="22"/>
        <v>34.9257692880254</v>
      </c>
      <c r="U107" s="17">
        <f t="shared" si="23"/>
        <v>33.465870647022371</v>
      </c>
      <c r="V107" s="17">
        <f t="shared" si="24"/>
        <v>35.92434232105488</v>
      </c>
      <c r="W107" s="17">
        <f t="shared" si="25"/>
        <v>33.809190959522368</v>
      </c>
      <c r="X107" s="17">
        <f t="shared" si="26"/>
        <v>37.113211587554879</v>
      </c>
      <c r="Y107" s="17">
        <f t="shared" si="27"/>
        <v>35.576261272022364</v>
      </c>
    </row>
    <row r="108" spans="1:25" ht="15.75" x14ac:dyDescent="0.25">
      <c r="A108" s="6">
        <v>105</v>
      </c>
      <c r="B108" s="4" t="s">
        <v>2</v>
      </c>
      <c r="C108" s="1">
        <v>43.64</v>
      </c>
      <c r="D108" s="1">
        <v>29.94</v>
      </c>
      <c r="E108" s="1">
        <v>46.84</v>
      </c>
      <c r="F108" s="1">
        <v>33.19</v>
      </c>
      <c r="G108" s="1">
        <v>33.04</v>
      </c>
      <c r="H108" s="1">
        <v>33.380000000000003</v>
      </c>
      <c r="I108" s="1">
        <v>35.15</v>
      </c>
      <c r="K108" s="4" t="s">
        <v>2</v>
      </c>
      <c r="L108" s="17">
        <f t="shared" si="14"/>
        <v>43.353165095155546</v>
      </c>
      <c r="M108" s="17">
        <f t="shared" si="15"/>
        <v>43.639860059737714</v>
      </c>
      <c r="N108" s="17">
        <f t="shared" si="16"/>
        <v>30.139448247170574</v>
      </c>
      <c r="O108" s="17">
        <f t="shared" si="17"/>
        <v>29.940000476837163</v>
      </c>
      <c r="P108" s="17">
        <f t="shared" si="18"/>
        <v>48.036347628679131</v>
      </c>
      <c r="Q108" s="17">
        <f t="shared" si="19"/>
        <v>46.830916430228356</v>
      </c>
      <c r="R108" s="17">
        <f t="shared" si="20"/>
        <v>34.82189728896374</v>
      </c>
      <c r="S108" s="17">
        <f t="shared" si="21"/>
        <v>33.202927765642229</v>
      </c>
      <c r="T108" s="17">
        <f t="shared" si="22"/>
        <v>34.697192359222861</v>
      </c>
      <c r="U108" s="17">
        <f t="shared" si="23"/>
        <v>33.052935323511186</v>
      </c>
      <c r="V108" s="17">
        <f t="shared" si="24"/>
        <v>35.629908088949392</v>
      </c>
      <c r="W108" s="17">
        <f t="shared" si="25"/>
        <v>33.394595479761179</v>
      </c>
      <c r="X108" s="17">
        <f t="shared" si="26"/>
        <v>36.876890428799392</v>
      </c>
      <c r="Y108" s="17">
        <f t="shared" si="27"/>
        <v>35.163130636011182</v>
      </c>
    </row>
    <row r="109" spans="1:25" ht="15.75" x14ac:dyDescent="0.25">
      <c r="A109" s="6">
        <v>106</v>
      </c>
      <c r="B109" s="4" t="s">
        <v>1</v>
      </c>
      <c r="C109" s="1">
        <v>43.64</v>
      </c>
      <c r="D109" s="1">
        <v>29.94</v>
      </c>
      <c r="E109" s="1">
        <v>47.24</v>
      </c>
      <c r="F109" s="1">
        <v>33.590000000000003</v>
      </c>
      <c r="G109" s="1">
        <v>33.44</v>
      </c>
      <c r="H109" s="1">
        <v>33.78</v>
      </c>
      <c r="I109" s="1">
        <v>35.549999999999997</v>
      </c>
      <c r="K109" s="4" t="s">
        <v>1</v>
      </c>
      <c r="L109" s="17">
        <f t="shared" si="14"/>
        <v>43.381848585639993</v>
      </c>
      <c r="M109" s="17">
        <f t="shared" si="15"/>
        <v>43.639930029868857</v>
      </c>
      <c r="N109" s="17">
        <f t="shared" si="16"/>
        <v>30.119503422453516</v>
      </c>
      <c r="O109" s="17">
        <f t="shared" si="17"/>
        <v>29.940000238418584</v>
      </c>
      <c r="P109" s="17">
        <f t="shared" si="18"/>
        <v>47.91671286581122</v>
      </c>
      <c r="Q109" s="17">
        <f t="shared" si="19"/>
        <v>46.83545821511418</v>
      </c>
      <c r="R109" s="17">
        <f t="shared" si="20"/>
        <v>34.658707560067363</v>
      </c>
      <c r="S109" s="17">
        <f t="shared" si="21"/>
        <v>33.196463882821114</v>
      </c>
      <c r="T109" s="17">
        <f t="shared" si="22"/>
        <v>34.531473123300572</v>
      </c>
      <c r="U109" s="17">
        <f t="shared" si="23"/>
        <v>33.046467661755592</v>
      </c>
      <c r="V109" s="17">
        <f t="shared" si="24"/>
        <v>35.404917280054455</v>
      </c>
      <c r="W109" s="17">
        <f t="shared" si="25"/>
        <v>33.387297739880594</v>
      </c>
      <c r="X109" s="17">
        <f t="shared" si="26"/>
        <v>36.704201385919454</v>
      </c>
      <c r="Y109" s="17">
        <f t="shared" si="27"/>
        <v>35.15656531800559</v>
      </c>
    </row>
    <row r="110" spans="1:25" ht="15.75" x14ac:dyDescent="0.25">
      <c r="A110" s="6">
        <v>107</v>
      </c>
      <c r="B110" s="4" t="s">
        <v>0</v>
      </c>
      <c r="C110" s="1">
        <v>43.64</v>
      </c>
      <c r="D110" s="1">
        <v>29.94</v>
      </c>
      <c r="E110" s="1">
        <v>47.24</v>
      </c>
      <c r="F110" s="1">
        <v>33.29</v>
      </c>
      <c r="G110" s="1">
        <v>33.14</v>
      </c>
      <c r="H110" s="1">
        <v>33.479999999999997</v>
      </c>
      <c r="I110" s="1">
        <v>35.25</v>
      </c>
      <c r="K110" s="4" t="s">
        <v>0</v>
      </c>
      <c r="L110" s="17">
        <f t="shared" si="14"/>
        <v>43.407663727075992</v>
      </c>
      <c r="M110" s="17">
        <f t="shared" si="15"/>
        <v>43.639965014934432</v>
      </c>
      <c r="N110" s="17">
        <f t="shared" si="16"/>
        <v>30.101553080208163</v>
      </c>
      <c r="O110" s="17">
        <f t="shared" si="17"/>
        <v>29.940000119209294</v>
      </c>
      <c r="P110" s="17">
        <f t="shared" si="18"/>
        <v>47.849041579230096</v>
      </c>
      <c r="Q110" s="17">
        <f t="shared" si="19"/>
        <v>47.037729107557091</v>
      </c>
      <c r="R110" s="17">
        <f t="shared" si="20"/>
        <v>34.551836804060628</v>
      </c>
      <c r="S110" s="17">
        <f t="shared" si="21"/>
        <v>33.393231941410562</v>
      </c>
      <c r="T110" s="17">
        <f t="shared" si="22"/>
        <v>34.422325810970513</v>
      </c>
      <c r="U110" s="17">
        <f t="shared" si="23"/>
        <v>33.243233830877799</v>
      </c>
      <c r="V110" s="17">
        <f t="shared" si="24"/>
        <v>35.242425552049014</v>
      </c>
      <c r="W110" s="17">
        <f t="shared" si="25"/>
        <v>33.583648869940298</v>
      </c>
      <c r="X110" s="17">
        <f t="shared" si="26"/>
        <v>36.58878124732751</v>
      </c>
      <c r="Y110" s="17">
        <f t="shared" si="27"/>
        <v>35.353282659002794</v>
      </c>
    </row>
    <row r="111" spans="1:25" ht="15.75" x14ac:dyDescent="0.25">
      <c r="Y111" s="19"/>
    </row>
    <row r="116" spans="2:9" ht="23.25" x14ac:dyDescent="0.25">
      <c r="B116" s="30" t="s">
        <v>71</v>
      </c>
      <c r="C116" s="30"/>
      <c r="D116" s="30"/>
      <c r="E116" s="30"/>
      <c r="F116" s="30"/>
      <c r="G116" s="30"/>
      <c r="H116" s="30"/>
      <c r="I116" s="30"/>
    </row>
    <row r="117" spans="2:9" ht="21" x14ac:dyDescent="0.35">
      <c r="B117" s="28" t="s">
        <v>62</v>
      </c>
      <c r="C117" s="29" t="s">
        <v>63</v>
      </c>
      <c r="D117" s="29"/>
      <c r="E117" s="29"/>
      <c r="F117" s="29"/>
      <c r="G117" s="29"/>
      <c r="H117" s="29"/>
      <c r="I117" s="29"/>
    </row>
    <row r="118" spans="2:9" ht="37.5" x14ac:dyDescent="0.25">
      <c r="B118" s="28"/>
      <c r="C118" s="2" t="s">
        <v>64</v>
      </c>
      <c r="D118" s="2" t="s">
        <v>65</v>
      </c>
      <c r="E118" s="3" t="s">
        <v>66</v>
      </c>
      <c r="F118" s="2" t="s">
        <v>67</v>
      </c>
      <c r="G118" s="2" t="s">
        <v>68</v>
      </c>
      <c r="H118" s="2" t="s">
        <v>69</v>
      </c>
      <c r="I118" s="2" t="s">
        <v>70</v>
      </c>
    </row>
    <row r="119" spans="2:9" ht="15.75" x14ac:dyDescent="0.25">
      <c r="B119" s="4">
        <v>243374</v>
      </c>
      <c r="C119" s="1">
        <v>43.66</v>
      </c>
      <c r="D119" s="1">
        <v>34.94</v>
      </c>
      <c r="E119" s="1">
        <v>42.54</v>
      </c>
      <c r="F119" s="1">
        <v>33.29</v>
      </c>
      <c r="G119" s="1">
        <v>33.14</v>
      </c>
      <c r="H119" s="1">
        <v>34.78</v>
      </c>
      <c r="I119" s="1">
        <v>35.049999999999997</v>
      </c>
    </row>
    <row r="120" spans="2:9" ht="15.75" x14ac:dyDescent="0.25">
      <c r="B120" s="4">
        <v>243255</v>
      </c>
      <c r="C120" s="1">
        <v>43.66</v>
      </c>
      <c r="D120" s="1">
        <v>34.94</v>
      </c>
      <c r="E120" s="1">
        <v>43.64</v>
      </c>
      <c r="F120" s="1">
        <v>34.79</v>
      </c>
      <c r="G120" s="1">
        <v>34.340000000000003</v>
      </c>
      <c r="H120" s="1">
        <v>35.979999999999997</v>
      </c>
      <c r="I120" s="1">
        <v>36.25</v>
      </c>
    </row>
    <row r="121" spans="2:9" ht="15.75" x14ac:dyDescent="0.25">
      <c r="B121" s="4">
        <v>243468</v>
      </c>
      <c r="C121" s="1">
        <v>43.16</v>
      </c>
      <c r="D121" s="1">
        <v>33.94</v>
      </c>
      <c r="E121" s="1">
        <v>45.34</v>
      </c>
      <c r="F121" s="1">
        <v>34.99</v>
      </c>
      <c r="G121" s="1">
        <v>34.54</v>
      </c>
      <c r="H121" s="1">
        <v>36.58</v>
      </c>
      <c r="I121" s="1">
        <v>36.85</v>
      </c>
    </row>
    <row r="122" spans="2:9" ht="15.75" x14ac:dyDescent="0.25">
      <c r="B122" s="4">
        <v>243347</v>
      </c>
      <c r="C122" s="1">
        <v>42.66</v>
      </c>
      <c r="D122" s="1">
        <v>33.44</v>
      </c>
      <c r="E122" s="1">
        <v>45.94</v>
      </c>
      <c r="F122" s="1">
        <v>34.19</v>
      </c>
      <c r="G122" s="1">
        <v>33.74</v>
      </c>
      <c r="H122" s="1">
        <v>35.78</v>
      </c>
      <c r="I122" s="1">
        <v>36.049999999999997</v>
      </c>
    </row>
    <row r="123" spans="2:9" ht="15.75" x14ac:dyDescent="0.25">
      <c r="B123" s="4">
        <v>243348</v>
      </c>
      <c r="C123" s="1">
        <v>41.66</v>
      </c>
      <c r="D123" s="1">
        <v>32.44</v>
      </c>
      <c r="E123" s="1">
        <v>46.54</v>
      </c>
      <c r="F123" s="1">
        <v>33.79</v>
      </c>
      <c r="G123" s="1">
        <v>33.340000000000003</v>
      </c>
      <c r="H123" s="1">
        <v>35.380000000000003</v>
      </c>
      <c r="I123" s="1">
        <v>35.65</v>
      </c>
    </row>
    <row r="124" spans="2:9" ht="15.75" x14ac:dyDescent="0.25">
      <c r="B124" s="4">
        <v>243290</v>
      </c>
      <c r="C124" s="1">
        <v>41.16</v>
      </c>
      <c r="D124" s="1">
        <v>31.94</v>
      </c>
      <c r="E124" s="1">
        <v>45.74</v>
      </c>
      <c r="F124" s="1">
        <v>32.79</v>
      </c>
      <c r="G124" s="1">
        <v>32.340000000000003</v>
      </c>
      <c r="H124" s="1">
        <v>34.380000000000003</v>
      </c>
      <c r="I124" s="1">
        <v>34.65</v>
      </c>
    </row>
    <row r="125" spans="2:9" ht="15.75" x14ac:dyDescent="0.25">
      <c r="B125" s="4">
        <v>243291</v>
      </c>
      <c r="C125" s="1">
        <v>39.94</v>
      </c>
      <c r="D125" s="1">
        <v>31.94</v>
      </c>
      <c r="E125" s="1">
        <v>46.34</v>
      </c>
      <c r="F125" s="1">
        <v>33.29</v>
      </c>
      <c r="G125" s="1">
        <v>32.840000000000003</v>
      </c>
      <c r="H125" s="1">
        <v>34.880000000000003</v>
      </c>
      <c r="I125" s="1">
        <v>35.15</v>
      </c>
    </row>
    <row r="126" spans="2:9" ht="15.75" x14ac:dyDescent="0.25">
      <c r="B126" s="4">
        <v>243320</v>
      </c>
      <c r="C126" s="1">
        <v>42.44</v>
      </c>
      <c r="D126" s="1">
        <v>31.94</v>
      </c>
      <c r="E126" s="1">
        <v>47.44</v>
      </c>
      <c r="F126" s="1">
        <v>37.090000000000003</v>
      </c>
      <c r="G126" s="1">
        <v>36.64</v>
      </c>
      <c r="H126" s="1">
        <v>38.68</v>
      </c>
      <c r="I126" s="1">
        <v>38.950000000000003</v>
      </c>
    </row>
    <row r="127" spans="2:9" ht="15.75" x14ac:dyDescent="0.25">
      <c r="B127" s="4">
        <v>243262</v>
      </c>
      <c r="C127" s="1">
        <v>43.64</v>
      </c>
      <c r="D127" s="1">
        <v>31.94</v>
      </c>
      <c r="E127" s="1">
        <v>49.04</v>
      </c>
      <c r="F127" s="1">
        <v>37.79</v>
      </c>
      <c r="G127" s="1">
        <v>37.340000000000003</v>
      </c>
      <c r="H127" s="1">
        <v>39.380000000000003</v>
      </c>
      <c r="I127" s="1">
        <v>39.65</v>
      </c>
    </row>
    <row r="128" spans="2:9" ht="15.75" x14ac:dyDescent="0.25">
      <c r="B128" s="4">
        <v>243322</v>
      </c>
      <c r="C128" s="1">
        <v>42.34</v>
      </c>
      <c r="D128" s="1">
        <v>29.94</v>
      </c>
      <c r="E128" s="1">
        <v>49.34</v>
      </c>
      <c r="F128" s="1">
        <v>36.49</v>
      </c>
      <c r="G128" s="1">
        <v>36.840000000000003</v>
      </c>
      <c r="H128" s="1">
        <v>38.880000000000003</v>
      </c>
      <c r="I128" s="1">
        <v>39.15</v>
      </c>
    </row>
    <row r="129" spans="2:9" ht="15.75" x14ac:dyDescent="0.25">
      <c r="B129" s="4">
        <v>243264</v>
      </c>
      <c r="C129" s="1">
        <v>43.64</v>
      </c>
      <c r="D129" s="1">
        <v>29.94</v>
      </c>
      <c r="E129" s="1">
        <v>49.84</v>
      </c>
      <c r="F129" s="1">
        <v>36.090000000000003</v>
      </c>
      <c r="G129" s="1">
        <v>35.94</v>
      </c>
      <c r="H129" s="1">
        <v>37.979999999999997</v>
      </c>
      <c r="I129" s="1">
        <v>38.25</v>
      </c>
    </row>
    <row r="130" spans="2:9" ht="15.75" x14ac:dyDescent="0.25">
      <c r="B130" s="4">
        <v>243385</v>
      </c>
      <c r="C130" s="1">
        <v>43.64</v>
      </c>
      <c r="D130" s="1">
        <v>29.94</v>
      </c>
      <c r="E130" s="1">
        <v>47.34</v>
      </c>
      <c r="F130" s="1">
        <v>33.69</v>
      </c>
      <c r="G130" s="1">
        <v>33.54</v>
      </c>
      <c r="H130" s="1">
        <v>33.880000000000003</v>
      </c>
      <c r="I130" s="1">
        <v>35.65</v>
      </c>
    </row>
  </sheetData>
  <dataConsolidate/>
  <mergeCells count="22">
    <mergeCell ref="L2:M2"/>
    <mergeCell ref="C1:I1"/>
    <mergeCell ref="B116:I116"/>
    <mergeCell ref="B117:B118"/>
    <mergeCell ref="C117:I117"/>
    <mergeCell ref="K1:K3"/>
    <mergeCell ref="L1:Y1"/>
    <mergeCell ref="A1:A3"/>
    <mergeCell ref="N2:O2"/>
    <mergeCell ref="P2:Q2"/>
    <mergeCell ref="R2:S2"/>
    <mergeCell ref="T2:U2"/>
    <mergeCell ref="V2:W2"/>
    <mergeCell ref="X2:Y2"/>
    <mergeCell ref="B1:B3"/>
    <mergeCell ref="C2:C3"/>
    <mergeCell ref="D2:D3"/>
    <mergeCell ref="E2:E3"/>
    <mergeCell ref="F2:F3"/>
    <mergeCell ref="G2:G3"/>
    <mergeCell ref="H2:H3"/>
    <mergeCell ref="I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02AA1-8FFC-494B-84DF-8A0EE404502F}">
  <dimension ref="A1:W110"/>
  <sheetViews>
    <sheetView topLeftCell="A7" zoomScale="40" zoomScaleNormal="40" workbookViewId="0">
      <selection activeCell="AE71" sqref="AE71"/>
    </sheetView>
  </sheetViews>
  <sheetFormatPr defaultColWidth="14.28515625" defaultRowHeight="15" x14ac:dyDescent="0.25"/>
  <cols>
    <col min="2" max="2" width="15.85546875" customWidth="1"/>
    <col min="3" max="3" width="14.28515625" customWidth="1"/>
    <col min="4" max="5" width="9.140625" customWidth="1"/>
    <col min="7" max="8" width="9.140625" customWidth="1"/>
    <col min="10" max="11" width="9.140625" customWidth="1"/>
    <col min="13" max="14" width="9.140625" customWidth="1"/>
    <col min="16" max="17" width="9.140625" customWidth="1"/>
    <col min="19" max="20" width="9.140625" customWidth="1"/>
    <col min="22" max="23" width="9.140625" customWidth="1"/>
  </cols>
  <sheetData>
    <row r="1" spans="1:23" ht="21" x14ac:dyDescent="0.35">
      <c r="A1" s="23" t="s">
        <v>96</v>
      </c>
      <c r="B1" s="28" t="s">
        <v>62</v>
      </c>
      <c r="C1" s="29" t="s">
        <v>63</v>
      </c>
      <c r="D1" s="29"/>
      <c r="E1" s="29"/>
      <c r="F1" s="29" t="s">
        <v>63</v>
      </c>
      <c r="G1" s="29"/>
      <c r="H1" s="29"/>
      <c r="I1" s="29" t="s">
        <v>63</v>
      </c>
      <c r="J1" s="29"/>
      <c r="K1" s="29"/>
      <c r="L1" s="29" t="s">
        <v>63</v>
      </c>
      <c r="M1" s="29"/>
      <c r="N1" s="29"/>
      <c r="O1" s="29" t="s">
        <v>63</v>
      </c>
      <c r="P1" s="29"/>
      <c r="Q1" s="29"/>
      <c r="R1" s="29" t="s">
        <v>63</v>
      </c>
      <c r="S1" s="29"/>
      <c r="T1" s="29"/>
      <c r="U1" s="29" t="s">
        <v>63</v>
      </c>
      <c r="V1" s="29"/>
      <c r="W1" s="29"/>
    </row>
    <row r="2" spans="1:23" ht="15" customHeight="1" x14ac:dyDescent="0.25">
      <c r="A2" s="24"/>
      <c r="B2" s="28"/>
      <c r="C2" s="26" t="s">
        <v>64</v>
      </c>
      <c r="D2" s="26">
        <v>0.1</v>
      </c>
      <c r="E2" s="27">
        <v>0.5</v>
      </c>
      <c r="F2" s="31" t="s">
        <v>65</v>
      </c>
      <c r="G2" s="26">
        <v>0.1</v>
      </c>
      <c r="H2" s="27">
        <v>0.5</v>
      </c>
      <c r="I2" s="27" t="s">
        <v>66</v>
      </c>
      <c r="J2" s="26">
        <v>0.1</v>
      </c>
      <c r="K2" s="27">
        <v>0.5</v>
      </c>
      <c r="L2" s="26" t="s">
        <v>67</v>
      </c>
      <c r="M2" s="26">
        <v>0.1</v>
      </c>
      <c r="N2" s="27">
        <v>0.5</v>
      </c>
      <c r="O2" s="26" t="s">
        <v>68</v>
      </c>
      <c r="P2" s="26">
        <v>0.1</v>
      </c>
      <c r="Q2" s="27">
        <v>0.5</v>
      </c>
      <c r="R2" s="26" t="s">
        <v>69</v>
      </c>
      <c r="S2" s="26">
        <v>0.1</v>
      </c>
      <c r="T2" s="27">
        <v>0.5</v>
      </c>
      <c r="U2" s="26" t="s">
        <v>70</v>
      </c>
      <c r="V2" s="26">
        <v>0.1</v>
      </c>
      <c r="W2" s="27">
        <v>0.5</v>
      </c>
    </row>
    <row r="3" spans="1:23" ht="20.25" customHeight="1" x14ac:dyDescent="0.25">
      <c r="A3" s="25"/>
      <c r="B3" s="28"/>
      <c r="C3" s="26"/>
      <c r="D3" s="26"/>
      <c r="E3" s="27"/>
      <c r="F3" s="32"/>
      <c r="G3" s="26"/>
      <c r="H3" s="27"/>
      <c r="I3" s="27"/>
      <c r="J3" s="26"/>
      <c r="K3" s="27"/>
      <c r="L3" s="26"/>
      <c r="M3" s="26"/>
      <c r="N3" s="27"/>
      <c r="O3" s="26"/>
      <c r="P3" s="26"/>
      <c r="Q3" s="27"/>
      <c r="R3" s="26"/>
      <c r="S3" s="26"/>
      <c r="T3" s="27"/>
      <c r="U3" s="26"/>
      <c r="V3" s="26"/>
      <c r="W3" s="27"/>
    </row>
    <row r="4" spans="1:23" ht="15.75" x14ac:dyDescent="0.25">
      <c r="A4" s="6">
        <v>1</v>
      </c>
      <c r="B4" s="4">
        <v>243374</v>
      </c>
      <c r="C4" s="1">
        <v>43.66</v>
      </c>
      <c r="D4" s="1"/>
      <c r="E4" s="1"/>
      <c r="F4" s="1">
        <v>34.94</v>
      </c>
      <c r="G4" s="1"/>
      <c r="H4" s="1"/>
      <c r="I4" s="1">
        <v>42.54</v>
      </c>
      <c r="J4" s="1"/>
      <c r="K4" s="1"/>
      <c r="L4" s="1">
        <v>33.29</v>
      </c>
      <c r="M4" s="1"/>
      <c r="N4" s="1"/>
      <c r="O4" s="1">
        <v>33.14</v>
      </c>
      <c r="P4" s="1"/>
      <c r="Q4" s="1"/>
      <c r="R4" s="1">
        <v>34.78</v>
      </c>
      <c r="S4" s="1"/>
      <c r="T4" s="1"/>
      <c r="U4" s="1">
        <v>35.049999999999997</v>
      </c>
      <c r="V4" s="1"/>
      <c r="W4" s="1"/>
    </row>
    <row r="5" spans="1:23" ht="15.75" x14ac:dyDescent="0.25">
      <c r="A5" s="6">
        <v>2</v>
      </c>
      <c r="B5" s="4">
        <v>243405</v>
      </c>
      <c r="C5" s="1">
        <v>43.66</v>
      </c>
      <c r="D5" s="1"/>
      <c r="E5" s="1"/>
      <c r="F5" s="1">
        <v>34.94</v>
      </c>
      <c r="G5" s="1"/>
      <c r="H5" s="1"/>
      <c r="I5" s="1">
        <v>42.24</v>
      </c>
      <c r="J5" s="1"/>
      <c r="K5" s="1"/>
      <c r="L5" s="1">
        <v>32.99</v>
      </c>
      <c r="M5" s="1"/>
      <c r="N5" s="1"/>
      <c r="O5" s="1">
        <v>32.840000000000003</v>
      </c>
      <c r="P5" s="1"/>
      <c r="Q5" s="1"/>
      <c r="R5" s="1">
        <v>34.479999999999997</v>
      </c>
      <c r="S5" s="1"/>
      <c r="T5" s="1"/>
      <c r="U5" s="1">
        <v>34.75</v>
      </c>
      <c r="V5" s="1"/>
      <c r="W5" s="1"/>
    </row>
    <row r="6" spans="1:23" ht="15.75" x14ac:dyDescent="0.25">
      <c r="A6" s="6">
        <v>3</v>
      </c>
      <c r="B6" s="4">
        <v>243435</v>
      </c>
      <c r="C6" s="1">
        <v>43.66</v>
      </c>
      <c r="D6" s="1"/>
      <c r="E6" s="1"/>
      <c r="F6" s="1">
        <v>34.94</v>
      </c>
      <c r="G6" s="1"/>
      <c r="H6" s="1"/>
      <c r="I6" s="1">
        <v>42.24</v>
      </c>
      <c r="J6" s="1"/>
      <c r="K6" s="1"/>
      <c r="L6" s="1">
        <v>32.99</v>
      </c>
      <c r="M6" s="1"/>
      <c r="N6" s="1"/>
      <c r="O6" s="1">
        <v>32.54</v>
      </c>
      <c r="P6" s="1"/>
      <c r="Q6" s="1"/>
      <c r="R6" s="1">
        <v>34.18</v>
      </c>
      <c r="S6" s="1"/>
      <c r="T6" s="1"/>
      <c r="U6" s="1">
        <v>34.450000000000003</v>
      </c>
      <c r="V6" s="1"/>
      <c r="W6" s="1"/>
    </row>
    <row r="7" spans="1:23" ht="15.75" x14ac:dyDescent="0.25">
      <c r="A7" s="6">
        <v>4</v>
      </c>
      <c r="B7" s="4" t="s">
        <v>61</v>
      </c>
      <c r="C7" s="1">
        <v>43.66</v>
      </c>
      <c r="D7" s="1"/>
      <c r="E7" s="1"/>
      <c r="F7" s="1">
        <v>34.94</v>
      </c>
      <c r="G7" s="1"/>
      <c r="H7" s="1"/>
      <c r="I7" s="1">
        <v>42.24</v>
      </c>
      <c r="J7" s="1"/>
      <c r="K7" s="1"/>
      <c r="L7" s="1">
        <v>33.29</v>
      </c>
      <c r="M7" s="1"/>
      <c r="N7" s="1"/>
      <c r="O7" s="1">
        <v>32.840000000000003</v>
      </c>
      <c r="P7" s="1"/>
      <c r="Q7" s="1"/>
      <c r="R7" s="1">
        <v>34.479999999999997</v>
      </c>
      <c r="S7" s="1"/>
      <c r="T7" s="1"/>
      <c r="U7" s="1">
        <v>34.75</v>
      </c>
      <c r="V7" s="1"/>
      <c r="W7" s="1"/>
    </row>
    <row r="8" spans="1:23" ht="15.75" x14ac:dyDescent="0.25">
      <c r="A8" s="6">
        <v>5</v>
      </c>
      <c r="B8" s="4" t="s">
        <v>60</v>
      </c>
      <c r="C8" s="1">
        <v>43.66</v>
      </c>
      <c r="D8" s="17">
        <v>43.66</v>
      </c>
      <c r="E8" s="17">
        <v>43.66</v>
      </c>
      <c r="F8" s="1">
        <v>34.94</v>
      </c>
      <c r="G8" s="17">
        <v>34.94</v>
      </c>
      <c r="H8" s="17">
        <v>34.94</v>
      </c>
      <c r="I8" s="1">
        <v>42.54</v>
      </c>
      <c r="J8" s="17">
        <v>42.27</v>
      </c>
      <c r="K8" s="17">
        <v>42.27</v>
      </c>
      <c r="L8" s="1">
        <v>33.79</v>
      </c>
      <c r="M8" s="17">
        <v>33.14</v>
      </c>
      <c r="N8" s="17">
        <v>33.14</v>
      </c>
      <c r="O8" s="1">
        <v>33.340000000000003</v>
      </c>
      <c r="P8" s="17">
        <v>32.78</v>
      </c>
      <c r="Q8" s="17">
        <v>32.78</v>
      </c>
      <c r="R8" s="1">
        <v>34.979999999999997</v>
      </c>
      <c r="S8" s="17">
        <v>34.42</v>
      </c>
      <c r="T8" s="17">
        <v>34.42</v>
      </c>
      <c r="U8" s="1">
        <v>35.25</v>
      </c>
      <c r="V8" s="17">
        <v>34.69</v>
      </c>
      <c r="W8" s="17">
        <v>34.69</v>
      </c>
    </row>
    <row r="9" spans="1:23" ht="15.75" x14ac:dyDescent="0.25">
      <c r="A9" s="6">
        <v>6</v>
      </c>
      <c r="B9" s="4" t="s">
        <v>59</v>
      </c>
      <c r="C9" s="1">
        <v>43.66</v>
      </c>
      <c r="D9" s="17">
        <v>43.66</v>
      </c>
      <c r="E9" s="17">
        <v>43.66</v>
      </c>
      <c r="F9" s="1">
        <v>34.94</v>
      </c>
      <c r="G9" s="17">
        <v>34.94</v>
      </c>
      <c r="H9" s="17">
        <v>34.94</v>
      </c>
      <c r="I9" s="1">
        <v>43.04</v>
      </c>
      <c r="J9" s="17">
        <v>42.297000000000004</v>
      </c>
      <c r="K9" s="17">
        <v>42.405000000000001</v>
      </c>
      <c r="L9" s="1">
        <v>34.090000000000003</v>
      </c>
      <c r="M9" s="17">
        <v>33.204999999999998</v>
      </c>
      <c r="N9" s="17">
        <v>33.465000000000003</v>
      </c>
      <c r="O9" s="1">
        <v>33.64</v>
      </c>
      <c r="P9" s="17">
        <v>32.835999999999999</v>
      </c>
      <c r="Q9" s="17">
        <v>33.06</v>
      </c>
      <c r="R9" s="1">
        <v>35.28</v>
      </c>
      <c r="S9" s="17">
        <v>34.475999999999999</v>
      </c>
      <c r="T9" s="17">
        <v>34.700000000000003</v>
      </c>
      <c r="U9" s="1">
        <v>35.549999999999997</v>
      </c>
      <c r="V9" s="17">
        <v>34.745999999999995</v>
      </c>
      <c r="W9" s="17">
        <v>34.97</v>
      </c>
    </row>
    <row r="10" spans="1:23" ht="15.75" x14ac:dyDescent="0.25">
      <c r="A10" s="6">
        <v>7</v>
      </c>
      <c r="B10" s="4" t="s">
        <v>58</v>
      </c>
      <c r="C10" s="1">
        <v>43.66</v>
      </c>
      <c r="D10" s="17">
        <v>43.66</v>
      </c>
      <c r="E10" s="17">
        <v>43.66</v>
      </c>
      <c r="F10" s="1">
        <v>34.94</v>
      </c>
      <c r="G10" s="17">
        <v>34.94</v>
      </c>
      <c r="H10" s="17">
        <v>34.94</v>
      </c>
      <c r="I10" s="1">
        <v>43.34</v>
      </c>
      <c r="J10" s="17">
        <v>42.371300000000005</v>
      </c>
      <c r="K10" s="17">
        <v>42.722499999999997</v>
      </c>
      <c r="L10" s="1">
        <v>34.69</v>
      </c>
      <c r="M10" s="17">
        <v>33.293500000000002</v>
      </c>
      <c r="N10" s="17">
        <v>33.777500000000003</v>
      </c>
      <c r="O10" s="1">
        <v>34.24</v>
      </c>
      <c r="P10" s="17">
        <v>32.916399999999996</v>
      </c>
      <c r="Q10" s="17">
        <v>33.35</v>
      </c>
      <c r="R10" s="1">
        <v>35.880000000000003</v>
      </c>
      <c r="S10" s="17">
        <v>34.556399999999996</v>
      </c>
      <c r="T10" s="17">
        <v>34.99</v>
      </c>
      <c r="U10" s="1">
        <v>36.15</v>
      </c>
      <c r="V10" s="17">
        <v>34.826399999999992</v>
      </c>
      <c r="W10" s="17">
        <v>35.26</v>
      </c>
    </row>
    <row r="11" spans="1:23" ht="15.75" x14ac:dyDescent="0.25">
      <c r="A11" s="6">
        <v>8</v>
      </c>
      <c r="B11" s="4" t="s">
        <v>57</v>
      </c>
      <c r="C11" s="1">
        <v>43.66</v>
      </c>
      <c r="D11" s="17">
        <v>43.66</v>
      </c>
      <c r="E11" s="17">
        <v>43.66</v>
      </c>
      <c r="F11" s="1">
        <v>34.94</v>
      </c>
      <c r="G11" s="17">
        <v>34.94</v>
      </c>
      <c r="H11" s="17">
        <v>34.94</v>
      </c>
      <c r="I11" s="1">
        <v>43.34</v>
      </c>
      <c r="J11" s="17">
        <v>42.468170000000008</v>
      </c>
      <c r="K11" s="17">
        <v>43.03125</v>
      </c>
      <c r="L11" s="1">
        <v>35.29</v>
      </c>
      <c r="M11" s="17">
        <v>33.433149999999998</v>
      </c>
      <c r="N11" s="17">
        <v>34.233750000000001</v>
      </c>
      <c r="O11" s="1">
        <v>34.840000000000003</v>
      </c>
      <c r="P11" s="17">
        <v>33.048759999999994</v>
      </c>
      <c r="Q11" s="17">
        <v>33.795000000000002</v>
      </c>
      <c r="R11" s="1">
        <v>36.479999999999997</v>
      </c>
      <c r="S11" s="17">
        <v>34.688759999999995</v>
      </c>
      <c r="T11" s="17">
        <v>35.435000000000002</v>
      </c>
      <c r="U11" s="1">
        <v>36.75</v>
      </c>
      <c r="V11" s="17">
        <v>34.958759999999991</v>
      </c>
      <c r="W11" s="17">
        <v>35.704999999999998</v>
      </c>
    </row>
    <row r="12" spans="1:23" ht="15.75" x14ac:dyDescent="0.25">
      <c r="A12" s="6">
        <v>9</v>
      </c>
      <c r="B12" s="4" t="s">
        <v>56</v>
      </c>
      <c r="C12" s="1">
        <v>43.66</v>
      </c>
      <c r="D12" s="17">
        <v>43.66</v>
      </c>
      <c r="E12" s="17">
        <v>43.66</v>
      </c>
      <c r="F12" s="1">
        <v>34.94</v>
      </c>
      <c r="G12" s="17">
        <v>34.94</v>
      </c>
      <c r="H12" s="17">
        <v>34.94</v>
      </c>
      <c r="I12" s="1">
        <v>43.34</v>
      </c>
      <c r="J12" s="17">
        <v>42.555353000000011</v>
      </c>
      <c r="K12" s="17">
        <v>43.185625000000002</v>
      </c>
      <c r="L12" s="1">
        <v>35.590000000000003</v>
      </c>
      <c r="M12" s="17">
        <v>33.618834999999997</v>
      </c>
      <c r="N12" s="17">
        <v>34.761875000000003</v>
      </c>
      <c r="O12" s="1">
        <v>35.14</v>
      </c>
      <c r="P12" s="17">
        <v>33.227883999999996</v>
      </c>
      <c r="Q12" s="17">
        <v>34.317500000000003</v>
      </c>
      <c r="R12" s="1">
        <v>36.78</v>
      </c>
      <c r="S12" s="17">
        <v>34.867883999999997</v>
      </c>
      <c r="T12" s="17">
        <v>35.957499999999996</v>
      </c>
      <c r="U12" s="1">
        <v>37.049999999999997</v>
      </c>
      <c r="V12" s="17">
        <v>35.137883999999993</v>
      </c>
      <c r="W12" s="17">
        <v>36.227499999999999</v>
      </c>
    </row>
    <row r="13" spans="1:23" ht="15.75" x14ac:dyDescent="0.25">
      <c r="A13" s="6">
        <v>10</v>
      </c>
      <c r="B13" s="4" t="s">
        <v>55</v>
      </c>
      <c r="C13" s="1">
        <v>43.66</v>
      </c>
      <c r="D13" s="17">
        <v>43.66</v>
      </c>
      <c r="E13" s="17">
        <v>43.66</v>
      </c>
      <c r="F13" s="1">
        <v>34.94</v>
      </c>
      <c r="G13" s="17">
        <v>34.94</v>
      </c>
      <c r="H13" s="17">
        <v>34.94</v>
      </c>
      <c r="I13" s="1">
        <v>43.34</v>
      </c>
      <c r="J13" s="17">
        <v>42.633817700000009</v>
      </c>
      <c r="K13" s="17">
        <v>43.262812500000003</v>
      </c>
      <c r="L13" s="1">
        <v>35.19</v>
      </c>
      <c r="M13" s="17">
        <v>33.815951499999997</v>
      </c>
      <c r="N13" s="17">
        <v>35.175937500000003</v>
      </c>
      <c r="O13" s="1">
        <v>34.74</v>
      </c>
      <c r="P13" s="17">
        <v>33.419095599999999</v>
      </c>
      <c r="Q13" s="17">
        <v>34.728750000000005</v>
      </c>
      <c r="R13" s="1">
        <v>36.380000000000003</v>
      </c>
      <c r="S13" s="17">
        <v>35.059095599999999</v>
      </c>
      <c r="T13" s="17">
        <v>36.368749999999999</v>
      </c>
      <c r="U13" s="1">
        <v>36.65</v>
      </c>
      <c r="V13" s="17">
        <v>35.329095599999995</v>
      </c>
      <c r="W13" s="17">
        <v>36.638750000000002</v>
      </c>
    </row>
    <row r="14" spans="1:23" ht="15.75" x14ac:dyDescent="0.25">
      <c r="A14" s="6">
        <v>11</v>
      </c>
      <c r="B14" s="4" t="s">
        <v>54</v>
      </c>
      <c r="C14" s="1">
        <v>43.66</v>
      </c>
      <c r="D14" s="17">
        <v>43.66</v>
      </c>
      <c r="E14" s="17">
        <v>43.66</v>
      </c>
      <c r="F14" s="1">
        <v>34.94</v>
      </c>
      <c r="G14" s="17">
        <v>34.94</v>
      </c>
      <c r="H14" s="17">
        <v>34.94</v>
      </c>
      <c r="I14" s="1">
        <v>43.64</v>
      </c>
      <c r="J14" s="17">
        <v>42.70443593000001</v>
      </c>
      <c r="K14" s="17">
        <v>43.301406249999999</v>
      </c>
      <c r="L14" s="1">
        <v>35.19</v>
      </c>
      <c r="M14" s="17">
        <v>33.95335635</v>
      </c>
      <c r="N14" s="17">
        <v>35.182968750000001</v>
      </c>
      <c r="O14" s="1">
        <v>34.74</v>
      </c>
      <c r="P14" s="17">
        <v>33.551186039999997</v>
      </c>
      <c r="Q14" s="17">
        <v>34.734375</v>
      </c>
      <c r="R14" s="1">
        <v>36.380000000000003</v>
      </c>
      <c r="S14" s="17">
        <v>35.191186039999998</v>
      </c>
      <c r="T14" s="17">
        <v>36.374375000000001</v>
      </c>
      <c r="U14" s="1">
        <v>36.65</v>
      </c>
      <c r="V14" s="17">
        <v>35.461186039999994</v>
      </c>
      <c r="W14" s="17">
        <v>36.644374999999997</v>
      </c>
    </row>
    <row r="15" spans="1:23" ht="15.75" x14ac:dyDescent="0.25">
      <c r="A15" s="6">
        <v>12</v>
      </c>
      <c r="B15" s="4">
        <v>243255</v>
      </c>
      <c r="C15" s="1">
        <v>43.66</v>
      </c>
      <c r="D15" s="17">
        <v>43.66</v>
      </c>
      <c r="E15" s="17">
        <v>43.66</v>
      </c>
      <c r="F15" s="1">
        <v>34.94</v>
      </c>
      <c r="G15" s="17">
        <v>34.94</v>
      </c>
      <c r="H15" s="17">
        <v>34.94</v>
      </c>
      <c r="I15" s="1">
        <v>43.64</v>
      </c>
      <c r="J15" s="17">
        <v>42.797992337000011</v>
      </c>
      <c r="K15" s="17">
        <v>43.470703125</v>
      </c>
      <c r="L15" s="1">
        <v>34.79</v>
      </c>
      <c r="M15" s="17">
        <v>34.077020715000003</v>
      </c>
      <c r="N15" s="17">
        <v>35.186484374999999</v>
      </c>
      <c r="O15" s="1">
        <v>34.340000000000003</v>
      </c>
      <c r="P15" s="17">
        <v>33.670067435999997</v>
      </c>
      <c r="Q15" s="17">
        <v>34.737187500000005</v>
      </c>
      <c r="R15" s="1">
        <v>35.979999999999997</v>
      </c>
      <c r="S15" s="17">
        <v>35.310067435999997</v>
      </c>
      <c r="T15" s="17">
        <v>36.377187500000005</v>
      </c>
      <c r="U15" s="1">
        <v>36.25</v>
      </c>
      <c r="V15" s="17">
        <v>35.580067435999993</v>
      </c>
      <c r="W15" s="17">
        <v>36.647187500000001</v>
      </c>
    </row>
    <row r="16" spans="1:23" ht="15.75" x14ac:dyDescent="0.25">
      <c r="A16" s="6">
        <v>13</v>
      </c>
      <c r="B16" s="4">
        <v>243286</v>
      </c>
      <c r="C16" s="1">
        <v>43.66</v>
      </c>
      <c r="D16" s="17">
        <v>43.66</v>
      </c>
      <c r="E16" s="17">
        <v>43.66</v>
      </c>
      <c r="F16" s="1">
        <v>34.94</v>
      </c>
      <c r="G16" s="17">
        <v>34.94</v>
      </c>
      <c r="H16" s="17">
        <v>34.94</v>
      </c>
      <c r="I16" s="1">
        <v>43.64</v>
      </c>
      <c r="J16" s="17">
        <v>42.882193103300011</v>
      </c>
      <c r="K16" s="17">
        <v>43.5553515625</v>
      </c>
      <c r="L16" s="1">
        <v>34.49</v>
      </c>
      <c r="M16" s="17">
        <v>34.148318643500005</v>
      </c>
      <c r="N16" s="17">
        <v>34.988242187499999</v>
      </c>
      <c r="O16" s="1">
        <v>34.04</v>
      </c>
      <c r="P16" s="17">
        <v>33.7370606924</v>
      </c>
      <c r="Q16" s="17">
        <v>34.538593750000004</v>
      </c>
      <c r="R16" s="1">
        <v>35.68</v>
      </c>
      <c r="S16" s="17">
        <v>35.377060692399994</v>
      </c>
      <c r="T16" s="17">
        <v>36.178593750000005</v>
      </c>
      <c r="U16" s="1">
        <v>35.950000000000003</v>
      </c>
      <c r="V16" s="17">
        <v>35.647060692399997</v>
      </c>
      <c r="W16" s="17">
        <v>36.448593750000001</v>
      </c>
    </row>
    <row r="17" spans="1:23" ht="15.75" x14ac:dyDescent="0.25">
      <c r="A17" s="6">
        <v>14</v>
      </c>
      <c r="B17" s="4">
        <v>243345</v>
      </c>
      <c r="C17" s="1">
        <v>43.66</v>
      </c>
      <c r="D17" s="17">
        <v>43.66</v>
      </c>
      <c r="E17" s="17">
        <v>43.66</v>
      </c>
      <c r="F17" s="1">
        <v>34.94</v>
      </c>
      <c r="G17" s="17">
        <v>34.94</v>
      </c>
      <c r="H17" s="17">
        <v>34.94</v>
      </c>
      <c r="I17" s="1">
        <v>43.64</v>
      </c>
      <c r="J17" s="17">
        <v>42.957973792970009</v>
      </c>
      <c r="K17" s="17">
        <v>43.597675781250004</v>
      </c>
      <c r="L17" s="1">
        <v>34.19</v>
      </c>
      <c r="M17" s="17">
        <v>34.182486779150004</v>
      </c>
      <c r="N17" s="17">
        <v>34.739121093750001</v>
      </c>
      <c r="O17" s="1">
        <v>33.74</v>
      </c>
      <c r="P17" s="17">
        <v>33.767354623160003</v>
      </c>
      <c r="Q17" s="17">
        <v>34.289296875000005</v>
      </c>
      <c r="R17" s="1">
        <v>35.380000000000003</v>
      </c>
      <c r="S17" s="17">
        <v>35.407354623159996</v>
      </c>
      <c r="T17" s="17">
        <v>35.929296875000006</v>
      </c>
      <c r="U17" s="1">
        <v>35.65</v>
      </c>
      <c r="V17" s="17">
        <v>35.677354623159999</v>
      </c>
      <c r="W17" s="17">
        <v>36.199296875000002</v>
      </c>
    </row>
    <row r="18" spans="1:23" ht="15.75" x14ac:dyDescent="0.25">
      <c r="A18" s="6">
        <v>15</v>
      </c>
      <c r="B18" s="4">
        <v>243467</v>
      </c>
      <c r="C18" s="1">
        <v>43.66</v>
      </c>
      <c r="D18" s="17">
        <v>43.66</v>
      </c>
      <c r="E18" s="17">
        <v>43.66</v>
      </c>
      <c r="F18" s="1">
        <v>34.94</v>
      </c>
      <c r="G18" s="17">
        <v>34.94</v>
      </c>
      <c r="H18" s="17">
        <v>34.94</v>
      </c>
      <c r="I18" s="1">
        <v>43.64</v>
      </c>
      <c r="J18" s="17">
        <v>43.026176413673006</v>
      </c>
      <c r="K18" s="17">
        <v>43.618837890625002</v>
      </c>
      <c r="L18" s="1">
        <v>33.89</v>
      </c>
      <c r="M18" s="17">
        <v>34.183238101235006</v>
      </c>
      <c r="N18" s="17">
        <v>34.464560546874999</v>
      </c>
      <c r="O18" s="1">
        <v>33.44</v>
      </c>
      <c r="P18" s="17">
        <v>33.764619160844006</v>
      </c>
      <c r="Q18" s="17">
        <v>34.0146484375</v>
      </c>
      <c r="R18" s="1">
        <v>35.08</v>
      </c>
      <c r="S18" s="17">
        <v>35.404619160844</v>
      </c>
      <c r="T18" s="17">
        <v>35.654648437500001</v>
      </c>
      <c r="U18" s="1">
        <v>35.35</v>
      </c>
      <c r="V18" s="17">
        <v>35.674619160844003</v>
      </c>
      <c r="W18" s="17">
        <v>35.924648437499997</v>
      </c>
    </row>
    <row r="19" spans="1:23" ht="15.75" x14ac:dyDescent="0.25">
      <c r="A19" s="6">
        <v>16</v>
      </c>
      <c r="B19" s="4">
        <v>243498</v>
      </c>
      <c r="C19" s="1">
        <v>43.66</v>
      </c>
      <c r="D19" s="17">
        <v>43.66</v>
      </c>
      <c r="E19" s="17">
        <v>43.66</v>
      </c>
      <c r="F19" s="1">
        <v>34.94</v>
      </c>
      <c r="G19" s="17">
        <v>34.94</v>
      </c>
      <c r="H19" s="17">
        <v>34.94</v>
      </c>
      <c r="I19" s="1">
        <v>43.64</v>
      </c>
      <c r="J19" s="17">
        <v>43.087558772305705</v>
      </c>
      <c r="K19" s="17">
        <v>43.629418945312501</v>
      </c>
      <c r="L19" s="1">
        <v>34.39</v>
      </c>
      <c r="M19" s="17">
        <v>34.153914291111505</v>
      </c>
      <c r="N19" s="17">
        <v>34.177280273437503</v>
      </c>
      <c r="O19" s="1">
        <v>33.94</v>
      </c>
      <c r="P19" s="17">
        <v>33.732157244759605</v>
      </c>
      <c r="Q19" s="17">
        <v>33.727324218749999</v>
      </c>
      <c r="R19" s="1">
        <v>35.58</v>
      </c>
      <c r="S19" s="17">
        <v>35.372157244759599</v>
      </c>
      <c r="T19" s="17">
        <v>35.367324218749999</v>
      </c>
      <c r="U19" s="1">
        <v>35.85</v>
      </c>
      <c r="V19" s="17">
        <v>35.642157244759602</v>
      </c>
      <c r="W19" s="17">
        <v>35.637324218749995</v>
      </c>
    </row>
    <row r="20" spans="1:23" ht="15.75" x14ac:dyDescent="0.25">
      <c r="A20" s="6">
        <v>17</v>
      </c>
      <c r="B20" s="4">
        <v>243528</v>
      </c>
      <c r="C20" s="1">
        <v>43.66</v>
      </c>
      <c r="D20" s="17">
        <v>43.66</v>
      </c>
      <c r="E20" s="17">
        <v>43.66</v>
      </c>
      <c r="F20" s="1">
        <v>34.94</v>
      </c>
      <c r="G20" s="17">
        <v>34.94</v>
      </c>
      <c r="H20" s="17">
        <v>34.94</v>
      </c>
      <c r="I20" s="1">
        <v>43.84</v>
      </c>
      <c r="J20" s="17">
        <v>43.142802895075135</v>
      </c>
      <c r="K20" s="17">
        <v>43.634709472656255</v>
      </c>
      <c r="L20" s="1">
        <v>34.39</v>
      </c>
      <c r="M20" s="17">
        <v>34.177522862000352</v>
      </c>
      <c r="N20" s="17">
        <v>34.283640136718752</v>
      </c>
      <c r="O20" s="1">
        <v>33.94</v>
      </c>
      <c r="P20" s="17">
        <v>33.752941520283642</v>
      </c>
      <c r="Q20" s="17">
        <v>33.833662109374998</v>
      </c>
      <c r="R20" s="1">
        <v>35.979999999999997</v>
      </c>
      <c r="S20" s="17">
        <v>35.392941520283642</v>
      </c>
      <c r="T20" s="17">
        <v>35.473662109374999</v>
      </c>
      <c r="U20" s="1">
        <v>36.25</v>
      </c>
      <c r="V20" s="17">
        <v>35.662941520283638</v>
      </c>
      <c r="W20" s="17">
        <v>35.743662109374995</v>
      </c>
    </row>
    <row r="21" spans="1:23" ht="15.75" x14ac:dyDescent="0.25">
      <c r="A21" s="6">
        <v>18</v>
      </c>
      <c r="B21" s="4" t="s">
        <v>53</v>
      </c>
      <c r="C21" s="1">
        <v>43.16</v>
      </c>
      <c r="D21" s="17">
        <v>43.66</v>
      </c>
      <c r="E21" s="17">
        <v>43.66</v>
      </c>
      <c r="F21" s="1">
        <v>34.44</v>
      </c>
      <c r="G21" s="17">
        <v>34.94</v>
      </c>
      <c r="H21" s="17">
        <v>34.94</v>
      </c>
      <c r="I21" s="1">
        <v>43.84</v>
      </c>
      <c r="J21" s="17">
        <v>43.212522605567621</v>
      </c>
      <c r="K21" s="17">
        <v>43.737354736328129</v>
      </c>
      <c r="L21" s="1">
        <v>34.39</v>
      </c>
      <c r="M21" s="17">
        <v>34.198770575800317</v>
      </c>
      <c r="N21" s="17">
        <v>34.336820068359373</v>
      </c>
      <c r="O21" s="1">
        <v>33.94</v>
      </c>
      <c r="P21" s="17">
        <v>33.77164736825528</v>
      </c>
      <c r="Q21" s="17">
        <v>33.886831054687498</v>
      </c>
      <c r="R21" s="1">
        <v>35.979999999999997</v>
      </c>
      <c r="S21" s="17">
        <v>35.45164736825528</v>
      </c>
      <c r="T21" s="17">
        <v>35.726831054687494</v>
      </c>
      <c r="U21" s="1">
        <v>36.25</v>
      </c>
      <c r="V21" s="17">
        <v>35.721647368255276</v>
      </c>
      <c r="W21" s="17">
        <v>35.996831054687497</v>
      </c>
    </row>
    <row r="22" spans="1:23" ht="15.75" x14ac:dyDescent="0.25">
      <c r="A22" s="6">
        <v>19</v>
      </c>
      <c r="B22" s="4" t="s">
        <v>52</v>
      </c>
      <c r="C22" s="1">
        <v>43.16</v>
      </c>
      <c r="D22" s="17">
        <v>43.61</v>
      </c>
      <c r="E22" s="17">
        <v>43.41</v>
      </c>
      <c r="F22" s="1">
        <v>34.44</v>
      </c>
      <c r="G22" s="17">
        <v>34.89</v>
      </c>
      <c r="H22" s="17">
        <v>34.69</v>
      </c>
      <c r="I22" s="1">
        <v>44.24</v>
      </c>
      <c r="J22" s="17">
        <v>43.27527034501086</v>
      </c>
      <c r="K22" s="17">
        <v>43.788677368164066</v>
      </c>
      <c r="L22" s="1">
        <v>34.69</v>
      </c>
      <c r="M22" s="17">
        <v>34.217893518220286</v>
      </c>
      <c r="N22" s="17">
        <v>34.363410034179687</v>
      </c>
      <c r="O22" s="1">
        <v>34.24</v>
      </c>
      <c r="P22" s="17">
        <v>33.788482631429751</v>
      </c>
      <c r="Q22" s="17">
        <v>33.913415527343744</v>
      </c>
      <c r="R22" s="1">
        <v>36.28</v>
      </c>
      <c r="S22" s="17">
        <v>35.504482631429752</v>
      </c>
      <c r="T22" s="17">
        <v>35.853415527343742</v>
      </c>
      <c r="U22" s="1">
        <v>36.549999999999997</v>
      </c>
      <c r="V22" s="17">
        <v>35.774482631429748</v>
      </c>
      <c r="W22" s="17">
        <v>36.123415527343752</v>
      </c>
    </row>
    <row r="23" spans="1:23" ht="15.75" x14ac:dyDescent="0.25">
      <c r="A23" s="6">
        <v>20</v>
      </c>
      <c r="B23" s="4" t="s">
        <v>51</v>
      </c>
      <c r="C23" s="1">
        <v>43.16</v>
      </c>
      <c r="D23" s="17">
        <v>43.564999999999998</v>
      </c>
      <c r="E23" s="17">
        <v>43.284999999999997</v>
      </c>
      <c r="F23" s="1">
        <v>34.44</v>
      </c>
      <c r="G23" s="17">
        <v>34.844999999999999</v>
      </c>
      <c r="H23" s="17">
        <v>34.564999999999998</v>
      </c>
      <c r="I23" s="1">
        <v>44.24</v>
      </c>
      <c r="J23" s="17">
        <v>43.371743310509771</v>
      </c>
      <c r="K23" s="17">
        <v>44.014338684082034</v>
      </c>
      <c r="L23" s="1">
        <v>34.19</v>
      </c>
      <c r="M23" s="17">
        <v>34.26510416639826</v>
      </c>
      <c r="N23" s="17">
        <v>34.526705017089839</v>
      </c>
      <c r="O23" s="1">
        <v>33.74</v>
      </c>
      <c r="P23" s="17">
        <v>33.833634368286774</v>
      </c>
      <c r="Q23" s="17">
        <v>34.076707763671877</v>
      </c>
      <c r="R23" s="1">
        <v>35.78</v>
      </c>
      <c r="S23" s="17">
        <v>35.582034368286777</v>
      </c>
      <c r="T23" s="17">
        <v>36.066707763671872</v>
      </c>
      <c r="U23" s="1">
        <v>36.049999999999997</v>
      </c>
      <c r="V23" s="17">
        <v>35.852034368286773</v>
      </c>
      <c r="W23" s="17">
        <v>36.336707763671875</v>
      </c>
    </row>
    <row r="24" spans="1:23" ht="15.75" x14ac:dyDescent="0.25">
      <c r="A24" s="6">
        <v>21</v>
      </c>
      <c r="B24" s="4" t="s">
        <v>50</v>
      </c>
      <c r="C24" s="1">
        <v>43.16</v>
      </c>
      <c r="D24" s="17">
        <v>43.524499999999996</v>
      </c>
      <c r="E24" s="17">
        <v>43.222499999999997</v>
      </c>
      <c r="F24" s="1">
        <v>33.94</v>
      </c>
      <c r="G24" s="17">
        <v>34.804499999999997</v>
      </c>
      <c r="H24" s="17">
        <v>34.502499999999998</v>
      </c>
      <c r="I24" s="1">
        <v>44.24</v>
      </c>
      <c r="J24" s="17">
        <v>43.458568979458796</v>
      </c>
      <c r="K24" s="17">
        <v>44.127169342041014</v>
      </c>
      <c r="L24" s="1">
        <v>34.19</v>
      </c>
      <c r="M24" s="17">
        <v>34.257593749758435</v>
      </c>
      <c r="N24" s="17">
        <v>34.358352508544918</v>
      </c>
      <c r="O24" s="1">
        <v>33.74</v>
      </c>
      <c r="P24" s="17">
        <v>33.824270931458095</v>
      </c>
      <c r="Q24" s="17">
        <v>33.908353881835936</v>
      </c>
      <c r="R24" s="1">
        <v>35.78</v>
      </c>
      <c r="S24" s="17">
        <v>35.601830931458096</v>
      </c>
      <c r="T24" s="17">
        <v>35.923353881835936</v>
      </c>
      <c r="U24" s="1">
        <v>36.049999999999997</v>
      </c>
      <c r="V24" s="17">
        <v>35.871830931458092</v>
      </c>
      <c r="W24" s="17">
        <v>36.193353881835932</v>
      </c>
    </row>
    <row r="25" spans="1:23" ht="15.75" x14ac:dyDescent="0.25">
      <c r="A25" s="6">
        <v>22</v>
      </c>
      <c r="B25" s="4" t="s">
        <v>49</v>
      </c>
      <c r="C25" s="1">
        <v>43.16</v>
      </c>
      <c r="D25" s="17">
        <v>43.488049999999994</v>
      </c>
      <c r="E25" s="17">
        <v>43.191249999999997</v>
      </c>
      <c r="F25" s="1">
        <v>33.94</v>
      </c>
      <c r="G25" s="17">
        <v>34.718049999999998</v>
      </c>
      <c r="H25" s="17">
        <v>34.221249999999998</v>
      </c>
      <c r="I25" s="1">
        <v>44.44</v>
      </c>
      <c r="J25" s="17">
        <v>43.536712081512917</v>
      </c>
      <c r="K25" s="17">
        <v>44.183584671020512</v>
      </c>
      <c r="L25" s="1">
        <v>34.49</v>
      </c>
      <c r="M25" s="17">
        <v>34.250834374782592</v>
      </c>
      <c r="N25" s="17">
        <v>34.274176254272462</v>
      </c>
      <c r="O25" s="1">
        <v>34.04</v>
      </c>
      <c r="P25" s="17">
        <v>33.815843838312283</v>
      </c>
      <c r="Q25" s="17">
        <v>33.824176940917965</v>
      </c>
      <c r="R25" s="1">
        <v>36.08</v>
      </c>
      <c r="S25" s="17">
        <v>35.619647838312289</v>
      </c>
      <c r="T25" s="17">
        <v>35.851676940917969</v>
      </c>
      <c r="U25" s="1">
        <v>36.35</v>
      </c>
      <c r="V25" s="17">
        <v>35.889647838312285</v>
      </c>
      <c r="W25" s="17">
        <v>36.121676940917965</v>
      </c>
    </row>
    <row r="26" spans="1:23" ht="15.75" x14ac:dyDescent="0.25">
      <c r="A26" s="6">
        <v>23</v>
      </c>
      <c r="B26" s="4" t="s">
        <v>48</v>
      </c>
      <c r="C26" s="1">
        <v>43.16</v>
      </c>
      <c r="D26" s="17">
        <v>43.455244999999991</v>
      </c>
      <c r="E26" s="17">
        <v>43.175624999999997</v>
      </c>
      <c r="F26" s="1">
        <v>33.94</v>
      </c>
      <c r="G26" s="17">
        <v>34.640245</v>
      </c>
      <c r="H26" s="17">
        <v>34.080624999999998</v>
      </c>
      <c r="I26" s="1">
        <v>44.44</v>
      </c>
      <c r="J26" s="17">
        <v>43.627040873361622</v>
      </c>
      <c r="K26" s="17">
        <v>44.311792335510255</v>
      </c>
      <c r="L26" s="1">
        <v>33.99</v>
      </c>
      <c r="M26" s="17">
        <v>34.274750937304333</v>
      </c>
      <c r="N26" s="17">
        <v>34.382088127136228</v>
      </c>
      <c r="O26" s="1">
        <v>33.54</v>
      </c>
      <c r="P26" s="17">
        <v>33.838259454481054</v>
      </c>
      <c r="Q26" s="17">
        <v>33.932088470458979</v>
      </c>
      <c r="R26" s="1">
        <v>35.58</v>
      </c>
      <c r="S26" s="17">
        <v>35.665683054481057</v>
      </c>
      <c r="T26" s="17">
        <v>35.965838470458984</v>
      </c>
      <c r="U26" s="1">
        <v>35.85</v>
      </c>
      <c r="V26" s="17">
        <v>35.935683054481061</v>
      </c>
      <c r="W26" s="17">
        <v>36.235838470458987</v>
      </c>
    </row>
    <row r="27" spans="1:23" ht="15.75" x14ac:dyDescent="0.25">
      <c r="A27" s="6">
        <v>24</v>
      </c>
      <c r="B27" s="4" t="s">
        <v>47</v>
      </c>
      <c r="C27" s="1">
        <v>43.16</v>
      </c>
      <c r="D27" s="17">
        <v>43.42572049999999</v>
      </c>
      <c r="E27" s="17">
        <v>43.167812499999997</v>
      </c>
      <c r="F27" s="1">
        <v>33.94</v>
      </c>
      <c r="G27" s="17">
        <v>34.570220499999998</v>
      </c>
      <c r="H27" s="17">
        <v>34.010312499999998</v>
      </c>
      <c r="I27" s="1">
        <v>44.84</v>
      </c>
      <c r="J27" s="17">
        <v>43.708336786025463</v>
      </c>
      <c r="K27" s="17">
        <v>44.37589616775513</v>
      </c>
      <c r="L27" s="1">
        <v>34.49</v>
      </c>
      <c r="M27" s="17">
        <v>34.246275843573898</v>
      </c>
      <c r="N27" s="17">
        <v>34.186044063568119</v>
      </c>
      <c r="O27" s="1">
        <v>34.04</v>
      </c>
      <c r="P27" s="17">
        <v>33.808433509032952</v>
      </c>
      <c r="Q27" s="17">
        <v>33.736044235229485</v>
      </c>
      <c r="R27" s="1">
        <v>36.08</v>
      </c>
      <c r="S27" s="17">
        <v>35.657114749032949</v>
      </c>
      <c r="T27" s="17">
        <v>35.772919235229494</v>
      </c>
      <c r="U27" s="1">
        <v>36.35</v>
      </c>
      <c r="V27" s="17">
        <v>35.927114749032953</v>
      </c>
      <c r="W27" s="17">
        <v>36.04291923522949</v>
      </c>
    </row>
    <row r="28" spans="1:23" ht="15.75" x14ac:dyDescent="0.25">
      <c r="A28" s="6">
        <v>25</v>
      </c>
      <c r="B28" s="4">
        <v>243468</v>
      </c>
      <c r="C28" s="1">
        <v>43.16</v>
      </c>
      <c r="D28" s="17">
        <v>43.399148449999991</v>
      </c>
      <c r="E28" s="17">
        <v>43.163906249999997</v>
      </c>
      <c r="F28" s="1">
        <v>33.94</v>
      </c>
      <c r="G28" s="17">
        <v>34.507198449999997</v>
      </c>
      <c r="H28" s="17">
        <v>33.975156249999998</v>
      </c>
      <c r="I28" s="1">
        <v>45.34</v>
      </c>
      <c r="J28" s="17">
        <v>43.821503107422913</v>
      </c>
      <c r="K28" s="17">
        <v>44.607948083877567</v>
      </c>
      <c r="L28" s="1">
        <v>34.99</v>
      </c>
      <c r="M28" s="17">
        <v>34.270648259216507</v>
      </c>
      <c r="N28" s="17">
        <v>34.338022031784064</v>
      </c>
      <c r="O28" s="1">
        <v>34.54</v>
      </c>
      <c r="P28" s="17">
        <v>33.831590158129657</v>
      </c>
      <c r="Q28" s="17">
        <v>33.888022117614739</v>
      </c>
      <c r="R28" s="1">
        <v>36.58</v>
      </c>
      <c r="S28" s="17">
        <v>35.699403274129651</v>
      </c>
      <c r="T28" s="17">
        <v>35.926459617614746</v>
      </c>
      <c r="U28" s="1">
        <v>36.85</v>
      </c>
      <c r="V28" s="17">
        <v>35.969403274129661</v>
      </c>
      <c r="W28" s="17">
        <v>36.19645961761475</v>
      </c>
    </row>
    <row r="29" spans="1:23" ht="15.75" x14ac:dyDescent="0.25">
      <c r="A29" s="6">
        <v>26</v>
      </c>
      <c r="B29" s="4">
        <v>243529</v>
      </c>
      <c r="C29" s="1">
        <v>43.16</v>
      </c>
      <c r="D29" s="17">
        <v>43.375233604999991</v>
      </c>
      <c r="E29" s="17">
        <v>43.161953124999997</v>
      </c>
      <c r="F29" s="1">
        <v>33.94</v>
      </c>
      <c r="G29" s="17">
        <v>34.450478605000001</v>
      </c>
      <c r="H29" s="17">
        <v>33.957578124999998</v>
      </c>
      <c r="I29" s="1">
        <v>45.34</v>
      </c>
      <c r="J29" s="17">
        <v>43.973352796680622</v>
      </c>
      <c r="K29" s="17">
        <v>44.973974041938789</v>
      </c>
      <c r="L29" s="1">
        <v>34.49</v>
      </c>
      <c r="M29" s="17">
        <v>34.342583433294855</v>
      </c>
      <c r="N29" s="17">
        <v>34.664011015892029</v>
      </c>
      <c r="O29" s="1">
        <v>34.04</v>
      </c>
      <c r="P29" s="17">
        <v>33.902431142316694</v>
      </c>
      <c r="Q29" s="17">
        <v>34.214011058807372</v>
      </c>
      <c r="R29" s="1">
        <v>36.08</v>
      </c>
      <c r="S29" s="17">
        <v>35.787462946716687</v>
      </c>
      <c r="T29" s="17">
        <v>36.253229808807376</v>
      </c>
      <c r="U29" s="1">
        <v>36.35</v>
      </c>
      <c r="V29" s="17">
        <v>36.057462946716697</v>
      </c>
      <c r="W29" s="17">
        <v>36.523229808807372</v>
      </c>
    </row>
    <row r="30" spans="1:23" ht="15.75" x14ac:dyDescent="0.25">
      <c r="A30" s="6">
        <v>27</v>
      </c>
      <c r="B30" s="4" t="s">
        <v>46</v>
      </c>
      <c r="C30" s="1">
        <v>43.16</v>
      </c>
      <c r="D30" s="17">
        <v>43.353710244499993</v>
      </c>
      <c r="E30" s="17">
        <v>43.160976562499997</v>
      </c>
      <c r="F30" s="1">
        <v>33.94</v>
      </c>
      <c r="G30" s="17">
        <v>34.399430744500002</v>
      </c>
      <c r="H30" s="17">
        <v>33.948789062499998</v>
      </c>
      <c r="I30" s="1">
        <v>45.34</v>
      </c>
      <c r="J30" s="17">
        <v>44.110017517012558</v>
      </c>
      <c r="K30" s="17">
        <v>45.156987020969396</v>
      </c>
      <c r="L30" s="1">
        <v>34.19</v>
      </c>
      <c r="M30" s="17">
        <v>34.357325089965371</v>
      </c>
      <c r="N30" s="17">
        <v>34.577005507946012</v>
      </c>
      <c r="O30" s="1">
        <v>33.74</v>
      </c>
      <c r="P30" s="17">
        <v>33.916188028085024</v>
      </c>
      <c r="Q30" s="17">
        <v>34.127005529403689</v>
      </c>
      <c r="R30" s="1">
        <v>35.78</v>
      </c>
      <c r="S30" s="17">
        <v>35.816716652045017</v>
      </c>
      <c r="T30" s="17">
        <v>36.166614904403687</v>
      </c>
      <c r="U30" s="1">
        <v>36.049999999999997</v>
      </c>
      <c r="V30" s="17">
        <v>36.086716652045027</v>
      </c>
      <c r="W30" s="17">
        <v>36.436614904403683</v>
      </c>
    </row>
    <row r="31" spans="1:23" ht="15.75" x14ac:dyDescent="0.25">
      <c r="A31" s="6">
        <v>28</v>
      </c>
      <c r="B31" s="4" t="s">
        <v>45</v>
      </c>
      <c r="C31" s="1">
        <v>43.16</v>
      </c>
      <c r="D31" s="17">
        <v>43.334339220049991</v>
      </c>
      <c r="E31" s="17">
        <v>43.160488281249997</v>
      </c>
      <c r="F31" s="1">
        <v>33.94</v>
      </c>
      <c r="G31" s="17">
        <v>34.353487670050001</v>
      </c>
      <c r="H31" s="17">
        <v>33.944394531249998</v>
      </c>
      <c r="I31" s="1">
        <v>45.34</v>
      </c>
      <c r="J31" s="17">
        <v>44.233015765311301</v>
      </c>
      <c r="K31" s="17">
        <v>45.2484935104847</v>
      </c>
      <c r="L31" s="1">
        <v>33.590000000000003</v>
      </c>
      <c r="M31" s="17">
        <v>34.340592580968831</v>
      </c>
      <c r="N31" s="17">
        <v>34.383502753973005</v>
      </c>
      <c r="O31" s="1">
        <v>33.14</v>
      </c>
      <c r="P31" s="17">
        <v>33.898569225276525</v>
      </c>
      <c r="Q31" s="17">
        <v>33.933502764701842</v>
      </c>
      <c r="R31" s="1">
        <v>35.18</v>
      </c>
      <c r="S31" s="17">
        <v>35.813044986840517</v>
      </c>
      <c r="T31" s="17">
        <v>35.973307452201844</v>
      </c>
      <c r="U31" s="1">
        <v>35.450000000000003</v>
      </c>
      <c r="V31" s="17">
        <v>36.083044986840527</v>
      </c>
      <c r="W31" s="17">
        <v>36.24330745220184</v>
      </c>
    </row>
    <row r="32" spans="1:23" ht="15.75" x14ac:dyDescent="0.25">
      <c r="A32" s="6">
        <v>29</v>
      </c>
      <c r="B32" s="4" t="s">
        <v>44</v>
      </c>
      <c r="C32" s="1">
        <v>43.16</v>
      </c>
      <c r="D32" s="17">
        <v>43.316905298044993</v>
      </c>
      <c r="E32" s="17">
        <v>43.160244140624997</v>
      </c>
      <c r="F32" s="1">
        <v>33.94</v>
      </c>
      <c r="G32" s="17">
        <v>34.312138903045003</v>
      </c>
      <c r="H32" s="17">
        <v>33.942197265624998</v>
      </c>
      <c r="I32" s="1">
        <v>44.74</v>
      </c>
      <c r="J32" s="17">
        <v>44.343714188780169</v>
      </c>
      <c r="K32" s="17">
        <v>45.294246755242355</v>
      </c>
      <c r="L32" s="1">
        <v>32.99</v>
      </c>
      <c r="M32" s="17">
        <v>34.265533322871946</v>
      </c>
      <c r="N32" s="17">
        <v>33.986751376986504</v>
      </c>
      <c r="O32" s="1">
        <v>32.54</v>
      </c>
      <c r="P32" s="17">
        <v>33.822712302748869</v>
      </c>
      <c r="Q32" s="17">
        <v>33.536751382350921</v>
      </c>
      <c r="R32" s="1">
        <v>34.58</v>
      </c>
      <c r="S32" s="17">
        <v>35.749740488156462</v>
      </c>
      <c r="T32" s="17">
        <v>35.576653726100922</v>
      </c>
      <c r="U32" s="1">
        <v>34.85</v>
      </c>
      <c r="V32" s="17">
        <v>36.019740488156472</v>
      </c>
      <c r="W32" s="17">
        <v>35.846653726100925</v>
      </c>
    </row>
    <row r="33" spans="1:23" ht="15.75" x14ac:dyDescent="0.25">
      <c r="A33" s="6">
        <v>30</v>
      </c>
      <c r="B33" s="4" t="s">
        <v>43</v>
      </c>
      <c r="C33" s="1">
        <v>42.66</v>
      </c>
      <c r="D33" s="17">
        <v>43.301214768240492</v>
      </c>
      <c r="E33" s="17">
        <v>43.160122070312497</v>
      </c>
      <c r="F33" s="1">
        <v>33.44</v>
      </c>
      <c r="G33" s="17">
        <v>34.274925012740503</v>
      </c>
      <c r="H33" s="17">
        <v>33.941098632812498</v>
      </c>
      <c r="I33" s="1">
        <v>45.24</v>
      </c>
      <c r="J33" s="17">
        <v>44.38334276990215</v>
      </c>
      <c r="K33" s="17">
        <v>45.017123377621175</v>
      </c>
      <c r="L33" s="1">
        <v>33.49</v>
      </c>
      <c r="M33" s="17">
        <v>34.137979990584753</v>
      </c>
      <c r="N33" s="17">
        <v>33.48837568849325</v>
      </c>
      <c r="O33" s="1">
        <v>33.04</v>
      </c>
      <c r="P33" s="17">
        <v>33.694441072473978</v>
      </c>
      <c r="Q33" s="17">
        <v>33.03837569117546</v>
      </c>
      <c r="R33" s="1">
        <v>35.08</v>
      </c>
      <c r="S33" s="17">
        <v>35.632766439340813</v>
      </c>
      <c r="T33" s="17">
        <v>35.078326863050464</v>
      </c>
      <c r="U33" s="1">
        <v>35.35</v>
      </c>
      <c r="V33" s="17">
        <v>35.902766439340823</v>
      </c>
      <c r="W33" s="17">
        <v>35.34832686305046</v>
      </c>
    </row>
    <row r="34" spans="1:23" ht="15.75" x14ac:dyDescent="0.25">
      <c r="A34" s="6">
        <v>31</v>
      </c>
      <c r="B34" s="4" t="s">
        <v>42</v>
      </c>
      <c r="C34" s="1">
        <v>42.66</v>
      </c>
      <c r="D34" s="17">
        <v>43.237093291416443</v>
      </c>
      <c r="E34" s="17">
        <v>42.910061035156247</v>
      </c>
      <c r="F34" s="1">
        <v>33.44</v>
      </c>
      <c r="G34" s="17">
        <v>34.191432511466452</v>
      </c>
      <c r="H34" s="17">
        <v>33.690549316406248</v>
      </c>
      <c r="I34" s="1">
        <v>45.64</v>
      </c>
      <c r="J34" s="17">
        <v>44.469008492911932</v>
      </c>
      <c r="K34" s="17">
        <v>45.128561688810592</v>
      </c>
      <c r="L34" s="1">
        <v>33.89</v>
      </c>
      <c r="M34" s="17">
        <v>34.073181991526276</v>
      </c>
      <c r="N34" s="17">
        <v>33.489187844246629</v>
      </c>
      <c r="O34" s="1">
        <v>33.44</v>
      </c>
      <c r="P34" s="17">
        <v>33.628996965226577</v>
      </c>
      <c r="Q34" s="17">
        <v>33.039187845587733</v>
      </c>
      <c r="R34" s="1">
        <v>35.479999999999997</v>
      </c>
      <c r="S34" s="17">
        <v>35.577489795406734</v>
      </c>
      <c r="T34" s="17">
        <v>35.079163431525231</v>
      </c>
      <c r="U34" s="1">
        <v>35.75</v>
      </c>
      <c r="V34" s="17">
        <v>35.847489795406744</v>
      </c>
      <c r="W34" s="17">
        <v>35.349163431525227</v>
      </c>
    </row>
    <row r="35" spans="1:23" ht="15.75" x14ac:dyDescent="0.25">
      <c r="A35" s="6">
        <v>32</v>
      </c>
      <c r="B35" s="4" t="s">
        <v>41</v>
      </c>
      <c r="C35" s="1">
        <v>42.66</v>
      </c>
      <c r="D35" s="17">
        <v>43.179383962274798</v>
      </c>
      <c r="E35" s="17">
        <v>42.785030517578122</v>
      </c>
      <c r="F35" s="1">
        <v>33.44</v>
      </c>
      <c r="G35" s="17">
        <v>34.116289260319803</v>
      </c>
      <c r="H35" s="17">
        <v>33.565274658203123</v>
      </c>
      <c r="I35" s="1">
        <v>46.24</v>
      </c>
      <c r="J35" s="17">
        <v>44.586107643620736</v>
      </c>
      <c r="K35" s="17">
        <v>45.384280844405296</v>
      </c>
      <c r="L35" s="1">
        <v>34.49</v>
      </c>
      <c r="M35" s="17">
        <v>34.054863792373652</v>
      </c>
      <c r="N35" s="17">
        <v>33.689593922123315</v>
      </c>
      <c r="O35" s="1">
        <v>34.04</v>
      </c>
      <c r="P35" s="17">
        <v>33.610097268703917</v>
      </c>
      <c r="Q35" s="17">
        <v>33.239593922793865</v>
      </c>
      <c r="R35" s="1">
        <v>36.08</v>
      </c>
      <c r="S35" s="17">
        <v>35.56774081586606</v>
      </c>
      <c r="T35" s="17">
        <v>35.279581715762617</v>
      </c>
      <c r="U35" s="1">
        <v>36.35</v>
      </c>
      <c r="V35" s="17">
        <v>35.83774081586607</v>
      </c>
      <c r="W35" s="17">
        <v>35.549581715762613</v>
      </c>
    </row>
    <row r="36" spans="1:23" ht="15.75" x14ac:dyDescent="0.25">
      <c r="A36" s="6">
        <v>33</v>
      </c>
      <c r="B36" s="4">
        <v>243347</v>
      </c>
      <c r="C36" s="1">
        <v>42.66</v>
      </c>
      <c r="D36" s="17">
        <v>43.127445566047321</v>
      </c>
      <c r="E36" s="17">
        <v>42.722515258789059</v>
      </c>
      <c r="F36" s="1">
        <v>33.44</v>
      </c>
      <c r="G36" s="17">
        <v>34.048660334287824</v>
      </c>
      <c r="H36" s="17">
        <v>33.50263732910156</v>
      </c>
      <c r="I36" s="1">
        <v>45.94</v>
      </c>
      <c r="J36" s="17">
        <v>44.75149687925866</v>
      </c>
      <c r="K36" s="17">
        <v>45.812140422202646</v>
      </c>
      <c r="L36" s="1">
        <v>34.19</v>
      </c>
      <c r="M36" s="17">
        <v>34.098377413136291</v>
      </c>
      <c r="N36" s="17">
        <v>34.089796961061658</v>
      </c>
      <c r="O36" s="1">
        <v>33.74</v>
      </c>
      <c r="P36" s="17">
        <v>33.653087541833528</v>
      </c>
      <c r="Q36" s="17">
        <v>33.639796961396932</v>
      </c>
      <c r="R36" s="1">
        <v>35.78</v>
      </c>
      <c r="S36" s="17">
        <v>35.618966734279454</v>
      </c>
      <c r="T36" s="17">
        <v>35.679790857881308</v>
      </c>
      <c r="U36" s="1">
        <v>36.049999999999997</v>
      </c>
      <c r="V36" s="17">
        <v>35.888966734279464</v>
      </c>
      <c r="W36" s="17">
        <v>35.949790857881311</v>
      </c>
    </row>
    <row r="37" spans="1:23" ht="15.75" x14ac:dyDescent="0.25">
      <c r="A37" s="6">
        <v>34</v>
      </c>
      <c r="B37" s="4">
        <v>243377</v>
      </c>
      <c r="C37" s="1">
        <v>42.66</v>
      </c>
      <c r="D37" s="17">
        <v>43.080701009442592</v>
      </c>
      <c r="E37" s="17">
        <v>42.691257629394528</v>
      </c>
      <c r="F37" s="1">
        <v>33.44</v>
      </c>
      <c r="G37" s="17">
        <v>33.987794300859044</v>
      </c>
      <c r="H37" s="17">
        <v>33.471318664550779</v>
      </c>
      <c r="I37" s="1">
        <v>46.54</v>
      </c>
      <c r="J37" s="17">
        <v>44.870347191332797</v>
      </c>
      <c r="K37" s="17">
        <v>45.876070211101322</v>
      </c>
      <c r="L37" s="1">
        <v>34.79</v>
      </c>
      <c r="M37" s="17">
        <v>34.107539671822664</v>
      </c>
      <c r="N37" s="17">
        <v>34.139898480530832</v>
      </c>
      <c r="O37" s="1">
        <v>34.340000000000003</v>
      </c>
      <c r="P37" s="17">
        <v>33.661778787650178</v>
      </c>
      <c r="Q37" s="17">
        <v>33.689898480698467</v>
      </c>
      <c r="R37" s="1">
        <v>36.380000000000003</v>
      </c>
      <c r="S37" s="17">
        <v>35.635070060851511</v>
      </c>
      <c r="T37" s="17">
        <v>35.729895428940651</v>
      </c>
      <c r="U37" s="1">
        <v>36.65</v>
      </c>
      <c r="V37" s="17">
        <v>35.905070060851514</v>
      </c>
      <c r="W37" s="17">
        <v>35.999895428940654</v>
      </c>
    </row>
    <row r="38" spans="1:23" ht="15.75" x14ac:dyDescent="0.25">
      <c r="A38" s="6">
        <v>35</v>
      </c>
      <c r="B38" s="4">
        <v>243408</v>
      </c>
      <c r="C38" s="1">
        <v>42.66</v>
      </c>
      <c r="D38" s="17">
        <v>43.038630908498334</v>
      </c>
      <c r="E38" s="17">
        <v>42.675628814697262</v>
      </c>
      <c r="F38" s="1">
        <v>33.44</v>
      </c>
      <c r="G38" s="17">
        <v>33.933014870773135</v>
      </c>
      <c r="H38" s="17">
        <v>33.455659332275388</v>
      </c>
      <c r="I38" s="1">
        <v>47.14</v>
      </c>
      <c r="J38" s="17">
        <v>45.037312472199517</v>
      </c>
      <c r="K38" s="17">
        <v>46.208035105550664</v>
      </c>
      <c r="L38" s="1">
        <v>35.39</v>
      </c>
      <c r="M38" s="17">
        <v>34.175785704640397</v>
      </c>
      <c r="N38" s="17">
        <v>34.464949240265412</v>
      </c>
      <c r="O38" s="1">
        <v>34.94</v>
      </c>
      <c r="P38" s="17">
        <v>33.72960090888516</v>
      </c>
      <c r="Q38" s="17">
        <v>34.014949240349239</v>
      </c>
      <c r="R38" s="1">
        <v>36.979999999999997</v>
      </c>
      <c r="S38" s="17">
        <v>35.709563054766363</v>
      </c>
      <c r="T38" s="17">
        <v>36.05494771447033</v>
      </c>
      <c r="U38" s="1">
        <v>37.25</v>
      </c>
      <c r="V38" s="17">
        <v>35.979563054766359</v>
      </c>
      <c r="W38" s="17">
        <v>36.324947714470326</v>
      </c>
    </row>
    <row r="39" spans="1:23" ht="15.75" x14ac:dyDescent="0.25">
      <c r="A39" s="6">
        <v>36</v>
      </c>
      <c r="B39" s="4">
        <v>243438</v>
      </c>
      <c r="C39" s="1">
        <v>42.16</v>
      </c>
      <c r="D39" s="17">
        <v>43.000767817648502</v>
      </c>
      <c r="E39" s="17">
        <v>42.667814407348629</v>
      </c>
      <c r="F39" s="1">
        <v>32.94</v>
      </c>
      <c r="G39" s="17">
        <v>33.88371338369582</v>
      </c>
      <c r="H39" s="17">
        <v>33.447829666137693</v>
      </c>
      <c r="I39" s="1">
        <v>47.14</v>
      </c>
      <c r="J39" s="17">
        <v>45.247581224979562</v>
      </c>
      <c r="K39" s="17">
        <v>46.674017552775332</v>
      </c>
      <c r="L39" s="1">
        <v>35.39</v>
      </c>
      <c r="M39" s="17">
        <v>34.297207134176361</v>
      </c>
      <c r="N39" s="17">
        <v>34.927474620132706</v>
      </c>
      <c r="O39" s="1">
        <v>34.94</v>
      </c>
      <c r="P39" s="17">
        <v>33.850640817996641</v>
      </c>
      <c r="Q39" s="17">
        <v>34.477474620174618</v>
      </c>
      <c r="R39" s="1">
        <v>36.979999999999997</v>
      </c>
      <c r="S39" s="17">
        <v>35.836606749289729</v>
      </c>
      <c r="T39" s="17">
        <v>36.51747385723516</v>
      </c>
      <c r="U39" s="1">
        <v>37.25</v>
      </c>
      <c r="V39" s="17">
        <v>36.106606749289725</v>
      </c>
      <c r="W39" s="17">
        <v>36.787473857235163</v>
      </c>
    </row>
    <row r="40" spans="1:23" ht="15.75" x14ac:dyDescent="0.25">
      <c r="A40" s="6">
        <v>37</v>
      </c>
      <c r="B40" s="4" t="s">
        <v>40</v>
      </c>
      <c r="C40" s="1">
        <v>42.16</v>
      </c>
      <c r="D40" s="17">
        <v>42.916691035883652</v>
      </c>
      <c r="E40" s="17">
        <v>42.413907203674313</v>
      </c>
      <c r="F40" s="1">
        <v>32.94</v>
      </c>
      <c r="G40" s="17">
        <v>33.789342045326237</v>
      </c>
      <c r="H40" s="17">
        <v>33.193914833068845</v>
      </c>
      <c r="I40" s="1">
        <v>46.74</v>
      </c>
      <c r="J40" s="17">
        <v>45.436823102481604</v>
      </c>
      <c r="K40" s="17">
        <v>46.90700877638767</v>
      </c>
      <c r="L40" s="1">
        <v>34.99</v>
      </c>
      <c r="M40" s="17">
        <v>34.406486420758725</v>
      </c>
      <c r="N40" s="17">
        <v>35.158737310066357</v>
      </c>
      <c r="O40" s="1">
        <v>34.54</v>
      </c>
      <c r="P40" s="17">
        <v>33.959576736196979</v>
      </c>
      <c r="Q40" s="17">
        <v>34.708737310087308</v>
      </c>
      <c r="R40" s="1">
        <v>36.58</v>
      </c>
      <c r="S40" s="17">
        <v>35.950946074360758</v>
      </c>
      <c r="T40" s="17">
        <v>36.748736928617575</v>
      </c>
      <c r="U40" s="1">
        <v>36.85</v>
      </c>
      <c r="V40" s="17">
        <v>36.220946074360754</v>
      </c>
      <c r="W40" s="17">
        <v>37.018736928617585</v>
      </c>
    </row>
    <row r="41" spans="1:23" ht="15.75" x14ac:dyDescent="0.25">
      <c r="A41" s="6">
        <v>38</v>
      </c>
      <c r="B41" s="4" t="s">
        <v>39</v>
      </c>
      <c r="C41" s="1">
        <v>42.16</v>
      </c>
      <c r="D41" s="17">
        <v>42.841021932295284</v>
      </c>
      <c r="E41" s="17">
        <v>42.286953601837155</v>
      </c>
      <c r="F41" s="1">
        <v>32.94</v>
      </c>
      <c r="G41" s="17">
        <v>33.704407840793614</v>
      </c>
      <c r="H41" s="17">
        <v>33.066957416534422</v>
      </c>
      <c r="I41" s="1">
        <v>46.34</v>
      </c>
      <c r="J41" s="17">
        <v>45.567140792233445</v>
      </c>
      <c r="K41" s="17">
        <v>46.82350438819384</v>
      </c>
      <c r="L41" s="1">
        <v>34.590000000000003</v>
      </c>
      <c r="M41" s="17">
        <v>34.464837778682849</v>
      </c>
      <c r="N41" s="17">
        <v>35.074368655033183</v>
      </c>
      <c r="O41" s="1">
        <v>34.14</v>
      </c>
      <c r="P41" s="17">
        <v>34.017619062577282</v>
      </c>
      <c r="Q41" s="17">
        <v>34.624368655043654</v>
      </c>
      <c r="R41" s="1">
        <v>36.18</v>
      </c>
      <c r="S41" s="17">
        <v>36.013851466924685</v>
      </c>
      <c r="T41" s="17">
        <v>36.664368464308787</v>
      </c>
      <c r="U41" s="1">
        <v>36.450000000000003</v>
      </c>
      <c r="V41" s="17">
        <v>36.283851466924681</v>
      </c>
      <c r="W41" s="17">
        <v>36.93436846430879</v>
      </c>
    </row>
    <row r="42" spans="1:23" ht="15.75" x14ac:dyDescent="0.25">
      <c r="A42" s="6">
        <v>39</v>
      </c>
      <c r="B42" s="4" t="s">
        <v>38</v>
      </c>
      <c r="C42" s="1">
        <v>42.16</v>
      </c>
      <c r="D42" s="17">
        <v>42.772919739065756</v>
      </c>
      <c r="E42" s="17">
        <v>42.223476800918576</v>
      </c>
      <c r="F42" s="1">
        <v>32.94</v>
      </c>
      <c r="G42" s="17">
        <v>33.627967056714255</v>
      </c>
      <c r="H42" s="17">
        <v>33.00347870826721</v>
      </c>
      <c r="I42" s="1">
        <v>46.34</v>
      </c>
      <c r="J42" s="17">
        <v>45.644426713010098</v>
      </c>
      <c r="K42" s="17">
        <v>46.581752194096921</v>
      </c>
      <c r="L42" s="1">
        <v>34.29</v>
      </c>
      <c r="M42" s="17">
        <v>34.477354000814564</v>
      </c>
      <c r="N42" s="17">
        <v>34.832184327516593</v>
      </c>
      <c r="O42" s="1">
        <v>33.840000000000003</v>
      </c>
      <c r="P42" s="17">
        <v>34.029857156319551</v>
      </c>
      <c r="Q42" s="17">
        <v>34.382184327521827</v>
      </c>
      <c r="R42" s="1">
        <v>35.880000000000003</v>
      </c>
      <c r="S42" s="17">
        <v>36.030466320232215</v>
      </c>
      <c r="T42" s="17">
        <v>36.422184232154393</v>
      </c>
      <c r="U42" s="1">
        <v>36.15</v>
      </c>
      <c r="V42" s="17">
        <v>36.300466320232211</v>
      </c>
      <c r="W42" s="17">
        <v>36.692184232154396</v>
      </c>
    </row>
    <row r="43" spans="1:23" ht="15.75" x14ac:dyDescent="0.25">
      <c r="A43" s="6">
        <v>40</v>
      </c>
      <c r="B43" s="4" t="s">
        <v>37</v>
      </c>
      <c r="C43" s="1">
        <v>42.16</v>
      </c>
      <c r="D43" s="17">
        <v>42.711627765159179</v>
      </c>
      <c r="E43" s="17">
        <v>42.191738400459286</v>
      </c>
      <c r="F43" s="1">
        <v>32.94</v>
      </c>
      <c r="G43" s="17">
        <v>33.55917035104283</v>
      </c>
      <c r="H43" s="17">
        <v>32.971739354133604</v>
      </c>
      <c r="I43" s="1">
        <v>46.94</v>
      </c>
      <c r="J43" s="17">
        <v>45.713984041709089</v>
      </c>
      <c r="K43" s="17">
        <v>46.460876097048462</v>
      </c>
      <c r="L43" s="1">
        <v>34.69</v>
      </c>
      <c r="M43" s="17">
        <v>34.458618600733111</v>
      </c>
      <c r="N43" s="17">
        <v>34.561092163758296</v>
      </c>
      <c r="O43" s="1">
        <v>34.24</v>
      </c>
      <c r="P43" s="17">
        <v>34.010871440687595</v>
      </c>
      <c r="Q43" s="17">
        <v>34.111092163760915</v>
      </c>
      <c r="R43" s="1">
        <v>36.28</v>
      </c>
      <c r="S43" s="17">
        <v>36.015419688208993</v>
      </c>
      <c r="T43" s="17">
        <v>36.151092116077194</v>
      </c>
      <c r="U43" s="1">
        <v>36.549999999999997</v>
      </c>
      <c r="V43" s="17">
        <v>36.285419688208989</v>
      </c>
      <c r="W43" s="17">
        <v>36.421092116077197</v>
      </c>
    </row>
    <row r="44" spans="1:23" ht="15.75" x14ac:dyDescent="0.25">
      <c r="A44" s="6">
        <v>41</v>
      </c>
      <c r="B44" s="4" t="s">
        <v>36</v>
      </c>
      <c r="C44" s="1">
        <v>42.16</v>
      </c>
      <c r="D44" s="17">
        <v>42.656464988643258</v>
      </c>
      <c r="E44" s="17">
        <v>42.175869200229641</v>
      </c>
      <c r="F44" s="1">
        <v>32.94</v>
      </c>
      <c r="G44" s="17">
        <v>33.497253315938551</v>
      </c>
      <c r="H44" s="17">
        <v>32.955869677066801</v>
      </c>
      <c r="I44" s="1">
        <v>46.54</v>
      </c>
      <c r="J44" s="17">
        <v>45.836585637538178</v>
      </c>
      <c r="K44" s="17">
        <v>46.700438048524234</v>
      </c>
      <c r="L44" s="1">
        <v>34.090000000000003</v>
      </c>
      <c r="M44" s="17">
        <v>34.481756740659797</v>
      </c>
      <c r="N44" s="17">
        <v>34.625546081879151</v>
      </c>
      <c r="O44" s="1">
        <v>33.64</v>
      </c>
      <c r="P44" s="17">
        <v>34.033784296618833</v>
      </c>
      <c r="Q44" s="17">
        <v>34.175546081880455</v>
      </c>
      <c r="R44" s="1">
        <v>35.68</v>
      </c>
      <c r="S44" s="17">
        <v>36.041877719388097</v>
      </c>
      <c r="T44" s="17">
        <v>36.215546058038598</v>
      </c>
      <c r="U44" s="1">
        <v>35.950000000000003</v>
      </c>
      <c r="V44" s="17">
        <v>36.311877719388093</v>
      </c>
      <c r="W44" s="17">
        <v>36.485546058038594</v>
      </c>
    </row>
    <row r="45" spans="1:23" ht="15.75" x14ac:dyDescent="0.25">
      <c r="A45" s="6">
        <v>42</v>
      </c>
      <c r="B45" s="4" t="s">
        <v>35</v>
      </c>
      <c r="C45" s="1">
        <v>42.16</v>
      </c>
      <c r="D45" s="17">
        <v>42.606818489778931</v>
      </c>
      <c r="E45" s="17">
        <v>42.167934600114819</v>
      </c>
      <c r="F45" s="1">
        <v>32.94</v>
      </c>
      <c r="G45" s="17">
        <v>33.441527984344695</v>
      </c>
      <c r="H45" s="17">
        <v>32.947934838533399</v>
      </c>
      <c r="I45" s="1">
        <v>46.54</v>
      </c>
      <c r="J45" s="17">
        <v>45.90692707378436</v>
      </c>
      <c r="K45" s="17">
        <v>46.620219024262113</v>
      </c>
      <c r="L45" s="1">
        <v>33.79</v>
      </c>
      <c r="M45" s="17">
        <v>34.442581066593817</v>
      </c>
      <c r="N45" s="17">
        <v>34.357773040939577</v>
      </c>
      <c r="O45" s="1">
        <v>33.340000000000003</v>
      </c>
      <c r="P45" s="17">
        <v>33.994405866956953</v>
      </c>
      <c r="Q45" s="17">
        <v>33.907773040940228</v>
      </c>
      <c r="R45" s="1">
        <v>35.380000000000003</v>
      </c>
      <c r="S45" s="17">
        <v>36.005689947449284</v>
      </c>
      <c r="T45" s="17">
        <v>35.947773029019302</v>
      </c>
      <c r="U45" s="1">
        <v>35.65</v>
      </c>
      <c r="V45" s="17">
        <v>36.275689947449287</v>
      </c>
      <c r="W45" s="17">
        <v>36.217773029019298</v>
      </c>
    </row>
    <row r="46" spans="1:23" ht="15.75" x14ac:dyDescent="0.25">
      <c r="A46" s="6">
        <v>43</v>
      </c>
      <c r="B46" s="4">
        <v>243348</v>
      </c>
      <c r="C46" s="1">
        <v>41.66</v>
      </c>
      <c r="D46" s="17">
        <v>42.562136640801036</v>
      </c>
      <c r="E46" s="17">
        <v>42.163967300057408</v>
      </c>
      <c r="F46" s="1">
        <v>32.44</v>
      </c>
      <c r="G46" s="17">
        <v>33.391375185910228</v>
      </c>
      <c r="H46" s="17">
        <v>32.943967419266698</v>
      </c>
      <c r="I46" s="1">
        <v>46.54</v>
      </c>
      <c r="J46" s="17">
        <v>45.970234366405926</v>
      </c>
      <c r="K46" s="17">
        <v>46.58010951213106</v>
      </c>
      <c r="L46" s="1">
        <v>33.79</v>
      </c>
      <c r="M46" s="17">
        <v>34.377322959934432</v>
      </c>
      <c r="N46" s="17">
        <v>34.073886520469785</v>
      </c>
      <c r="O46" s="1">
        <v>33.340000000000003</v>
      </c>
      <c r="P46" s="17">
        <v>33.928965280261259</v>
      </c>
      <c r="Q46" s="17">
        <v>33.623886520470116</v>
      </c>
      <c r="R46" s="1">
        <v>35.380000000000003</v>
      </c>
      <c r="S46" s="17">
        <v>35.943120952704355</v>
      </c>
      <c r="T46" s="17">
        <v>35.663886514509656</v>
      </c>
      <c r="U46" s="1">
        <v>35.65</v>
      </c>
      <c r="V46" s="17">
        <v>36.213120952704358</v>
      </c>
      <c r="W46" s="17">
        <v>35.933886514509652</v>
      </c>
    </row>
    <row r="47" spans="1:23" ht="15.75" x14ac:dyDescent="0.25">
      <c r="A47" s="6">
        <v>44</v>
      </c>
      <c r="B47" s="4">
        <v>243501</v>
      </c>
      <c r="C47" s="1">
        <v>41.66</v>
      </c>
      <c r="D47" s="17">
        <v>42.471922976720933</v>
      </c>
      <c r="E47" s="17">
        <v>41.911983650028702</v>
      </c>
      <c r="F47" s="1">
        <v>32.44</v>
      </c>
      <c r="G47" s="17">
        <v>33.296237667319204</v>
      </c>
      <c r="H47" s="17">
        <v>32.691983709633348</v>
      </c>
      <c r="I47" s="1">
        <v>46.04</v>
      </c>
      <c r="J47" s="17">
        <v>46.027210929765332</v>
      </c>
      <c r="K47" s="17">
        <v>46.560054756065526</v>
      </c>
      <c r="L47" s="1">
        <v>33.19</v>
      </c>
      <c r="M47" s="17">
        <v>34.318590663940988</v>
      </c>
      <c r="N47" s="17">
        <v>33.931943260234888</v>
      </c>
      <c r="O47" s="1">
        <v>32.74</v>
      </c>
      <c r="P47" s="17">
        <v>33.870068752235134</v>
      </c>
      <c r="Q47" s="17">
        <v>33.481943260235056</v>
      </c>
      <c r="R47" s="1">
        <v>34.78</v>
      </c>
      <c r="S47" s="17">
        <v>35.88680885743392</v>
      </c>
      <c r="T47" s="17">
        <v>35.521943257254833</v>
      </c>
      <c r="U47" s="1">
        <v>35.049999999999997</v>
      </c>
      <c r="V47" s="17">
        <v>36.156808857433923</v>
      </c>
      <c r="W47" s="17">
        <v>35.791943257254829</v>
      </c>
    </row>
    <row r="48" spans="1:23" ht="15.75" x14ac:dyDescent="0.25">
      <c r="A48" s="6">
        <v>45</v>
      </c>
      <c r="B48" s="4">
        <v>243562</v>
      </c>
      <c r="C48" s="1">
        <v>41.66</v>
      </c>
      <c r="D48" s="17">
        <v>42.390730679048836</v>
      </c>
      <c r="E48" s="17">
        <v>41.785991825014349</v>
      </c>
      <c r="F48" s="1">
        <v>32.44</v>
      </c>
      <c r="G48" s="17">
        <v>33.210613900587283</v>
      </c>
      <c r="H48" s="17">
        <v>32.565991854816673</v>
      </c>
      <c r="I48" s="1">
        <v>45.74</v>
      </c>
      <c r="J48" s="17">
        <v>46.0284898367888</v>
      </c>
      <c r="K48" s="17">
        <v>46.300027378032766</v>
      </c>
      <c r="L48" s="1">
        <v>32.89</v>
      </c>
      <c r="M48" s="17">
        <v>34.205731597546887</v>
      </c>
      <c r="N48" s="17">
        <v>33.560971630117443</v>
      </c>
      <c r="O48" s="1">
        <v>32.44</v>
      </c>
      <c r="P48" s="17">
        <v>33.757061877011623</v>
      </c>
      <c r="Q48" s="17">
        <v>33.110971630117533</v>
      </c>
      <c r="R48" s="1">
        <v>34.479999999999997</v>
      </c>
      <c r="S48" s="17">
        <v>35.776127971690528</v>
      </c>
      <c r="T48" s="17">
        <v>35.150971628627417</v>
      </c>
      <c r="U48" s="1">
        <v>34.75</v>
      </c>
      <c r="V48" s="17">
        <v>36.046127971690531</v>
      </c>
      <c r="W48" s="17">
        <v>35.420971628627413</v>
      </c>
    </row>
    <row r="49" spans="1:23" ht="15.75" x14ac:dyDescent="0.25">
      <c r="A49" s="6">
        <v>46</v>
      </c>
      <c r="B49" s="4" t="s">
        <v>34</v>
      </c>
      <c r="C49" s="1">
        <v>41.66</v>
      </c>
      <c r="D49" s="17">
        <v>42.31765761114395</v>
      </c>
      <c r="E49" s="17">
        <v>41.722995912507173</v>
      </c>
      <c r="F49" s="1">
        <v>32.44</v>
      </c>
      <c r="G49" s="17">
        <v>33.133552510528553</v>
      </c>
      <c r="H49" s="17">
        <v>32.502995927408335</v>
      </c>
      <c r="I49" s="1">
        <v>46.14</v>
      </c>
      <c r="J49" s="17">
        <v>45.999640853109923</v>
      </c>
      <c r="K49" s="17">
        <v>46.02001368901638</v>
      </c>
      <c r="L49" s="1">
        <v>33.29</v>
      </c>
      <c r="M49" s="17">
        <v>34.0741584377922</v>
      </c>
      <c r="N49" s="17">
        <v>33.225485815058718</v>
      </c>
      <c r="O49" s="1">
        <v>32.840000000000003</v>
      </c>
      <c r="P49" s="17">
        <v>33.62535568931046</v>
      </c>
      <c r="Q49" s="17">
        <v>32.775485815058765</v>
      </c>
      <c r="R49" s="1">
        <v>34.880000000000003</v>
      </c>
      <c r="S49" s="17">
        <v>35.646515174521475</v>
      </c>
      <c r="T49" s="17">
        <v>34.815485814313703</v>
      </c>
      <c r="U49" s="1">
        <v>35.15</v>
      </c>
      <c r="V49" s="17">
        <v>35.916515174521479</v>
      </c>
      <c r="W49" s="17">
        <v>35.085485814313706</v>
      </c>
    </row>
    <row r="50" spans="1:23" ht="15.75" x14ac:dyDescent="0.25">
      <c r="A50" s="6">
        <v>47</v>
      </c>
      <c r="B50" s="4" t="s">
        <v>33</v>
      </c>
      <c r="C50" s="1">
        <v>41.16</v>
      </c>
      <c r="D50" s="17">
        <v>42.251891850029551</v>
      </c>
      <c r="E50" s="17">
        <v>41.691497956253585</v>
      </c>
      <c r="F50" s="1">
        <v>31.94</v>
      </c>
      <c r="G50" s="17">
        <v>33.064197259475698</v>
      </c>
      <c r="H50" s="17">
        <v>32.471497963704167</v>
      </c>
      <c r="I50" s="1">
        <v>46.14</v>
      </c>
      <c r="J50" s="17">
        <v>46.013676767798934</v>
      </c>
      <c r="K50" s="17">
        <v>46.080006844508191</v>
      </c>
      <c r="L50" s="1">
        <v>33.29</v>
      </c>
      <c r="M50" s="17">
        <v>33.995742594012981</v>
      </c>
      <c r="N50" s="17">
        <v>33.257742907529362</v>
      </c>
      <c r="O50" s="1">
        <v>32.840000000000003</v>
      </c>
      <c r="P50" s="17">
        <v>33.546820120379415</v>
      </c>
      <c r="Q50" s="17">
        <v>32.807742907529388</v>
      </c>
      <c r="R50" s="1">
        <v>34.880000000000003</v>
      </c>
      <c r="S50" s="17">
        <v>35.569863657069327</v>
      </c>
      <c r="T50" s="17">
        <v>34.847742907156857</v>
      </c>
      <c r="U50" s="1">
        <v>35.15</v>
      </c>
      <c r="V50" s="17">
        <v>35.83986365706933</v>
      </c>
      <c r="W50" s="17">
        <v>35.117742907156853</v>
      </c>
    </row>
    <row r="51" spans="1:23" ht="15.75" x14ac:dyDescent="0.25">
      <c r="A51" s="6">
        <v>48</v>
      </c>
      <c r="B51" s="4" t="s">
        <v>32</v>
      </c>
      <c r="C51" s="1">
        <v>41.16</v>
      </c>
      <c r="D51" s="17">
        <v>42.142702665026597</v>
      </c>
      <c r="E51" s="17">
        <v>41.425748978126791</v>
      </c>
      <c r="F51" s="1">
        <v>31.94</v>
      </c>
      <c r="G51" s="17">
        <v>32.95177753352813</v>
      </c>
      <c r="H51" s="17">
        <v>32.205748981852082</v>
      </c>
      <c r="I51" s="1">
        <v>45.74</v>
      </c>
      <c r="J51" s="17">
        <v>46.026309091019044</v>
      </c>
      <c r="K51" s="17">
        <v>46.110003422254096</v>
      </c>
      <c r="L51" s="1">
        <v>32.89</v>
      </c>
      <c r="M51" s="17">
        <v>33.925168334611683</v>
      </c>
      <c r="N51" s="17">
        <v>33.273871453764684</v>
      </c>
      <c r="O51" s="1">
        <v>32.44</v>
      </c>
      <c r="P51" s="17">
        <v>33.476138108341473</v>
      </c>
      <c r="Q51" s="17">
        <v>32.823871453764696</v>
      </c>
      <c r="R51" s="1">
        <v>34.479999999999997</v>
      </c>
      <c r="S51" s="17">
        <v>35.500877291362393</v>
      </c>
      <c r="T51" s="17">
        <v>34.863871453578426</v>
      </c>
      <c r="U51" s="1">
        <v>34.75</v>
      </c>
      <c r="V51" s="17">
        <v>35.770877291362396</v>
      </c>
      <c r="W51" s="17">
        <v>35.133871453578422</v>
      </c>
    </row>
    <row r="52" spans="1:23" ht="15.75" x14ac:dyDescent="0.25">
      <c r="A52" s="6">
        <v>49</v>
      </c>
      <c r="B52" s="4" t="s">
        <v>31</v>
      </c>
      <c r="C52" s="1">
        <v>41.16</v>
      </c>
      <c r="D52" s="17">
        <v>42.044432398523938</v>
      </c>
      <c r="E52" s="17">
        <v>41.292874489063394</v>
      </c>
      <c r="F52" s="1">
        <v>31.94</v>
      </c>
      <c r="G52" s="17">
        <v>32.850599780175315</v>
      </c>
      <c r="H52" s="17">
        <v>32.07287449092604</v>
      </c>
      <c r="I52" s="1">
        <v>46.04</v>
      </c>
      <c r="J52" s="17">
        <v>45.997678181917138</v>
      </c>
      <c r="K52" s="17">
        <v>45.925001711127052</v>
      </c>
      <c r="L52" s="1">
        <v>33.19</v>
      </c>
      <c r="M52" s="17">
        <v>33.821651501150512</v>
      </c>
      <c r="N52" s="17">
        <v>33.081935726882342</v>
      </c>
      <c r="O52" s="1">
        <v>32.74</v>
      </c>
      <c r="P52" s="17">
        <v>33.372524297507326</v>
      </c>
      <c r="Q52" s="17">
        <v>32.631935726882347</v>
      </c>
      <c r="R52" s="1">
        <v>34.78</v>
      </c>
      <c r="S52" s="17">
        <v>35.398789562226156</v>
      </c>
      <c r="T52" s="17">
        <v>34.671935726789215</v>
      </c>
      <c r="U52" s="1">
        <v>35.049999999999997</v>
      </c>
      <c r="V52" s="17">
        <v>35.668789562226159</v>
      </c>
      <c r="W52" s="17">
        <v>34.941935726789211</v>
      </c>
    </row>
    <row r="53" spans="1:23" ht="15.75" x14ac:dyDescent="0.25">
      <c r="A53" s="6">
        <v>50</v>
      </c>
      <c r="B53" s="4" t="s">
        <v>30</v>
      </c>
      <c r="C53" s="1">
        <v>41.16</v>
      </c>
      <c r="D53" s="17">
        <v>41.955989158671542</v>
      </c>
      <c r="E53" s="17">
        <v>41.226437244531695</v>
      </c>
      <c r="F53" s="1">
        <v>31.94</v>
      </c>
      <c r="G53" s="17">
        <v>32.759539802157782</v>
      </c>
      <c r="H53" s="17">
        <v>32.006437245463019</v>
      </c>
      <c r="I53" s="1">
        <v>46.54</v>
      </c>
      <c r="J53" s="17">
        <v>46.001910363725422</v>
      </c>
      <c r="K53" s="17">
        <v>45.982500855563529</v>
      </c>
      <c r="L53" s="1">
        <v>33.590000000000003</v>
      </c>
      <c r="M53" s="17">
        <v>33.758486351035458</v>
      </c>
      <c r="N53" s="17">
        <v>33.135967863441167</v>
      </c>
      <c r="O53" s="1">
        <v>33.14</v>
      </c>
      <c r="P53" s="17">
        <v>33.309271867756593</v>
      </c>
      <c r="Q53" s="17">
        <v>32.685967863441178</v>
      </c>
      <c r="R53" s="1">
        <v>35.18</v>
      </c>
      <c r="S53" s="17">
        <v>35.336910606003542</v>
      </c>
      <c r="T53" s="17">
        <v>34.725967863394608</v>
      </c>
      <c r="U53" s="1">
        <v>35.450000000000003</v>
      </c>
      <c r="V53" s="17">
        <v>35.606910606003545</v>
      </c>
      <c r="W53" s="17">
        <v>34.995967863394604</v>
      </c>
    </row>
    <row r="54" spans="1:23" ht="15.75" x14ac:dyDescent="0.25">
      <c r="A54" s="6">
        <v>51</v>
      </c>
      <c r="B54" s="4" t="s">
        <v>29</v>
      </c>
      <c r="C54" s="1">
        <v>41.16</v>
      </c>
      <c r="D54" s="17">
        <v>41.876390242804391</v>
      </c>
      <c r="E54" s="17">
        <v>41.193218622265846</v>
      </c>
      <c r="F54" s="1">
        <v>31.94</v>
      </c>
      <c r="G54" s="17">
        <v>32.677585821942003</v>
      </c>
      <c r="H54" s="17">
        <v>31.973218622731508</v>
      </c>
      <c r="I54" s="1">
        <v>46.24</v>
      </c>
      <c r="J54" s="17">
        <v>46.055719327352882</v>
      </c>
      <c r="K54" s="17">
        <v>46.261250427781761</v>
      </c>
      <c r="L54" s="1">
        <v>33.29</v>
      </c>
      <c r="M54" s="17">
        <v>33.741637715931915</v>
      </c>
      <c r="N54" s="17">
        <v>33.362983931720585</v>
      </c>
      <c r="O54" s="1">
        <v>32.840000000000003</v>
      </c>
      <c r="P54" s="17">
        <v>33.292344680980932</v>
      </c>
      <c r="Q54" s="17">
        <v>32.912983931720589</v>
      </c>
      <c r="R54" s="1">
        <v>34.880000000000003</v>
      </c>
      <c r="S54" s="17">
        <v>35.321219545403189</v>
      </c>
      <c r="T54" s="17">
        <v>34.952983931697304</v>
      </c>
      <c r="U54" s="1">
        <v>35.15</v>
      </c>
      <c r="V54" s="17">
        <v>35.591219545403192</v>
      </c>
      <c r="W54" s="17">
        <v>35.2229839316973</v>
      </c>
    </row>
    <row r="55" spans="1:23" ht="15.75" x14ac:dyDescent="0.25">
      <c r="A55" s="6">
        <v>52</v>
      </c>
      <c r="B55" s="4">
        <v>243290</v>
      </c>
      <c r="C55" s="1">
        <v>41.16</v>
      </c>
      <c r="D55" s="17">
        <v>41.804751218523954</v>
      </c>
      <c r="E55" s="17">
        <v>41.176609311132921</v>
      </c>
      <c r="F55" s="1">
        <v>31.94</v>
      </c>
      <c r="G55" s="17">
        <v>32.603827239747801</v>
      </c>
      <c r="H55" s="17">
        <v>31.956609311365753</v>
      </c>
      <c r="I55" s="1">
        <v>45.74</v>
      </c>
      <c r="J55" s="17">
        <v>46.074147394617597</v>
      </c>
      <c r="K55" s="17">
        <v>46.250625213890885</v>
      </c>
      <c r="L55" s="1">
        <v>32.79</v>
      </c>
      <c r="M55" s="17">
        <v>33.69647394433872</v>
      </c>
      <c r="N55" s="17">
        <v>33.326491965860292</v>
      </c>
      <c r="O55" s="1">
        <v>32.340000000000003</v>
      </c>
      <c r="P55" s="17">
        <v>33.247110212882838</v>
      </c>
      <c r="Q55" s="17">
        <v>32.876491965860296</v>
      </c>
      <c r="R55" s="1">
        <v>34.380000000000003</v>
      </c>
      <c r="S55" s="17">
        <v>35.277097590862873</v>
      </c>
      <c r="T55" s="17">
        <v>34.91649196584865</v>
      </c>
      <c r="U55" s="1">
        <v>34.65</v>
      </c>
      <c r="V55" s="17">
        <v>35.547097590862876</v>
      </c>
      <c r="W55" s="17">
        <v>35.186491965848646</v>
      </c>
    </row>
    <row r="56" spans="1:23" ht="15.75" x14ac:dyDescent="0.25">
      <c r="A56" s="6">
        <v>53</v>
      </c>
      <c r="B56" s="4">
        <v>243440</v>
      </c>
      <c r="C56" s="1">
        <v>41.16</v>
      </c>
      <c r="D56" s="17">
        <v>41.740276096671558</v>
      </c>
      <c r="E56" s="17">
        <v>41.168304655566459</v>
      </c>
      <c r="F56" s="1">
        <v>31.94</v>
      </c>
      <c r="G56" s="17">
        <v>32.537444515773018</v>
      </c>
      <c r="H56" s="17">
        <v>31.948304655682875</v>
      </c>
      <c r="I56" s="1">
        <v>46.34</v>
      </c>
      <c r="J56" s="17">
        <v>46.040732655155836</v>
      </c>
      <c r="K56" s="17">
        <v>45.995312606945447</v>
      </c>
      <c r="L56" s="1">
        <v>33.39</v>
      </c>
      <c r="M56" s="17">
        <v>33.605826549904847</v>
      </c>
      <c r="N56" s="17">
        <v>33.058245982930146</v>
      </c>
      <c r="O56" s="1">
        <v>32.94</v>
      </c>
      <c r="P56" s="17">
        <v>33.156399191594552</v>
      </c>
      <c r="Q56" s="17">
        <v>32.60824598293015</v>
      </c>
      <c r="R56" s="1">
        <v>34.979999999999997</v>
      </c>
      <c r="S56" s="17">
        <v>35.187387831776583</v>
      </c>
      <c r="T56" s="17">
        <v>34.648245982924323</v>
      </c>
      <c r="U56" s="1">
        <v>35.25</v>
      </c>
      <c r="V56" s="17">
        <v>35.457387831776586</v>
      </c>
      <c r="W56" s="17">
        <v>34.918245982924319</v>
      </c>
    </row>
    <row r="57" spans="1:23" ht="15.75" x14ac:dyDescent="0.25">
      <c r="A57" s="6">
        <v>54</v>
      </c>
      <c r="B57" s="4">
        <v>243532</v>
      </c>
      <c r="C57" s="1">
        <v>41.16</v>
      </c>
      <c r="D57" s="17">
        <v>41.682248487004401</v>
      </c>
      <c r="E57" s="17">
        <v>41.164152327783228</v>
      </c>
      <c r="F57" s="1">
        <v>31.94</v>
      </c>
      <c r="G57" s="17">
        <v>32.477700064195716</v>
      </c>
      <c r="H57" s="17">
        <v>31.944152327841437</v>
      </c>
      <c r="I57" s="1">
        <v>46.94</v>
      </c>
      <c r="J57" s="17">
        <v>46.070659389640255</v>
      </c>
      <c r="K57" s="17">
        <v>46.167656303472725</v>
      </c>
      <c r="L57" s="1">
        <v>33.89</v>
      </c>
      <c r="M57" s="17">
        <v>33.584243894914366</v>
      </c>
      <c r="N57" s="17">
        <v>33.224122991465073</v>
      </c>
      <c r="O57" s="1">
        <v>33.44</v>
      </c>
      <c r="P57" s="17">
        <v>33.134759272435097</v>
      </c>
      <c r="Q57" s="17">
        <v>32.774122991465077</v>
      </c>
      <c r="R57" s="1">
        <v>35.479999999999997</v>
      </c>
      <c r="S57" s="17">
        <v>35.166649048598927</v>
      </c>
      <c r="T57" s="17">
        <v>34.814122991462156</v>
      </c>
      <c r="U57" s="1">
        <v>35.75</v>
      </c>
      <c r="V57" s="17">
        <v>35.43664904859893</v>
      </c>
      <c r="W57" s="17">
        <v>35.084122991462159</v>
      </c>
    </row>
    <row r="58" spans="1:23" ht="15.75" x14ac:dyDescent="0.25">
      <c r="A58" s="6">
        <v>55</v>
      </c>
      <c r="B58" s="4" t="s">
        <v>28</v>
      </c>
      <c r="C58" s="1">
        <v>41.16</v>
      </c>
      <c r="D58" s="17">
        <v>41.63002363830396</v>
      </c>
      <c r="E58" s="17">
        <v>41.162076163891612</v>
      </c>
      <c r="F58" s="1">
        <v>31.94</v>
      </c>
      <c r="G58" s="17">
        <v>32.423930057776147</v>
      </c>
      <c r="H58" s="17">
        <v>31.942076163920717</v>
      </c>
      <c r="I58" s="1">
        <v>46.44</v>
      </c>
      <c r="J58" s="17">
        <v>46.157593450676231</v>
      </c>
      <c r="K58" s="17">
        <v>46.553828151736361</v>
      </c>
      <c r="L58" s="1">
        <v>33.39</v>
      </c>
      <c r="M58" s="17">
        <v>33.614819505422929</v>
      </c>
      <c r="N58" s="17">
        <v>33.55706149573254</v>
      </c>
      <c r="O58" s="1">
        <v>32.94</v>
      </c>
      <c r="P58" s="17">
        <v>33.16528334519159</v>
      </c>
      <c r="Q58" s="17">
        <v>33.107061495732538</v>
      </c>
      <c r="R58" s="1">
        <v>34.979999999999997</v>
      </c>
      <c r="S58" s="17">
        <v>35.197984143739035</v>
      </c>
      <c r="T58" s="17">
        <v>35.14706149573108</v>
      </c>
      <c r="U58" s="1">
        <v>35.25</v>
      </c>
      <c r="V58" s="17">
        <v>35.467984143739038</v>
      </c>
      <c r="W58" s="17">
        <v>35.417061495731076</v>
      </c>
    </row>
    <row r="59" spans="1:23" ht="15.75" x14ac:dyDescent="0.25">
      <c r="A59" s="6">
        <v>56</v>
      </c>
      <c r="B59" s="4" t="s">
        <v>27</v>
      </c>
      <c r="C59" s="1">
        <v>41.16</v>
      </c>
      <c r="D59" s="17">
        <v>41.583021274473566</v>
      </c>
      <c r="E59" s="17">
        <v>41.161038081945804</v>
      </c>
      <c r="F59" s="1">
        <v>31.94</v>
      </c>
      <c r="G59" s="17">
        <v>32.375537051998535</v>
      </c>
      <c r="H59" s="17">
        <v>31.941038081960357</v>
      </c>
      <c r="I59" s="1">
        <v>46.14</v>
      </c>
      <c r="J59" s="17">
        <v>46.185834105608606</v>
      </c>
      <c r="K59" s="17">
        <v>46.496914075868176</v>
      </c>
      <c r="L59" s="1">
        <v>33.090000000000003</v>
      </c>
      <c r="M59" s="17">
        <v>33.592337554880636</v>
      </c>
      <c r="N59" s="17">
        <v>33.47353074786627</v>
      </c>
      <c r="O59" s="1">
        <v>32.64</v>
      </c>
      <c r="P59" s="17">
        <v>33.142755010672431</v>
      </c>
      <c r="Q59" s="17">
        <v>33.023530747866268</v>
      </c>
      <c r="R59" s="1">
        <v>34.68</v>
      </c>
      <c r="S59" s="17">
        <v>35.17618572936513</v>
      </c>
      <c r="T59" s="17">
        <v>35.063530747865542</v>
      </c>
      <c r="U59" s="1">
        <v>34.950000000000003</v>
      </c>
      <c r="V59" s="17">
        <v>35.446185729365133</v>
      </c>
      <c r="W59" s="17">
        <v>35.333530747865538</v>
      </c>
    </row>
    <row r="60" spans="1:23" ht="15.75" x14ac:dyDescent="0.25">
      <c r="A60" s="6">
        <v>57</v>
      </c>
      <c r="B60" s="4" t="s">
        <v>26</v>
      </c>
      <c r="C60" s="1">
        <v>41.16</v>
      </c>
      <c r="D60" s="17">
        <v>41.540719147026209</v>
      </c>
      <c r="E60" s="17">
        <v>41.1605190409729</v>
      </c>
      <c r="F60" s="1">
        <v>31.94</v>
      </c>
      <c r="G60" s="17">
        <v>32.33198334679868</v>
      </c>
      <c r="H60" s="17">
        <v>31.940519040980178</v>
      </c>
      <c r="I60" s="1">
        <v>46.64</v>
      </c>
      <c r="J60" s="17">
        <v>46.181250695047744</v>
      </c>
      <c r="K60" s="17">
        <v>46.318457037934088</v>
      </c>
      <c r="L60" s="1">
        <v>33.590000000000003</v>
      </c>
      <c r="M60" s="17">
        <v>33.542103799392571</v>
      </c>
      <c r="N60" s="17">
        <v>33.28176537393314</v>
      </c>
      <c r="O60" s="1">
        <v>33.14</v>
      </c>
      <c r="P60" s="17">
        <v>33.092479509605191</v>
      </c>
      <c r="Q60" s="17">
        <v>32.831765373933138</v>
      </c>
      <c r="R60" s="1">
        <v>35.18</v>
      </c>
      <c r="S60" s="17">
        <v>35.126567156428621</v>
      </c>
      <c r="T60" s="17">
        <v>34.871765373932774</v>
      </c>
      <c r="U60" s="1">
        <v>35.450000000000003</v>
      </c>
      <c r="V60" s="17">
        <v>35.396567156428617</v>
      </c>
      <c r="W60" s="17">
        <v>35.14176537393277</v>
      </c>
    </row>
    <row r="61" spans="1:23" ht="15.75" x14ac:dyDescent="0.25">
      <c r="A61" s="6">
        <v>58</v>
      </c>
      <c r="B61" s="4" t="s">
        <v>25</v>
      </c>
      <c r="C61" s="1">
        <v>41.16</v>
      </c>
      <c r="D61" s="17">
        <v>41.502647232323589</v>
      </c>
      <c r="E61" s="17">
        <v>41.160259520486449</v>
      </c>
      <c r="F61" s="1">
        <v>31.94</v>
      </c>
      <c r="G61" s="17">
        <v>32.292785012118813</v>
      </c>
      <c r="H61" s="17">
        <v>31.940259520490088</v>
      </c>
      <c r="I61" s="1">
        <v>46.34</v>
      </c>
      <c r="J61" s="17">
        <v>46.227125625542968</v>
      </c>
      <c r="K61" s="17">
        <v>46.479228518967048</v>
      </c>
      <c r="L61" s="1">
        <v>33.29</v>
      </c>
      <c r="M61" s="17">
        <v>33.546893419453312</v>
      </c>
      <c r="N61" s="17">
        <v>33.435882686966572</v>
      </c>
      <c r="O61" s="1">
        <v>32.840000000000003</v>
      </c>
      <c r="P61" s="17">
        <v>33.097231558644673</v>
      </c>
      <c r="Q61" s="17">
        <v>32.985882686966569</v>
      </c>
      <c r="R61" s="1">
        <v>34.880000000000003</v>
      </c>
      <c r="S61" s="17">
        <v>35.131910440785759</v>
      </c>
      <c r="T61" s="17">
        <v>35.025882686966384</v>
      </c>
      <c r="U61" s="1">
        <v>35.15</v>
      </c>
      <c r="V61" s="17">
        <v>35.401910440785755</v>
      </c>
      <c r="W61" s="17">
        <v>35.295882686966387</v>
      </c>
    </row>
    <row r="62" spans="1:23" ht="15.75" x14ac:dyDescent="0.25">
      <c r="A62" s="6">
        <v>59</v>
      </c>
      <c r="B62" s="4">
        <v>243291</v>
      </c>
      <c r="C62" s="1">
        <v>39.94</v>
      </c>
      <c r="D62" s="17">
        <v>41.468382509091228</v>
      </c>
      <c r="E62" s="17">
        <v>41.160129760243223</v>
      </c>
      <c r="F62" s="1">
        <v>31.94</v>
      </c>
      <c r="G62" s="17">
        <v>32.257506510906929</v>
      </c>
      <c r="H62" s="17">
        <v>31.940129760245043</v>
      </c>
      <c r="I62" s="1">
        <v>46.34</v>
      </c>
      <c r="J62" s="17">
        <v>46.23841306298867</v>
      </c>
      <c r="K62" s="17">
        <v>46.409614259483526</v>
      </c>
      <c r="L62" s="1">
        <v>33.29</v>
      </c>
      <c r="M62" s="17">
        <v>33.521204077507981</v>
      </c>
      <c r="N62" s="17">
        <v>33.362941343483286</v>
      </c>
      <c r="O62" s="1">
        <v>32.840000000000003</v>
      </c>
      <c r="P62" s="17">
        <v>33.071508402780204</v>
      </c>
      <c r="Q62" s="17">
        <v>32.912941343483283</v>
      </c>
      <c r="R62" s="1">
        <v>34.880000000000003</v>
      </c>
      <c r="S62" s="17">
        <v>35.106719396707184</v>
      </c>
      <c r="T62" s="17">
        <v>34.952941343483189</v>
      </c>
      <c r="U62" s="1">
        <v>35.15</v>
      </c>
      <c r="V62" s="17">
        <v>35.37671939670718</v>
      </c>
      <c r="W62" s="17">
        <v>35.222941343483193</v>
      </c>
    </row>
    <row r="63" spans="1:23" ht="15.75" x14ac:dyDescent="0.25">
      <c r="A63" s="6">
        <v>60</v>
      </c>
      <c r="B63" s="4">
        <v>243350</v>
      </c>
      <c r="C63" s="1">
        <v>39.94</v>
      </c>
      <c r="D63" s="17">
        <v>41.315544258182108</v>
      </c>
      <c r="E63" s="17">
        <v>40.55006488012161</v>
      </c>
      <c r="F63" s="1">
        <v>31.94</v>
      </c>
      <c r="G63" s="17">
        <v>32.225755859816239</v>
      </c>
      <c r="H63" s="17">
        <v>31.94006488012252</v>
      </c>
      <c r="I63" s="1">
        <v>46.84</v>
      </c>
      <c r="J63" s="17">
        <v>46.248571756689806</v>
      </c>
      <c r="K63" s="17">
        <v>46.374807129741768</v>
      </c>
      <c r="L63" s="1">
        <v>33.79</v>
      </c>
      <c r="M63" s="17">
        <v>33.498083669757186</v>
      </c>
      <c r="N63" s="17">
        <v>33.326470671741646</v>
      </c>
      <c r="O63" s="1">
        <v>33.340000000000003</v>
      </c>
      <c r="P63" s="17">
        <v>33.048357562502183</v>
      </c>
      <c r="Q63" s="17">
        <v>32.876470671741643</v>
      </c>
      <c r="R63" s="1">
        <v>35.380000000000003</v>
      </c>
      <c r="S63" s="17">
        <v>35.084047457036469</v>
      </c>
      <c r="T63" s="17">
        <v>34.916470671741592</v>
      </c>
      <c r="U63" s="1">
        <v>35.65</v>
      </c>
      <c r="V63" s="17">
        <v>35.354047457036465</v>
      </c>
      <c r="W63" s="17">
        <v>35.186470671741596</v>
      </c>
    </row>
    <row r="64" spans="1:23" ht="15.75" x14ac:dyDescent="0.25">
      <c r="A64" s="6">
        <v>61</v>
      </c>
      <c r="B64" s="4">
        <v>243411</v>
      </c>
      <c r="C64" s="1">
        <v>39.94</v>
      </c>
      <c r="D64" s="17">
        <v>41.177989832363899</v>
      </c>
      <c r="E64" s="17">
        <v>40.245032440060804</v>
      </c>
      <c r="F64" s="1">
        <v>31.94</v>
      </c>
      <c r="G64" s="17">
        <v>32.197180273834618</v>
      </c>
      <c r="H64" s="17">
        <v>31.940032440061259</v>
      </c>
      <c r="I64" s="1">
        <v>46.34</v>
      </c>
      <c r="J64" s="17">
        <v>46.307714581020825</v>
      </c>
      <c r="K64" s="17">
        <v>46.607403564870886</v>
      </c>
      <c r="L64" s="1">
        <v>33.29</v>
      </c>
      <c r="M64" s="17">
        <v>33.527275302781469</v>
      </c>
      <c r="N64" s="17">
        <v>33.558235335870819</v>
      </c>
      <c r="O64" s="1">
        <v>32.840000000000003</v>
      </c>
      <c r="P64" s="17">
        <v>33.077521806251966</v>
      </c>
      <c r="Q64" s="17">
        <v>33.108235335870823</v>
      </c>
      <c r="R64" s="1">
        <v>34.880000000000003</v>
      </c>
      <c r="S64" s="17">
        <v>35.113642711332822</v>
      </c>
      <c r="T64" s="17">
        <v>35.148235335870794</v>
      </c>
      <c r="U64" s="1">
        <v>35.15</v>
      </c>
      <c r="V64" s="17">
        <v>35.383642711332818</v>
      </c>
      <c r="W64" s="17">
        <v>35.418235335870797</v>
      </c>
    </row>
    <row r="65" spans="1:23" ht="15.75" x14ac:dyDescent="0.25">
      <c r="A65" s="6">
        <v>62</v>
      </c>
      <c r="B65" s="4">
        <v>243472</v>
      </c>
      <c r="C65" s="1">
        <v>39.94</v>
      </c>
      <c r="D65" s="17">
        <v>41.054190849127508</v>
      </c>
      <c r="E65" s="17">
        <v>40.092516220030404</v>
      </c>
      <c r="F65" s="1">
        <v>31.94</v>
      </c>
      <c r="G65" s="17">
        <v>32.171462246451156</v>
      </c>
      <c r="H65" s="17">
        <v>31.940016220030628</v>
      </c>
      <c r="I65" s="1">
        <v>46.74</v>
      </c>
      <c r="J65" s="17">
        <v>46.310943122918744</v>
      </c>
      <c r="K65" s="17">
        <v>46.473701782435441</v>
      </c>
      <c r="L65" s="1">
        <v>33.69</v>
      </c>
      <c r="M65" s="17">
        <v>33.503547772503325</v>
      </c>
      <c r="N65" s="17">
        <v>33.424117667935406</v>
      </c>
      <c r="O65" s="1">
        <v>33.24</v>
      </c>
      <c r="P65" s="17">
        <v>33.053769625626771</v>
      </c>
      <c r="Q65" s="17">
        <v>32.974117667935417</v>
      </c>
      <c r="R65" s="1">
        <v>35.28</v>
      </c>
      <c r="S65" s="17">
        <v>35.09027844019954</v>
      </c>
      <c r="T65" s="17">
        <v>35.014117667935395</v>
      </c>
      <c r="U65" s="1">
        <v>35.549999999999997</v>
      </c>
      <c r="V65" s="17">
        <v>35.360278440199536</v>
      </c>
      <c r="W65" s="17">
        <v>35.284117667935398</v>
      </c>
    </row>
    <row r="66" spans="1:23" ht="15.75" x14ac:dyDescent="0.25">
      <c r="A66" s="6">
        <v>63</v>
      </c>
      <c r="B66" s="4">
        <v>243564</v>
      </c>
      <c r="C66" s="1">
        <v>39.94</v>
      </c>
      <c r="D66" s="17">
        <v>40.942771764214754</v>
      </c>
      <c r="E66" s="17">
        <v>40.016258110015201</v>
      </c>
      <c r="F66" s="1">
        <v>31.94</v>
      </c>
      <c r="G66" s="17">
        <v>32.148316021806039</v>
      </c>
      <c r="H66" s="17">
        <v>31.940008110015313</v>
      </c>
      <c r="I66" s="1">
        <v>46.74</v>
      </c>
      <c r="J66" s="17">
        <v>46.353848810626872</v>
      </c>
      <c r="K66" s="17">
        <v>46.606850891217718</v>
      </c>
      <c r="L66" s="1">
        <v>34.19</v>
      </c>
      <c r="M66" s="17">
        <v>33.522192995252993</v>
      </c>
      <c r="N66" s="17">
        <v>33.557058833967702</v>
      </c>
      <c r="O66" s="1">
        <v>33.74</v>
      </c>
      <c r="P66" s="17">
        <v>33.072392663064093</v>
      </c>
      <c r="Q66" s="17">
        <v>33.107058833967713</v>
      </c>
      <c r="R66" s="1">
        <v>35.78</v>
      </c>
      <c r="S66" s="17">
        <v>35.109250596179585</v>
      </c>
      <c r="T66" s="17">
        <v>35.147058833967698</v>
      </c>
      <c r="U66" s="1">
        <v>36.049999999999997</v>
      </c>
      <c r="V66" s="17">
        <v>35.379250596179581</v>
      </c>
      <c r="W66" s="17">
        <v>35.417058833967701</v>
      </c>
    </row>
    <row r="67" spans="1:23" ht="15.75" x14ac:dyDescent="0.25">
      <c r="A67" s="6">
        <v>64</v>
      </c>
      <c r="B67" s="4" t="s">
        <v>24</v>
      </c>
      <c r="C67" s="1">
        <v>39.94</v>
      </c>
      <c r="D67" s="17">
        <v>40.842494587793276</v>
      </c>
      <c r="E67" s="17">
        <v>39.978129055007599</v>
      </c>
      <c r="F67" s="1">
        <v>31.94</v>
      </c>
      <c r="G67" s="17">
        <v>32.127484419625432</v>
      </c>
      <c r="H67" s="17">
        <v>31.940004055007655</v>
      </c>
      <c r="I67" s="1">
        <v>46.74</v>
      </c>
      <c r="J67" s="17">
        <v>46.392463929564187</v>
      </c>
      <c r="K67" s="17">
        <v>46.673425445608856</v>
      </c>
      <c r="L67" s="1">
        <v>34.49</v>
      </c>
      <c r="M67" s="17">
        <v>33.588973695727695</v>
      </c>
      <c r="N67" s="17">
        <v>33.87352941698385</v>
      </c>
      <c r="O67" s="1">
        <v>34.04</v>
      </c>
      <c r="P67" s="17">
        <v>33.139153396757685</v>
      </c>
      <c r="Q67" s="17">
        <v>33.423529416983854</v>
      </c>
      <c r="R67" s="1">
        <v>36.08</v>
      </c>
      <c r="S67" s="17">
        <v>35.176325536561627</v>
      </c>
      <c r="T67" s="17">
        <v>35.463529416983846</v>
      </c>
      <c r="U67" s="1">
        <v>36.35</v>
      </c>
      <c r="V67" s="17">
        <v>35.446325536561623</v>
      </c>
      <c r="W67" s="17">
        <v>35.733529416983849</v>
      </c>
    </row>
    <row r="68" spans="1:23" ht="15.75" x14ac:dyDescent="0.25">
      <c r="A68" s="6">
        <v>65</v>
      </c>
      <c r="B68" s="4" t="s">
        <v>23</v>
      </c>
      <c r="C68" s="1">
        <v>39.94</v>
      </c>
      <c r="D68" s="17">
        <v>40.75224512901395</v>
      </c>
      <c r="E68" s="17">
        <v>39.959064527503799</v>
      </c>
      <c r="F68" s="1">
        <v>31.94</v>
      </c>
      <c r="G68" s="17">
        <v>32.108735977662889</v>
      </c>
      <c r="H68" s="17">
        <v>31.94000202750383</v>
      </c>
      <c r="I68" s="1">
        <v>46.74</v>
      </c>
      <c r="J68" s="17">
        <v>46.42721753660777</v>
      </c>
      <c r="K68" s="17">
        <v>46.706712722804426</v>
      </c>
      <c r="L68" s="1">
        <v>34.79</v>
      </c>
      <c r="M68" s="17">
        <v>33.679076326154927</v>
      </c>
      <c r="N68" s="17">
        <v>34.181764708491926</v>
      </c>
      <c r="O68" s="1">
        <v>34.340000000000003</v>
      </c>
      <c r="P68" s="17">
        <v>33.229238057081915</v>
      </c>
      <c r="Q68" s="17">
        <v>33.731764708491923</v>
      </c>
      <c r="R68" s="1">
        <v>36.380000000000003</v>
      </c>
      <c r="S68" s="17">
        <v>35.266692982905468</v>
      </c>
      <c r="T68" s="17">
        <v>35.771764708491922</v>
      </c>
      <c r="U68" s="1">
        <v>36.65</v>
      </c>
      <c r="V68" s="17">
        <v>35.536692982905464</v>
      </c>
      <c r="W68" s="17">
        <v>36.041764708491925</v>
      </c>
    </row>
    <row r="69" spans="1:23" ht="15.75" x14ac:dyDescent="0.25">
      <c r="A69" s="6">
        <v>66</v>
      </c>
      <c r="B69" s="4" t="s">
        <v>22</v>
      </c>
      <c r="C69" s="1">
        <v>39.94</v>
      </c>
      <c r="D69" s="17">
        <v>40.671020616112557</v>
      </c>
      <c r="E69" s="17">
        <v>39.949532263751898</v>
      </c>
      <c r="F69" s="1">
        <v>31.94</v>
      </c>
      <c r="G69" s="17">
        <v>32.091862379896597</v>
      </c>
      <c r="H69" s="17">
        <v>31.940001013751917</v>
      </c>
      <c r="I69" s="1">
        <v>46.74</v>
      </c>
      <c r="J69" s="17">
        <v>46.458495782946997</v>
      </c>
      <c r="K69" s="17">
        <v>46.72335636140221</v>
      </c>
      <c r="L69" s="1">
        <v>35.090000000000003</v>
      </c>
      <c r="M69" s="17">
        <v>33.790168693539435</v>
      </c>
      <c r="N69" s="17">
        <v>34.485882354245959</v>
      </c>
      <c r="O69" s="1">
        <v>34.64</v>
      </c>
      <c r="P69" s="17">
        <v>33.340314251373727</v>
      </c>
      <c r="Q69" s="17">
        <v>34.035882354245963</v>
      </c>
      <c r="R69" s="1">
        <v>36.68</v>
      </c>
      <c r="S69" s="17">
        <v>35.378023684614924</v>
      </c>
      <c r="T69" s="17">
        <v>36.075882354245962</v>
      </c>
      <c r="U69" s="1">
        <v>36.950000000000003</v>
      </c>
      <c r="V69" s="17">
        <v>35.64802368461492</v>
      </c>
      <c r="W69" s="17">
        <v>36.345882354245958</v>
      </c>
    </row>
    <row r="70" spans="1:23" ht="15.75" x14ac:dyDescent="0.25">
      <c r="A70" s="6">
        <v>67</v>
      </c>
      <c r="B70" s="4" t="s">
        <v>21</v>
      </c>
      <c r="C70" s="1">
        <v>39.94</v>
      </c>
      <c r="D70" s="17">
        <v>40.597918554501298</v>
      </c>
      <c r="E70" s="17">
        <v>39.944766131875951</v>
      </c>
      <c r="F70" s="1">
        <v>31.94</v>
      </c>
      <c r="G70" s="17">
        <v>32.076676141906937</v>
      </c>
      <c r="H70" s="17">
        <v>31.940000506875961</v>
      </c>
      <c r="I70" s="1">
        <v>46.74</v>
      </c>
      <c r="J70" s="17">
        <v>46.486646204652295</v>
      </c>
      <c r="K70" s="17">
        <v>46.73167818070111</v>
      </c>
      <c r="L70" s="1">
        <v>35.39</v>
      </c>
      <c r="M70" s="17">
        <v>33.920151824185496</v>
      </c>
      <c r="N70" s="17">
        <v>34.787941177122981</v>
      </c>
      <c r="O70" s="1">
        <v>34.94</v>
      </c>
      <c r="P70" s="17">
        <v>33.470282826236357</v>
      </c>
      <c r="Q70" s="17">
        <v>34.337941177122985</v>
      </c>
      <c r="R70" s="1">
        <v>36.979999999999997</v>
      </c>
      <c r="S70" s="17">
        <v>35.508221316153431</v>
      </c>
      <c r="T70" s="17">
        <v>36.377941177122977</v>
      </c>
      <c r="U70" s="1">
        <v>37.25</v>
      </c>
      <c r="V70" s="17">
        <v>35.778221316153427</v>
      </c>
      <c r="W70" s="17">
        <v>36.647941177122981</v>
      </c>
    </row>
    <row r="71" spans="1:23" ht="15.75" x14ac:dyDescent="0.25">
      <c r="A71" s="6">
        <v>68</v>
      </c>
      <c r="B71" s="4" t="s">
        <v>20</v>
      </c>
      <c r="C71" s="1">
        <v>39.94</v>
      </c>
      <c r="D71" s="17">
        <v>40.532126699051169</v>
      </c>
      <c r="E71" s="17">
        <v>39.942383065937975</v>
      </c>
      <c r="F71" s="1">
        <v>31.94</v>
      </c>
      <c r="G71" s="17">
        <v>32.063008527716242</v>
      </c>
      <c r="H71" s="17">
        <v>31.940000253437979</v>
      </c>
      <c r="I71" s="1">
        <v>46.74</v>
      </c>
      <c r="J71" s="17">
        <v>46.511981584187069</v>
      </c>
      <c r="K71" s="17">
        <v>46.735839090350552</v>
      </c>
      <c r="L71" s="1">
        <v>35.090000000000003</v>
      </c>
      <c r="M71" s="17">
        <v>34.067136641766943</v>
      </c>
      <c r="N71" s="17">
        <v>35.088970588561494</v>
      </c>
      <c r="O71" s="1">
        <v>34.64</v>
      </c>
      <c r="P71" s="17">
        <v>33.617254543612724</v>
      </c>
      <c r="Q71" s="17">
        <v>34.638970588561492</v>
      </c>
      <c r="R71" s="1">
        <v>36.68</v>
      </c>
      <c r="S71" s="17">
        <v>35.655399184538091</v>
      </c>
      <c r="T71" s="17">
        <v>36.678970588561484</v>
      </c>
      <c r="U71" s="1">
        <v>36.950000000000003</v>
      </c>
      <c r="V71" s="17">
        <v>35.925399184538087</v>
      </c>
      <c r="W71" s="17">
        <v>36.948970588561494</v>
      </c>
    </row>
    <row r="72" spans="1:23" ht="15.75" x14ac:dyDescent="0.25">
      <c r="A72" s="6">
        <v>69</v>
      </c>
      <c r="B72" s="4" t="s">
        <v>19</v>
      </c>
      <c r="C72" s="1">
        <v>39.94</v>
      </c>
      <c r="D72" s="17">
        <v>40.472914029146054</v>
      </c>
      <c r="E72" s="17">
        <v>39.941191532968986</v>
      </c>
      <c r="F72" s="1">
        <v>31.94</v>
      </c>
      <c r="G72" s="17">
        <v>32.050707674944618</v>
      </c>
      <c r="H72" s="17">
        <v>31.940000126718992</v>
      </c>
      <c r="I72" s="1">
        <v>46.74</v>
      </c>
      <c r="J72" s="17">
        <v>46.53478342576836</v>
      </c>
      <c r="K72" s="17">
        <v>46.737919545175274</v>
      </c>
      <c r="L72" s="1">
        <v>35.39</v>
      </c>
      <c r="M72" s="17">
        <v>34.169422977590251</v>
      </c>
      <c r="N72" s="17">
        <v>35.089485294280749</v>
      </c>
      <c r="O72" s="1">
        <v>34.94</v>
      </c>
      <c r="P72" s="17">
        <v>33.719529089251452</v>
      </c>
      <c r="Q72" s="17">
        <v>34.639485294280746</v>
      </c>
      <c r="R72" s="1">
        <v>36.979999999999997</v>
      </c>
      <c r="S72" s="17">
        <v>35.757859266084282</v>
      </c>
      <c r="T72" s="17">
        <v>36.679485294280738</v>
      </c>
      <c r="U72" s="1">
        <v>37.25</v>
      </c>
      <c r="V72" s="17">
        <v>36.027859266084278</v>
      </c>
      <c r="W72" s="17">
        <v>36.949485294280748</v>
      </c>
    </row>
    <row r="73" spans="1:23" ht="15.75" x14ac:dyDescent="0.25">
      <c r="A73" s="6">
        <v>70</v>
      </c>
      <c r="B73" s="4" t="s">
        <v>18</v>
      </c>
      <c r="C73" s="1">
        <v>40.94</v>
      </c>
      <c r="D73" s="17">
        <v>40.419622626231451</v>
      </c>
      <c r="E73" s="17">
        <v>39.940595766484492</v>
      </c>
      <c r="F73" s="1">
        <v>31.94</v>
      </c>
      <c r="G73" s="17">
        <v>32.039636907450159</v>
      </c>
      <c r="H73" s="17">
        <v>31.940000063359498</v>
      </c>
      <c r="I73" s="1">
        <v>46.74</v>
      </c>
      <c r="J73" s="17">
        <v>46.555305083191527</v>
      </c>
      <c r="K73" s="17">
        <v>46.738959772587634</v>
      </c>
      <c r="L73" s="1">
        <v>35.69</v>
      </c>
      <c r="M73" s="17">
        <v>34.291480679831224</v>
      </c>
      <c r="N73" s="17">
        <v>35.239742647140375</v>
      </c>
      <c r="O73" s="1">
        <v>35.24</v>
      </c>
      <c r="P73" s="17">
        <v>33.841576180326307</v>
      </c>
      <c r="Q73" s="17">
        <v>34.789742647140372</v>
      </c>
      <c r="R73" s="1">
        <v>37.28</v>
      </c>
      <c r="S73" s="17">
        <v>35.880073339475857</v>
      </c>
      <c r="T73" s="17">
        <v>36.829742647140364</v>
      </c>
      <c r="U73" s="1">
        <v>37.549999999999997</v>
      </c>
      <c r="V73" s="17">
        <v>36.150073339475853</v>
      </c>
      <c r="W73" s="17">
        <v>37.099742647140374</v>
      </c>
    </row>
    <row r="74" spans="1:23" ht="15.75" x14ac:dyDescent="0.25">
      <c r="A74" s="6">
        <v>71</v>
      </c>
      <c r="B74" s="4" t="s">
        <v>17</v>
      </c>
      <c r="C74" s="1">
        <v>41.44</v>
      </c>
      <c r="D74" s="17">
        <v>40.471660363608308</v>
      </c>
      <c r="E74" s="17">
        <v>40.440297883242245</v>
      </c>
      <c r="F74" s="1">
        <v>31.94</v>
      </c>
      <c r="G74" s="17">
        <v>32.029673216705142</v>
      </c>
      <c r="H74" s="17">
        <v>31.940000031679752</v>
      </c>
      <c r="I74" s="1">
        <v>46.74</v>
      </c>
      <c r="J74" s="17">
        <v>46.573774574872374</v>
      </c>
      <c r="K74" s="17">
        <v>46.739479886293822</v>
      </c>
      <c r="L74" s="1">
        <v>36.090000000000003</v>
      </c>
      <c r="M74" s="17">
        <v>34.431332611848099</v>
      </c>
      <c r="N74" s="17">
        <v>35.464871323570186</v>
      </c>
      <c r="O74" s="1">
        <v>35.64</v>
      </c>
      <c r="P74" s="17">
        <v>33.981418562293676</v>
      </c>
      <c r="Q74" s="17">
        <v>35.01487132357019</v>
      </c>
      <c r="R74" s="1">
        <v>37.68</v>
      </c>
      <c r="S74" s="17">
        <v>36.020066005528271</v>
      </c>
      <c r="T74" s="17">
        <v>37.054871323570183</v>
      </c>
      <c r="U74" s="1">
        <v>37.950000000000003</v>
      </c>
      <c r="V74" s="17">
        <v>36.290066005528267</v>
      </c>
      <c r="W74" s="17">
        <v>37.324871323570186</v>
      </c>
    </row>
    <row r="75" spans="1:23" ht="15.75" x14ac:dyDescent="0.25">
      <c r="A75" s="6">
        <v>72</v>
      </c>
      <c r="B75" s="4" t="s">
        <v>16</v>
      </c>
      <c r="C75" s="1">
        <v>41.44</v>
      </c>
      <c r="D75" s="17">
        <v>40.568494327247478</v>
      </c>
      <c r="E75" s="17">
        <v>40.940148941621118</v>
      </c>
      <c r="F75" s="1">
        <v>31.94</v>
      </c>
      <c r="G75" s="17">
        <v>32.020705895034631</v>
      </c>
      <c r="H75" s="17">
        <v>31.940000015839878</v>
      </c>
      <c r="I75" s="1">
        <v>46.74</v>
      </c>
      <c r="J75" s="17">
        <v>46.590397117385137</v>
      </c>
      <c r="K75" s="17">
        <v>46.739739943146915</v>
      </c>
      <c r="L75" s="1">
        <v>36.49</v>
      </c>
      <c r="M75" s="17">
        <v>34.597199350663288</v>
      </c>
      <c r="N75" s="17">
        <v>35.777435661785091</v>
      </c>
      <c r="O75" s="1">
        <v>36.04</v>
      </c>
      <c r="P75" s="17">
        <v>34.147276706064311</v>
      </c>
      <c r="Q75" s="17">
        <v>35.327435661785096</v>
      </c>
      <c r="R75" s="1">
        <v>38.08</v>
      </c>
      <c r="S75" s="17">
        <v>36.186059404975445</v>
      </c>
      <c r="T75" s="17">
        <v>37.367435661785095</v>
      </c>
      <c r="U75" s="1">
        <v>38.35</v>
      </c>
      <c r="V75" s="17">
        <v>36.456059404975441</v>
      </c>
      <c r="W75" s="17">
        <v>37.637435661785091</v>
      </c>
    </row>
    <row r="76" spans="1:23" ht="15.75" x14ac:dyDescent="0.25">
      <c r="A76" s="6">
        <v>73</v>
      </c>
      <c r="B76" s="4">
        <v>243320</v>
      </c>
      <c r="C76" s="1">
        <v>42.44</v>
      </c>
      <c r="D76" s="17">
        <v>40.65564489452273</v>
      </c>
      <c r="E76" s="17">
        <v>41.190074470810558</v>
      </c>
      <c r="F76" s="1">
        <v>31.94</v>
      </c>
      <c r="G76" s="17">
        <v>32.01263530553117</v>
      </c>
      <c r="H76" s="17">
        <v>31.940000007919942</v>
      </c>
      <c r="I76" s="1">
        <v>47.44</v>
      </c>
      <c r="J76" s="17">
        <v>46.605357405646622</v>
      </c>
      <c r="K76" s="17">
        <v>46.739869971573455</v>
      </c>
      <c r="L76" s="1">
        <v>37.090000000000003</v>
      </c>
      <c r="M76" s="17">
        <v>34.786479415596958</v>
      </c>
      <c r="N76" s="17">
        <v>36.13371783089255</v>
      </c>
      <c r="O76" s="1">
        <v>36.64</v>
      </c>
      <c r="P76" s="17">
        <v>34.336549035457878</v>
      </c>
      <c r="Q76" s="17">
        <v>35.683717830892547</v>
      </c>
      <c r="R76" s="1">
        <v>38.68</v>
      </c>
      <c r="S76" s="17">
        <v>36.3754534644779</v>
      </c>
      <c r="T76" s="17">
        <v>37.723717830892546</v>
      </c>
      <c r="U76" s="1">
        <v>38.950000000000003</v>
      </c>
      <c r="V76" s="17">
        <v>36.645453464477896</v>
      </c>
      <c r="W76" s="17">
        <v>37.99371783089255</v>
      </c>
    </row>
    <row r="77" spans="1:23" ht="15.75" x14ac:dyDescent="0.25">
      <c r="A77" s="6">
        <v>74</v>
      </c>
      <c r="B77" s="4">
        <v>243381</v>
      </c>
      <c r="C77" s="1">
        <v>42.44</v>
      </c>
      <c r="D77" s="17">
        <v>40.834080405070459</v>
      </c>
      <c r="E77" s="17">
        <v>41.815037235405278</v>
      </c>
      <c r="F77" s="1">
        <v>31.94</v>
      </c>
      <c r="G77" s="17">
        <v>32.005371774978052</v>
      </c>
      <c r="H77" s="17">
        <v>31.940000003959973</v>
      </c>
      <c r="I77" s="1">
        <v>47.44</v>
      </c>
      <c r="J77" s="17">
        <v>46.68882166508196</v>
      </c>
      <c r="K77" s="17">
        <v>47.089934985786726</v>
      </c>
      <c r="L77" s="1">
        <v>36.69</v>
      </c>
      <c r="M77" s="17">
        <v>35.016831474037261</v>
      </c>
      <c r="N77" s="17">
        <v>36.611858915446277</v>
      </c>
      <c r="O77" s="1">
        <v>36.24</v>
      </c>
      <c r="P77" s="17">
        <v>34.566894131912093</v>
      </c>
      <c r="Q77" s="17">
        <v>36.161858915446274</v>
      </c>
      <c r="R77" s="1">
        <v>38.28</v>
      </c>
      <c r="S77" s="17">
        <v>36.605908118030108</v>
      </c>
      <c r="T77" s="17">
        <v>38.201858915446273</v>
      </c>
      <c r="U77" s="1">
        <v>38.549999999999997</v>
      </c>
      <c r="V77" s="17">
        <v>36.875908118030104</v>
      </c>
      <c r="W77" s="17">
        <v>38.471858915446276</v>
      </c>
    </row>
    <row r="78" spans="1:23" ht="15.75" x14ac:dyDescent="0.25">
      <c r="A78" s="6">
        <v>75</v>
      </c>
      <c r="B78" s="4">
        <v>243504</v>
      </c>
      <c r="C78" s="1">
        <v>42.44</v>
      </c>
      <c r="D78" s="17">
        <v>40.994672364563414</v>
      </c>
      <c r="E78" s="17">
        <v>42.127518617702634</v>
      </c>
      <c r="F78" s="1">
        <v>31.94</v>
      </c>
      <c r="G78" s="17">
        <v>31.998834597480247</v>
      </c>
      <c r="H78" s="17">
        <v>31.940000001979989</v>
      </c>
      <c r="I78" s="1">
        <v>47.84</v>
      </c>
      <c r="J78" s="17">
        <v>46.763939498573762</v>
      </c>
      <c r="K78" s="17">
        <v>47.264967492893362</v>
      </c>
      <c r="L78" s="1">
        <v>36.99</v>
      </c>
      <c r="M78" s="17">
        <v>35.184148326633533</v>
      </c>
      <c r="N78" s="17">
        <v>36.650929457723137</v>
      </c>
      <c r="O78" s="1">
        <v>36.54</v>
      </c>
      <c r="P78" s="17">
        <v>34.734204718720882</v>
      </c>
      <c r="Q78" s="17">
        <v>36.200929457723134</v>
      </c>
      <c r="R78" s="1">
        <v>38.58</v>
      </c>
      <c r="S78" s="17">
        <v>36.773317306227099</v>
      </c>
      <c r="T78" s="17">
        <v>38.240929457723141</v>
      </c>
      <c r="U78" s="1">
        <v>38.85</v>
      </c>
      <c r="V78" s="17">
        <v>37.043317306227095</v>
      </c>
      <c r="W78" s="17">
        <v>38.510929457723137</v>
      </c>
    </row>
    <row r="79" spans="1:23" ht="15.75" x14ac:dyDescent="0.25">
      <c r="A79" s="6">
        <v>76</v>
      </c>
      <c r="B79" s="4">
        <v>243595</v>
      </c>
      <c r="C79" s="1">
        <v>43.14</v>
      </c>
      <c r="D79" s="17">
        <v>41.139205128107072</v>
      </c>
      <c r="E79" s="17">
        <v>42.283759308851316</v>
      </c>
      <c r="F79" s="1">
        <v>31.94</v>
      </c>
      <c r="G79" s="17">
        <v>31.992951137732224</v>
      </c>
      <c r="H79" s="17">
        <v>31.940000000989997</v>
      </c>
      <c r="I79" s="1">
        <v>48.54</v>
      </c>
      <c r="J79" s="17">
        <v>46.871545548716384</v>
      </c>
      <c r="K79" s="17">
        <v>47.552483746446683</v>
      </c>
      <c r="L79" s="1">
        <v>37.69</v>
      </c>
      <c r="M79" s="17">
        <v>35.364733493970178</v>
      </c>
      <c r="N79" s="17">
        <v>36.820464728861566</v>
      </c>
      <c r="O79" s="1">
        <v>37.24</v>
      </c>
      <c r="P79" s="17">
        <v>34.914784246848797</v>
      </c>
      <c r="Q79" s="17">
        <v>36.370464728861563</v>
      </c>
      <c r="R79" s="1">
        <v>39.28</v>
      </c>
      <c r="S79" s="17">
        <v>36.953985575604392</v>
      </c>
      <c r="T79" s="17">
        <v>38.410464728861569</v>
      </c>
      <c r="U79" s="1">
        <v>39.549999999999997</v>
      </c>
      <c r="V79" s="17">
        <v>37.223985575604388</v>
      </c>
      <c r="W79" s="17">
        <v>38.680464728861566</v>
      </c>
    </row>
    <row r="80" spans="1:23" ht="15.75" x14ac:dyDescent="0.25">
      <c r="A80" s="6">
        <v>77</v>
      </c>
      <c r="B80" s="4" t="s">
        <v>15</v>
      </c>
      <c r="C80" s="1">
        <v>43.64</v>
      </c>
      <c r="D80" s="17">
        <v>41.339284615296364</v>
      </c>
      <c r="E80" s="17">
        <v>42.711879654425658</v>
      </c>
      <c r="F80" s="1">
        <v>31.94</v>
      </c>
      <c r="G80" s="17">
        <v>31.987656023959001</v>
      </c>
      <c r="H80" s="17">
        <v>31.940000000494997</v>
      </c>
      <c r="I80" s="1">
        <v>49.04</v>
      </c>
      <c r="J80" s="17">
        <v>47.038390993844743</v>
      </c>
      <c r="K80" s="17">
        <v>48.046241873223337</v>
      </c>
      <c r="L80" s="1">
        <v>38.19</v>
      </c>
      <c r="M80" s="17">
        <v>35.597260144573163</v>
      </c>
      <c r="N80" s="17">
        <v>37.255232364430782</v>
      </c>
      <c r="O80" s="1">
        <v>37.74</v>
      </c>
      <c r="P80" s="17">
        <v>35.147305822163915</v>
      </c>
      <c r="Q80" s="17">
        <v>36.805232364430779</v>
      </c>
      <c r="R80" s="1">
        <v>39.78</v>
      </c>
      <c r="S80" s="17">
        <v>37.186587018043952</v>
      </c>
      <c r="T80" s="17">
        <v>38.845232364430785</v>
      </c>
      <c r="U80" s="1">
        <v>40.049999999999997</v>
      </c>
      <c r="V80" s="17">
        <v>37.456587018043948</v>
      </c>
      <c r="W80" s="17">
        <v>39.115232364430781</v>
      </c>
    </row>
    <row r="81" spans="1:23" ht="15.75" x14ac:dyDescent="0.25">
      <c r="A81" s="6">
        <v>78</v>
      </c>
      <c r="B81" s="4">
        <v>243262</v>
      </c>
      <c r="C81" s="1">
        <v>43.64</v>
      </c>
      <c r="D81" s="17">
        <v>41.569356153766726</v>
      </c>
      <c r="E81" s="17">
        <v>43.175939827212829</v>
      </c>
      <c r="F81" s="1">
        <v>31.94</v>
      </c>
      <c r="G81" s="17">
        <v>31.982890421563102</v>
      </c>
      <c r="H81" s="17">
        <v>31.940000000247501</v>
      </c>
      <c r="I81" s="1">
        <v>49.04</v>
      </c>
      <c r="J81" s="17">
        <v>47.238551894460272</v>
      </c>
      <c r="K81" s="17">
        <v>48.543120936611672</v>
      </c>
      <c r="L81" s="1">
        <v>37.79</v>
      </c>
      <c r="M81" s="17">
        <v>35.856534130115847</v>
      </c>
      <c r="N81" s="17">
        <v>37.72261618221539</v>
      </c>
      <c r="O81" s="1">
        <v>37.340000000000003</v>
      </c>
      <c r="P81" s="17">
        <v>35.406575239947522</v>
      </c>
      <c r="Q81" s="17">
        <v>37.272616182215387</v>
      </c>
      <c r="R81" s="1">
        <v>39.380000000000003</v>
      </c>
      <c r="S81" s="17">
        <v>37.445928316239559</v>
      </c>
      <c r="T81" s="17">
        <v>39.312616182215393</v>
      </c>
      <c r="U81" s="1">
        <v>39.65</v>
      </c>
      <c r="V81" s="17">
        <v>37.715928316239555</v>
      </c>
      <c r="W81" s="17">
        <v>39.582616182215389</v>
      </c>
    </row>
    <row r="82" spans="1:23" ht="15.75" x14ac:dyDescent="0.25">
      <c r="A82" s="6">
        <v>79</v>
      </c>
      <c r="B82" s="4">
        <v>243293</v>
      </c>
      <c r="C82" s="1">
        <v>43.64</v>
      </c>
      <c r="D82" s="17">
        <v>41.776420538390056</v>
      </c>
      <c r="E82" s="17">
        <v>43.407969913606415</v>
      </c>
      <c r="F82" s="1">
        <v>31.94</v>
      </c>
      <c r="G82" s="17">
        <v>31.978601379406793</v>
      </c>
      <c r="H82" s="17">
        <v>31.940000000123753</v>
      </c>
      <c r="I82" s="1">
        <v>49.04</v>
      </c>
      <c r="J82" s="17">
        <v>47.418696705014241</v>
      </c>
      <c r="K82" s="17">
        <v>48.791560468305832</v>
      </c>
      <c r="L82" s="1">
        <v>37.49</v>
      </c>
      <c r="M82" s="17">
        <v>36.049880717104259</v>
      </c>
      <c r="N82" s="17">
        <v>37.756308091107698</v>
      </c>
      <c r="O82" s="1">
        <v>37.04</v>
      </c>
      <c r="P82" s="17">
        <v>35.59991771595277</v>
      </c>
      <c r="Q82" s="17">
        <v>37.306308091107695</v>
      </c>
      <c r="R82" s="1">
        <v>39.08</v>
      </c>
      <c r="S82" s="17">
        <v>37.6393354846156</v>
      </c>
      <c r="T82" s="17">
        <v>39.346308091107701</v>
      </c>
      <c r="U82" s="1">
        <v>39.35</v>
      </c>
      <c r="V82" s="17">
        <v>37.909335484615596</v>
      </c>
      <c r="W82" s="17">
        <v>39.616308091107697</v>
      </c>
    </row>
    <row r="83" spans="1:23" ht="15.75" x14ac:dyDescent="0.25">
      <c r="A83" s="6">
        <v>80</v>
      </c>
      <c r="B83" s="4">
        <v>243596</v>
      </c>
      <c r="C83" s="1">
        <v>43.94</v>
      </c>
      <c r="D83" s="17">
        <v>41.962778484551052</v>
      </c>
      <c r="E83" s="17">
        <v>43.523984956803204</v>
      </c>
      <c r="F83" s="1">
        <v>31.94</v>
      </c>
      <c r="G83" s="17">
        <v>31.974741241466113</v>
      </c>
      <c r="H83" s="17">
        <v>31.940000000061879</v>
      </c>
      <c r="I83" s="1">
        <v>49.34</v>
      </c>
      <c r="J83" s="17">
        <v>47.580827034512815</v>
      </c>
      <c r="K83" s="17">
        <v>48.915780234152919</v>
      </c>
      <c r="L83" s="1">
        <v>37.79</v>
      </c>
      <c r="M83" s="17">
        <v>36.193892645393831</v>
      </c>
      <c r="N83" s="17">
        <v>37.623154045553846</v>
      </c>
      <c r="O83" s="1">
        <v>37.340000000000003</v>
      </c>
      <c r="P83" s="17">
        <v>35.743925944357493</v>
      </c>
      <c r="Q83" s="17">
        <v>37.173154045553844</v>
      </c>
      <c r="R83" s="1">
        <v>39.380000000000003</v>
      </c>
      <c r="S83" s="17">
        <v>37.783401936154043</v>
      </c>
      <c r="T83" s="17">
        <v>39.21315404555385</v>
      </c>
      <c r="U83" s="1">
        <v>39.65</v>
      </c>
      <c r="V83" s="17">
        <v>38.053401936154039</v>
      </c>
      <c r="W83" s="17">
        <v>39.483154045553846</v>
      </c>
    </row>
    <row r="84" spans="1:23" ht="15.75" x14ac:dyDescent="0.25">
      <c r="A84" s="6">
        <v>81</v>
      </c>
      <c r="B84" s="4" t="s">
        <v>14</v>
      </c>
      <c r="C84" s="1">
        <v>44.34</v>
      </c>
      <c r="D84" s="17">
        <v>42.160500636095946</v>
      </c>
      <c r="E84" s="17">
        <v>43.731992478401601</v>
      </c>
      <c r="F84" s="1">
        <v>31.94</v>
      </c>
      <c r="G84" s="17">
        <v>31.971267117319503</v>
      </c>
      <c r="H84" s="17">
        <v>31.940000000030942</v>
      </c>
      <c r="I84" s="1">
        <v>49.34</v>
      </c>
      <c r="J84" s="17">
        <v>47.756744331061533</v>
      </c>
      <c r="K84" s="17">
        <v>49.127890117076461</v>
      </c>
      <c r="L84" s="1">
        <v>37.79</v>
      </c>
      <c r="M84" s="17">
        <v>36.353503380854448</v>
      </c>
      <c r="N84" s="17">
        <v>37.706577022776926</v>
      </c>
      <c r="O84" s="1">
        <v>37.74</v>
      </c>
      <c r="P84" s="17">
        <v>35.903533349921744</v>
      </c>
      <c r="Q84" s="17">
        <v>37.256577022776924</v>
      </c>
      <c r="R84" s="1">
        <v>39.78</v>
      </c>
      <c r="S84" s="17">
        <v>37.943061742538639</v>
      </c>
      <c r="T84" s="17">
        <v>39.29657702277693</v>
      </c>
      <c r="U84" s="1">
        <v>40.049999999999997</v>
      </c>
      <c r="V84" s="17">
        <v>38.213061742538635</v>
      </c>
      <c r="W84" s="17">
        <v>39.566577022776926</v>
      </c>
    </row>
    <row r="85" spans="1:23" ht="15.75" x14ac:dyDescent="0.25">
      <c r="A85" s="6">
        <v>82</v>
      </c>
      <c r="B85" s="4" t="s">
        <v>13</v>
      </c>
      <c r="C85" s="1">
        <v>44.34</v>
      </c>
      <c r="D85" s="17">
        <v>42.378450572486351</v>
      </c>
      <c r="E85" s="17">
        <v>44.035996239200799</v>
      </c>
      <c r="F85" s="1">
        <v>31.94</v>
      </c>
      <c r="G85" s="17">
        <v>31.968140405587551</v>
      </c>
      <c r="H85" s="17">
        <v>31.940000000015473</v>
      </c>
      <c r="I85" s="1">
        <v>49.34</v>
      </c>
      <c r="J85" s="17">
        <v>47.915069897955377</v>
      </c>
      <c r="K85" s="17">
        <v>49.233945058538232</v>
      </c>
      <c r="L85" s="1">
        <v>37.79</v>
      </c>
      <c r="M85" s="17">
        <v>36.497153042769</v>
      </c>
      <c r="N85" s="17">
        <v>37.748288511388466</v>
      </c>
      <c r="O85" s="1">
        <v>38.14</v>
      </c>
      <c r="P85" s="17">
        <v>36.087180014929572</v>
      </c>
      <c r="Q85" s="17">
        <v>37.498288511388466</v>
      </c>
      <c r="R85" s="1">
        <v>40.18</v>
      </c>
      <c r="S85" s="17">
        <v>38.126755568284779</v>
      </c>
      <c r="T85" s="17">
        <v>39.538288511388465</v>
      </c>
      <c r="U85" s="1">
        <v>40.450000000000003</v>
      </c>
      <c r="V85" s="17">
        <v>38.396755568284775</v>
      </c>
      <c r="W85" s="17">
        <v>39.808288511388461</v>
      </c>
    </row>
    <row r="86" spans="1:23" ht="15.75" x14ac:dyDescent="0.25">
      <c r="A86" s="6">
        <v>83</v>
      </c>
      <c r="B86" s="4" t="s">
        <v>12</v>
      </c>
      <c r="C86" s="1">
        <v>42.34</v>
      </c>
      <c r="D86" s="17">
        <v>42.574605515237714</v>
      </c>
      <c r="E86" s="17">
        <v>44.187998119600401</v>
      </c>
      <c r="F86" s="1">
        <v>29.94</v>
      </c>
      <c r="G86" s="17">
        <v>31.965326365028798</v>
      </c>
      <c r="H86" s="17">
        <v>31.940000000007736</v>
      </c>
      <c r="I86" s="1">
        <v>49.34</v>
      </c>
      <c r="J86" s="17">
        <v>48.057562908159838</v>
      </c>
      <c r="K86" s="17">
        <v>49.286972529269121</v>
      </c>
      <c r="L86" s="1">
        <v>37.79</v>
      </c>
      <c r="M86" s="17">
        <v>36.6264377384921</v>
      </c>
      <c r="N86" s="17">
        <v>37.769144255694229</v>
      </c>
      <c r="O86" s="1">
        <v>38.14</v>
      </c>
      <c r="P86" s="17">
        <v>36.292462013436612</v>
      </c>
      <c r="Q86" s="17">
        <v>37.819144255694233</v>
      </c>
      <c r="R86" s="1">
        <v>40.18</v>
      </c>
      <c r="S86" s="17">
        <v>38.332080011456299</v>
      </c>
      <c r="T86" s="17">
        <v>39.859144255694233</v>
      </c>
      <c r="U86" s="1">
        <v>40.450000000000003</v>
      </c>
      <c r="V86" s="17">
        <v>38.602080011456295</v>
      </c>
      <c r="W86" s="17">
        <v>40.129144255694229</v>
      </c>
    </row>
    <row r="87" spans="1:23" ht="15.75" x14ac:dyDescent="0.25">
      <c r="A87" s="6">
        <v>84</v>
      </c>
      <c r="B87" s="4" t="s">
        <v>11</v>
      </c>
      <c r="C87" s="1">
        <v>42.34</v>
      </c>
      <c r="D87" s="17">
        <v>42.551144963713945</v>
      </c>
      <c r="E87" s="17">
        <v>43.263999059800199</v>
      </c>
      <c r="F87" s="1">
        <v>29.94</v>
      </c>
      <c r="G87" s="17">
        <v>31.762793728525917</v>
      </c>
      <c r="H87" s="17">
        <v>30.94000000000387</v>
      </c>
      <c r="I87" s="1">
        <v>49.34</v>
      </c>
      <c r="J87" s="17">
        <v>48.185806617343857</v>
      </c>
      <c r="K87" s="17">
        <v>49.313486264634562</v>
      </c>
      <c r="L87" s="1">
        <v>37.29</v>
      </c>
      <c r="M87" s="17">
        <v>36.742793964642892</v>
      </c>
      <c r="N87" s="17">
        <v>37.779572127847118</v>
      </c>
      <c r="O87" s="1">
        <v>37.64</v>
      </c>
      <c r="P87" s="17">
        <v>36.47721581209295</v>
      </c>
      <c r="Q87" s="17">
        <v>37.979572127847121</v>
      </c>
      <c r="R87" s="1">
        <v>39.68</v>
      </c>
      <c r="S87" s="17">
        <v>38.516872010310671</v>
      </c>
      <c r="T87" s="17">
        <v>40.019572127847113</v>
      </c>
      <c r="U87" s="1">
        <v>39.950000000000003</v>
      </c>
      <c r="V87" s="17">
        <v>38.786872010310667</v>
      </c>
      <c r="W87" s="17">
        <v>40.289572127847116</v>
      </c>
    </row>
    <row r="88" spans="1:23" ht="15.75" x14ac:dyDescent="0.25">
      <c r="A88" s="6">
        <v>85</v>
      </c>
      <c r="B88" s="4" t="s">
        <v>10</v>
      </c>
      <c r="C88" s="1">
        <v>42.34</v>
      </c>
      <c r="D88" s="17">
        <v>42.530030467342549</v>
      </c>
      <c r="E88" s="17">
        <v>42.801999529900101</v>
      </c>
      <c r="F88" s="1">
        <v>29.94</v>
      </c>
      <c r="G88" s="17">
        <v>31.580514355673326</v>
      </c>
      <c r="H88" s="17">
        <v>30.440000000001938</v>
      </c>
      <c r="I88" s="1">
        <v>49.34</v>
      </c>
      <c r="J88" s="17">
        <v>48.301225955609475</v>
      </c>
      <c r="K88" s="17">
        <v>49.326743132317283</v>
      </c>
      <c r="L88" s="1">
        <v>36.79</v>
      </c>
      <c r="M88" s="17">
        <v>36.797514568178606</v>
      </c>
      <c r="N88" s="17">
        <v>37.534786063923562</v>
      </c>
      <c r="O88" s="1">
        <v>37.14</v>
      </c>
      <c r="P88" s="17">
        <v>36.593494230883657</v>
      </c>
      <c r="Q88" s="17">
        <v>37.809786063923561</v>
      </c>
      <c r="R88" s="1">
        <v>39.18</v>
      </c>
      <c r="S88" s="17">
        <v>38.633184809279605</v>
      </c>
      <c r="T88" s="17">
        <v>39.84978606392356</v>
      </c>
      <c r="U88" s="1">
        <v>39.450000000000003</v>
      </c>
      <c r="V88" s="17">
        <v>38.903184809279601</v>
      </c>
      <c r="W88" s="17">
        <v>40.119786063923556</v>
      </c>
    </row>
    <row r="89" spans="1:23" ht="15.75" x14ac:dyDescent="0.25">
      <c r="A89" s="6">
        <v>86</v>
      </c>
      <c r="B89" s="4">
        <v>243322</v>
      </c>
      <c r="C89" s="1">
        <v>42.34</v>
      </c>
      <c r="D89" s="17">
        <v>42.511027420608293</v>
      </c>
      <c r="E89" s="17">
        <v>42.570999764950052</v>
      </c>
      <c r="F89" s="1">
        <v>29.94</v>
      </c>
      <c r="G89" s="17">
        <v>31.416462920105992</v>
      </c>
      <c r="H89" s="17">
        <v>30.190000000000971</v>
      </c>
      <c r="I89" s="1">
        <v>49.34</v>
      </c>
      <c r="J89" s="17">
        <v>48.405103360048528</v>
      </c>
      <c r="K89" s="17">
        <v>49.333371566158647</v>
      </c>
      <c r="L89" s="1">
        <v>36.49</v>
      </c>
      <c r="M89" s="17">
        <v>36.796763111360747</v>
      </c>
      <c r="N89" s="17">
        <v>37.162393031961784</v>
      </c>
      <c r="O89" s="1">
        <v>36.840000000000003</v>
      </c>
      <c r="P89" s="17">
        <v>36.64814480779529</v>
      </c>
      <c r="Q89" s="17">
        <v>37.474893031961784</v>
      </c>
      <c r="R89" s="1">
        <v>38.880000000000003</v>
      </c>
      <c r="S89" s="17">
        <v>38.687866328351646</v>
      </c>
      <c r="T89" s="17">
        <v>39.514893031961776</v>
      </c>
      <c r="U89" s="1">
        <v>39.15</v>
      </c>
      <c r="V89" s="17">
        <v>38.957866328351642</v>
      </c>
      <c r="W89" s="17">
        <v>39.784893031961779</v>
      </c>
    </row>
    <row r="90" spans="1:23" ht="15.75" x14ac:dyDescent="0.25">
      <c r="A90" s="6">
        <v>87</v>
      </c>
      <c r="B90" s="4">
        <v>243353</v>
      </c>
      <c r="C90" s="1">
        <v>42.34</v>
      </c>
      <c r="D90" s="17">
        <v>42.493924678547465</v>
      </c>
      <c r="E90" s="17">
        <v>42.455499882475024</v>
      </c>
      <c r="F90" s="1">
        <v>29.94</v>
      </c>
      <c r="G90" s="17">
        <v>31.268816628095394</v>
      </c>
      <c r="H90" s="17">
        <v>30.065000000000488</v>
      </c>
      <c r="I90" s="1">
        <v>49.34</v>
      </c>
      <c r="J90" s="17">
        <v>48.498593024043679</v>
      </c>
      <c r="K90" s="17">
        <v>49.336685783079325</v>
      </c>
      <c r="L90" s="1">
        <v>36.090000000000003</v>
      </c>
      <c r="M90" s="17">
        <v>36.76608680022467</v>
      </c>
      <c r="N90" s="17">
        <v>36.826196515980897</v>
      </c>
      <c r="O90" s="1">
        <v>36.44</v>
      </c>
      <c r="P90" s="17">
        <v>36.667330327015762</v>
      </c>
      <c r="Q90" s="17">
        <v>37.157446515980894</v>
      </c>
      <c r="R90" s="1">
        <v>38.479999999999997</v>
      </c>
      <c r="S90" s="17">
        <v>38.707079695516484</v>
      </c>
      <c r="T90" s="17">
        <v>39.197446515980886</v>
      </c>
      <c r="U90" s="1">
        <v>38.75</v>
      </c>
      <c r="V90" s="17">
        <v>38.97707969551648</v>
      </c>
      <c r="W90" s="17">
        <v>39.467446515980889</v>
      </c>
    </row>
    <row r="91" spans="1:23" ht="15.75" x14ac:dyDescent="0.25">
      <c r="A91" s="6">
        <v>88</v>
      </c>
      <c r="B91" s="4">
        <v>243414</v>
      </c>
      <c r="C91" s="1">
        <v>42.34</v>
      </c>
      <c r="D91" s="17">
        <v>42.47853221069272</v>
      </c>
      <c r="E91" s="17">
        <v>42.397749941237514</v>
      </c>
      <c r="F91" s="1">
        <v>29.94</v>
      </c>
      <c r="G91" s="17">
        <v>31.135934965285855</v>
      </c>
      <c r="H91" s="17">
        <v>30.002500000000246</v>
      </c>
      <c r="I91" s="1">
        <v>48.94</v>
      </c>
      <c r="J91" s="17">
        <v>48.582733721639315</v>
      </c>
      <c r="K91" s="17">
        <v>49.338342891539668</v>
      </c>
      <c r="L91" s="1">
        <v>35.590000000000003</v>
      </c>
      <c r="M91" s="17">
        <v>36.698478120202203</v>
      </c>
      <c r="N91" s="17">
        <v>36.45809825799045</v>
      </c>
      <c r="O91" s="1">
        <v>35.94</v>
      </c>
      <c r="P91" s="17">
        <v>36.644597294314188</v>
      </c>
      <c r="Q91" s="17">
        <v>36.798723257990446</v>
      </c>
      <c r="R91" s="1">
        <v>37.979999999999997</v>
      </c>
      <c r="S91" s="17">
        <v>38.684371725964837</v>
      </c>
      <c r="T91" s="17">
        <v>38.838723257990438</v>
      </c>
      <c r="U91" s="1">
        <v>38.25</v>
      </c>
      <c r="V91" s="17">
        <v>38.954371725964833</v>
      </c>
      <c r="W91" s="17">
        <v>39.108723257990448</v>
      </c>
    </row>
    <row r="92" spans="1:23" ht="15.75" x14ac:dyDescent="0.25">
      <c r="A92" s="6">
        <v>89</v>
      </c>
      <c r="B92" s="4">
        <v>243444</v>
      </c>
      <c r="C92" s="1">
        <v>42.34</v>
      </c>
      <c r="D92" s="17">
        <v>42.464678989623451</v>
      </c>
      <c r="E92" s="17">
        <v>42.368874970618762</v>
      </c>
      <c r="F92" s="1">
        <v>29.94</v>
      </c>
      <c r="G92" s="17">
        <v>31.016341468757268</v>
      </c>
      <c r="H92" s="17">
        <v>29.971250000000126</v>
      </c>
      <c r="I92" s="1">
        <v>48.44</v>
      </c>
      <c r="J92" s="17">
        <v>48.618460349475384</v>
      </c>
      <c r="K92" s="17">
        <v>49.139171445769833</v>
      </c>
      <c r="L92" s="1">
        <v>35.590000000000003</v>
      </c>
      <c r="M92" s="17">
        <v>36.587630308181986</v>
      </c>
      <c r="N92" s="17">
        <v>36.02404912899523</v>
      </c>
      <c r="O92" s="1">
        <v>35.44</v>
      </c>
      <c r="P92" s="17">
        <v>36.574137564882768</v>
      </c>
      <c r="Q92" s="17">
        <v>36.369361628995222</v>
      </c>
      <c r="R92" s="1">
        <v>37.479999999999997</v>
      </c>
      <c r="S92" s="17">
        <v>38.613934553368352</v>
      </c>
      <c r="T92" s="17">
        <v>38.409361628995214</v>
      </c>
      <c r="U92" s="1">
        <v>37.75</v>
      </c>
      <c r="V92" s="17">
        <v>38.883934553368348</v>
      </c>
      <c r="W92" s="17">
        <v>38.679361628995224</v>
      </c>
    </row>
    <row r="93" spans="1:23" ht="15.75" x14ac:dyDescent="0.25">
      <c r="A93" s="6">
        <v>90</v>
      </c>
      <c r="B93" s="4">
        <v>243567</v>
      </c>
      <c r="C93" s="1">
        <v>42.94</v>
      </c>
      <c r="D93" s="17">
        <v>42.452211090661109</v>
      </c>
      <c r="E93" s="17">
        <v>42.354437485309383</v>
      </c>
      <c r="F93" s="1">
        <v>29.94</v>
      </c>
      <c r="G93" s="17">
        <v>30.908707321881543</v>
      </c>
      <c r="H93" s="17">
        <v>29.955625000000062</v>
      </c>
      <c r="I93" s="1">
        <v>48.84</v>
      </c>
      <c r="J93" s="17">
        <v>48.600614314527846</v>
      </c>
      <c r="K93" s="17">
        <v>48.789585722884915</v>
      </c>
      <c r="L93" s="1">
        <v>35.99</v>
      </c>
      <c r="M93" s="17">
        <v>36.48786727736379</v>
      </c>
      <c r="N93" s="17">
        <v>35.807024564497617</v>
      </c>
      <c r="O93" s="1">
        <v>35.840000000000003</v>
      </c>
      <c r="P93" s="17">
        <v>36.460723808394491</v>
      </c>
      <c r="Q93" s="17">
        <v>35.90468081449761</v>
      </c>
      <c r="R93" s="1">
        <v>37.880000000000003</v>
      </c>
      <c r="S93" s="17">
        <v>38.500541098031519</v>
      </c>
      <c r="T93" s="17">
        <v>37.944680814497602</v>
      </c>
      <c r="U93" s="1">
        <v>38.15</v>
      </c>
      <c r="V93" s="17">
        <v>38.770541098031515</v>
      </c>
      <c r="W93" s="17">
        <v>38.214680814497612</v>
      </c>
    </row>
    <row r="94" spans="1:23" ht="15.75" x14ac:dyDescent="0.25">
      <c r="A94" s="6">
        <v>91</v>
      </c>
      <c r="B94" s="4" t="s">
        <v>9</v>
      </c>
      <c r="C94" s="1">
        <v>42.94</v>
      </c>
      <c r="D94" s="17">
        <v>42.500989981594998</v>
      </c>
      <c r="E94" s="17">
        <v>42.647218742654687</v>
      </c>
      <c r="F94" s="1">
        <v>29.94</v>
      </c>
      <c r="G94" s="17">
        <v>30.811836589693389</v>
      </c>
      <c r="H94" s="17">
        <v>29.947812500000033</v>
      </c>
      <c r="I94" s="1">
        <v>48.84</v>
      </c>
      <c r="J94" s="17">
        <v>48.624552883075062</v>
      </c>
      <c r="K94" s="17">
        <v>48.814792861442456</v>
      </c>
      <c r="L94" s="1">
        <v>35.69</v>
      </c>
      <c r="M94" s="17">
        <v>36.438080549627415</v>
      </c>
      <c r="N94" s="17">
        <v>35.898512282248809</v>
      </c>
      <c r="O94" s="1">
        <v>35.54</v>
      </c>
      <c r="P94" s="17">
        <v>36.398651427555045</v>
      </c>
      <c r="Q94" s="17">
        <v>35.872340407248807</v>
      </c>
      <c r="R94" s="1">
        <v>37.58</v>
      </c>
      <c r="S94" s="17">
        <v>38.43848698822837</v>
      </c>
      <c r="T94" s="17">
        <v>37.912340407248806</v>
      </c>
      <c r="U94" s="1">
        <v>37.85</v>
      </c>
      <c r="V94" s="17">
        <v>38.708486988228366</v>
      </c>
      <c r="W94" s="17">
        <v>38.182340407248802</v>
      </c>
    </row>
    <row r="95" spans="1:23" ht="15.75" x14ac:dyDescent="0.25">
      <c r="A95" s="6">
        <v>92</v>
      </c>
      <c r="B95" s="4" t="s">
        <v>8</v>
      </c>
      <c r="C95" s="1">
        <v>43.34</v>
      </c>
      <c r="D95" s="17">
        <v>42.544890983435501</v>
      </c>
      <c r="E95" s="17">
        <v>42.793609371327342</v>
      </c>
      <c r="F95" s="1">
        <v>29.94</v>
      </c>
      <c r="G95" s="17">
        <v>30.724652930724051</v>
      </c>
      <c r="H95" s="17">
        <v>29.943906250000019</v>
      </c>
      <c r="I95" s="1">
        <v>49.24</v>
      </c>
      <c r="J95" s="17">
        <v>48.646097594767554</v>
      </c>
      <c r="K95" s="17">
        <v>48.82739643072123</v>
      </c>
      <c r="L95" s="1">
        <v>36.090000000000003</v>
      </c>
      <c r="M95" s="17">
        <v>36.36327249466467</v>
      </c>
      <c r="N95" s="17">
        <v>35.794256141124407</v>
      </c>
      <c r="O95" s="1">
        <v>35.94</v>
      </c>
      <c r="P95" s="17">
        <v>36.312786284799543</v>
      </c>
      <c r="Q95" s="17">
        <v>35.706170203624403</v>
      </c>
      <c r="R95" s="1">
        <v>37.979999999999997</v>
      </c>
      <c r="S95" s="17">
        <v>38.352638289405533</v>
      </c>
      <c r="T95" s="17">
        <v>37.746170203624402</v>
      </c>
      <c r="U95" s="1">
        <v>38.25</v>
      </c>
      <c r="V95" s="17">
        <v>38.622638289405529</v>
      </c>
      <c r="W95" s="17">
        <v>38.016170203624398</v>
      </c>
    </row>
    <row r="96" spans="1:23" ht="15.75" x14ac:dyDescent="0.25">
      <c r="A96" s="6">
        <v>93</v>
      </c>
      <c r="B96" s="4" t="s">
        <v>7</v>
      </c>
      <c r="C96" s="1">
        <v>43.64</v>
      </c>
      <c r="D96" s="17">
        <v>42.624401885091949</v>
      </c>
      <c r="E96" s="17">
        <v>43.066804685663669</v>
      </c>
      <c r="F96" s="1">
        <v>29.94</v>
      </c>
      <c r="G96" s="17">
        <v>30.646187637651646</v>
      </c>
      <c r="H96" s="17">
        <v>29.941953125000012</v>
      </c>
      <c r="I96" s="1">
        <v>49.84</v>
      </c>
      <c r="J96" s="17">
        <v>48.705487835290796</v>
      </c>
      <c r="K96" s="17">
        <v>49.033698215360616</v>
      </c>
      <c r="L96" s="1">
        <v>36.39</v>
      </c>
      <c r="M96" s="17">
        <v>36.335945245198204</v>
      </c>
      <c r="N96" s="17">
        <v>35.942128070562205</v>
      </c>
      <c r="O96" s="1">
        <v>36.24</v>
      </c>
      <c r="P96" s="17">
        <v>36.27550765631959</v>
      </c>
      <c r="Q96" s="17">
        <v>35.823085101812197</v>
      </c>
      <c r="R96" s="1">
        <v>38.28</v>
      </c>
      <c r="S96" s="17">
        <v>38.31537446046498</v>
      </c>
      <c r="T96" s="17">
        <v>37.863085101812203</v>
      </c>
      <c r="U96" s="1">
        <v>38.549999999999997</v>
      </c>
      <c r="V96" s="17">
        <v>38.585374460464976</v>
      </c>
      <c r="W96" s="17">
        <v>38.133085101812199</v>
      </c>
    </row>
    <row r="97" spans="1:23" ht="15.75" x14ac:dyDescent="0.25">
      <c r="A97" s="6">
        <v>94</v>
      </c>
      <c r="B97" s="4">
        <v>243264</v>
      </c>
      <c r="C97" s="1">
        <v>43.64</v>
      </c>
      <c r="D97" s="17">
        <v>42.725961696582758</v>
      </c>
      <c r="E97" s="17">
        <v>43.353402342831835</v>
      </c>
      <c r="F97" s="1">
        <v>29.94</v>
      </c>
      <c r="G97" s="17">
        <v>30.575568873886482</v>
      </c>
      <c r="H97" s="17">
        <v>29.940976562500005</v>
      </c>
      <c r="I97" s="1">
        <v>49.84</v>
      </c>
      <c r="J97" s="17">
        <v>48.818939051761717</v>
      </c>
      <c r="K97" s="17">
        <v>49.43684910768031</v>
      </c>
      <c r="L97" s="1">
        <v>36.090000000000003</v>
      </c>
      <c r="M97" s="17">
        <v>36.341350720678385</v>
      </c>
      <c r="N97" s="17">
        <v>36.166064035281103</v>
      </c>
      <c r="O97" s="1">
        <v>35.94</v>
      </c>
      <c r="P97" s="17">
        <v>36.271956890687633</v>
      </c>
      <c r="Q97" s="17">
        <v>36.031542550906096</v>
      </c>
      <c r="R97" s="1">
        <v>37.979999999999997</v>
      </c>
      <c r="S97" s="17">
        <v>38.311837014418479</v>
      </c>
      <c r="T97" s="17">
        <v>38.071542550906102</v>
      </c>
      <c r="U97" s="1">
        <v>38.25</v>
      </c>
      <c r="V97" s="17">
        <v>38.581837014418475</v>
      </c>
      <c r="W97" s="17">
        <v>38.341542550906098</v>
      </c>
    </row>
    <row r="98" spans="1:23" ht="15.75" x14ac:dyDescent="0.25">
      <c r="A98" s="6">
        <v>95</v>
      </c>
      <c r="B98" s="4">
        <v>243445</v>
      </c>
      <c r="C98" s="1">
        <v>43.64</v>
      </c>
      <c r="D98" s="17">
        <v>42.817365526924483</v>
      </c>
      <c r="E98" s="17">
        <v>43.496701171415921</v>
      </c>
      <c r="F98" s="1">
        <v>29.94</v>
      </c>
      <c r="G98" s="17">
        <v>30.512011986497832</v>
      </c>
      <c r="H98" s="17">
        <v>29.940488281250005</v>
      </c>
      <c r="I98" s="1">
        <v>48.94</v>
      </c>
      <c r="J98" s="17">
        <v>48.921045146585548</v>
      </c>
      <c r="K98" s="17">
        <v>49.638424553840153</v>
      </c>
      <c r="L98" s="1">
        <v>35.29</v>
      </c>
      <c r="M98" s="17">
        <v>36.316215648610545</v>
      </c>
      <c r="N98" s="17">
        <v>36.12803201764055</v>
      </c>
      <c r="O98" s="1">
        <v>35.14</v>
      </c>
      <c r="P98" s="17">
        <v>36.238761201618871</v>
      </c>
      <c r="Q98" s="17">
        <v>35.985771275453047</v>
      </c>
      <c r="R98" s="1">
        <v>35.479999999999997</v>
      </c>
      <c r="S98" s="17">
        <v>38.27865331297663</v>
      </c>
      <c r="T98" s="17">
        <v>38.025771275453053</v>
      </c>
      <c r="U98" s="1">
        <v>37.25</v>
      </c>
      <c r="V98" s="17">
        <v>38.548653312976626</v>
      </c>
      <c r="W98" s="17">
        <v>38.295771275453049</v>
      </c>
    </row>
    <row r="99" spans="1:23" ht="15.75" x14ac:dyDescent="0.25">
      <c r="A99" s="6">
        <v>96</v>
      </c>
      <c r="B99" s="4">
        <v>243507</v>
      </c>
      <c r="C99" s="1">
        <v>43.64</v>
      </c>
      <c r="D99" s="17">
        <v>42.899628974232037</v>
      </c>
      <c r="E99" s="17">
        <v>43.568350585707961</v>
      </c>
      <c r="F99" s="1">
        <v>29.94</v>
      </c>
      <c r="G99" s="17">
        <v>30.45481078784805</v>
      </c>
      <c r="H99" s="17">
        <v>29.940244140625005</v>
      </c>
      <c r="I99" s="1">
        <v>48.34</v>
      </c>
      <c r="J99" s="17">
        <v>48.922940631926991</v>
      </c>
      <c r="K99" s="17">
        <v>49.289212276920075</v>
      </c>
      <c r="L99" s="1">
        <v>34.69</v>
      </c>
      <c r="M99" s="17">
        <v>36.213594083749491</v>
      </c>
      <c r="N99" s="17">
        <v>35.709016008820271</v>
      </c>
      <c r="O99" s="1">
        <v>34.54</v>
      </c>
      <c r="P99" s="17">
        <v>36.128885081456986</v>
      </c>
      <c r="Q99" s="17">
        <v>35.562885637726524</v>
      </c>
      <c r="R99" s="1">
        <v>34.880000000000003</v>
      </c>
      <c r="S99" s="17">
        <v>37.998787981678966</v>
      </c>
      <c r="T99" s="17">
        <v>36.752885637726521</v>
      </c>
      <c r="U99" s="1">
        <v>36.65</v>
      </c>
      <c r="V99" s="17">
        <v>38.41878798167896</v>
      </c>
      <c r="W99" s="17">
        <v>37.772885637726525</v>
      </c>
    </row>
    <row r="100" spans="1:23" ht="15.75" x14ac:dyDescent="0.25">
      <c r="A100" s="6">
        <v>97</v>
      </c>
      <c r="B100" s="4">
        <v>243537</v>
      </c>
      <c r="C100" s="1">
        <v>43.64</v>
      </c>
      <c r="D100" s="17">
        <v>42.973666076808833</v>
      </c>
      <c r="E100" s="17">
        <v>43.604175292853981</v>
      </c>
      <c r="F100" s="1">
        <v>29.94</v>
      </c>
      <c r="G100" s="17">
        <v>30.403329709063247</v>
      </c>
      <c r="H100" s="17">
        <v>29.940122070312505</v>
      </c>
      <c r="I100" s="1">
        <v>47.94</v>
      </c>
      <c r="J100" s="17">
        <v>48.864646568734294</v>
      </c>
      <c r="K100" s="17">
        <v>48.814606138460036</v>
      </c>
      <c r="L100" s="1">
        <v>34.29</v>
      </c>
      <c r="M100" s="17">
        <v>36.061234675374543</v>
      </c>
      <c r="N100" s="17">
        <v>35.199508004410134</v>
      </c>
      <c r="O100" s="1">
        <v>34.14</v>
      </c>
      <c r="P100" s="17">
        <v>35.969996573311285</v>
      </c>
      <c r="Q100" s="17">
        <v>35.051442818863265</v>
      </c>
      <c r="R100" s="1">
        <v>34.479999999999997</v>
      </c>
      <c r="S100" s="17">
        <v>37.686909183511069</v>
      </c>
      <c r="T100" s="17">
        <v>35.816442818863266</v>
      </c>
      <c r="U100" s="1">
        <v>36.25</v>
      </c>
      <c r="V100" s="17">
        <v>38.241909183511062</v>
      </c>
      <c r="W100" s="17">
        <v>37.211442818863262</v>
      </c>
    </row>
    <row r="101" spans="1:23" ht="15.75" x14ac:dyDescent="0.25">
      <c r="A101" s="6">
        <v>98</v>
      </c>
      <c r="B101" s="4" t="s">
        <v>6</v>
      </c>
      <c r="C101" s="1">
        <v>43.64</v>
      </c>
      <c r="D101" s="17">
        <v>43.040299469127952</v>
      </c>
      <c r="E101" s="17">
        <v>43.622087646426991</v>
      </c>
      <c r="F101" s="1">
        <v>29.94</v>
      </c>
      <c r="G101" s="17">
        <v>30.356996738156923</v>
      </c>
      <c r="H101" s="17">
        <v>29.940061035156255</v>
      </c>
      <c r="I101" s="1">
        <v>47.94</v>
      </c>
      <c r="J101" s="17">
        <v>48.772181911860862</v>
      </c>
      <c r="K101" s="17">
        <v>48.377303069230017</v>
      </c>
      <c r="L101" s="1">
        <v>34.69</v>
      </c>
      <c r="M101" s="17">
        <v>35.884111207837087</v>
      </c>
      <c r="N101" s="17">
        <v>34.74475400220507</v>
      </c>
      <c r="O101" s="1">
        <v>34.54</v>
      </c>
      <c r="P101" s="17">
        <v>35.786996915980154</v>
      </c>
      <c r="Q101" s="17">
        <v>34.595721409431633</v>
      </c>
      <c r="R101" s="1">
        <v>34.880000000000003</v>
      </c>
      <c r="S101" s="17">
        <v>37.366218265159965</v>
      </c>
      <c r="T101" s="17">
        <v>35.148221409431628</v>
      </c>
      <c r="U101" s="1">
        <v>36.65</v>
      </c>
      <c r="V101" s="17">
        <v>38.042718265159955</v>
      </c>
      <c r="W101" s="17">
        <v>36.730721409431631</v>
      </c>
    </row>
    <row r="102" spans="1:23" ht="15.75" x14ac:dyDescent="0.25">
      <c r="A102" s="6">
        <v>99</v>
      </c>
      <c r="B102" s="4" t="s">
        <v>5</v>
      </c>
      <c r="C102" s="1">
        <v>43.64</v>
      </c>
      <c r="D102" s="17">
        <v>43.100269522215157</v>
      </c>
      <c r="E102" s="17">
        <v>43.631043823213496</v>
      </c>
      <c r="F102" s="1">
        <v>29.94</v>
      </c>
      <c r="G102" s="17">
        <v>30.31529706434123</v>
      </c>
      <c r="H102" s="17">
        <v>29.94003051757813</v>
      </c>
      <c r="I102" s="1">
        <v>48.34</v>
      </c>
      <c r="J102" s="17">
        <v>48.688963720674778</v>
      </c>
      <c r="K102" s="17">
        <v>48.158651534615004</v>
      </c>
      <c r="L102" s="1">
        <v>35.090000000000003</v>
      </c>
      <c r="M102" s="17">
        <v>35.764700087053377</v>
      </c>
      <c r="N102" s="17">
        <v>34.717377001102534</v>
      </c>
      <c r="O102" s="1">
        <v>34.94</v>
      </c>
      <c r="P102" s="17">
        <v>35.662297224382137</v>
      </c>
      <c r="Q102" s="17">
        <v>34.567860704715812</v>
      </c>
      <c r="R102" s="1">
        <v>35.28</v>
      </c>
      <c r="S102" s="17">
        <v>37.117596438643972</v>
      </c>
      <c r="T102" s="17">
        <v>35.014110704715819</v>
      </c>
      <c r="U102" s="1">
        <v>37.049999999999997</v>
      </c>
      <c r="V102" s="17">
        <v>37.903446438643961</v>
      </c>
      <c r="W102" s="17">
        <v>36.690360704715815</v>
      </c>
    </row>
    <row r="103" spans="1:23" ht="15.75" x14ac:dyDescent="0.25">
      <c r="A103" s="6">
        <v>100</v>
      </c>
      <c r="B103" s="4" t="s">
        <v>4</v>
      </c>
      <c r="C103" s="1">
        <v>43.64</v>
      </c>
      <c r="D103" s="17">
        <v>43.154242569993642</v>
      </c>
      <c r="E103" s="17">
        <v>43.635521911606745</v>
      </c>
      <c r="F103" s="1">
        <v>29.94</v>
      </c>
      <c r="G103" s="17">
        <v>30.277767357907109</v>
      </c>
      <c r="H103" s="17">
        <v>29.940015258789067</v>
      </c>
      <c r="I103" s="1">
        <v>47.74</v>
      </c>
      <c r="J103" s="17">
        <v>48.654067348607299</v>
      </c>
      <c r="K103" s="17">
        <v>48.249325767307504</v>
      </c>
      <c r="L103" s="1">
        <v>34.49</v>
      </c>
      <c r="M103" s="17">
        <v>35.697230078348042</v>
      </c>
      <c r="N103" s="17">
        <v>34.903688500551269</v>
      </c>
      <c r="O103" s="1">
        <v>34.340000000000003</v>
      </c>
      <c r="P103" s="17">
        <v>35.590067501943921</v>
      </c>
      <c r="Q103" s="17">
        <v>34.753930352357905</v>
      </c>
      <c r="R103" s="1">
        <v>34.68</v>
      </c>
      <c r="S103" s="17">
        <v>36.933836794779573</v>
      </c>
      <c r="T103" s="17">
        <v>35.14705535235791</v>
      </c>
      <c r="U103" s="1">
        <v>36.450000000000003</v>
      </c>
      <c r="V103" s="17">
        <v>37.818101794779565</v>
      </c>
      <c r="W103" s="17">
        <v>36.870180352357906</v>
      </c>
    </row>
    <row r="104" spans="1:23" ht="15.75" x14ac:dyDescent="0.25">
      <c r="A104" s="6">
        <v>101</v>
      </c>
      <c r="B104" s="4" t="s">
        <v>3</v>
      </c>
      <c r="C104" s="1">
        <v>43.64</v>
      </c>
      <c r="D104" s="17">
        <v>43.202818312994275</v>
      </c>
      <c r="E104" s="17">
        <v>43.637760955803373</v>
      </c>
      <c r="F104" s="1">
        <v>29.94</v>
      </c>
      <c r="G104" s="17">
        <v>30.243990622116399</v>
      </c>
      <c r="H104" s="17">
        <v>29.940007629394536</v>
      </c>
      <c r="I104" s="1">
        <v>47.74</v>
      </c>
      <c r="J104" s="17">
        <v>48.562660613746573</v>
      </c>
      <c r="K104" s="17">
        <v>47.994662883653753</v>
      </c>
      <c r="L104" s="1">
        <v>34.090000000000003</v>
      </c>
      <c r="M104" s="17">
        <v>35.576507070513237</v>
      </c>
      <c r="N104" s="17">
        <v>34.696844250275632</v>
      </c>
      <c r="O104" s="1">
        <v>33.94</v>
      </c>
      <c r="P104" s="17">
        <v>35.465060751749526</v>
      </c>
      <c r="Q104" s="17">
        <v>34.546965176178958</v>
      </c>
      <c r="R104" s="1">
        <v>34.28</v>
      </c>
      <c r="S104" s="17">
        <v>36.708453115301616</v>
      </c>
      <c r="T104" s="17">
        <v>34.913527676178958</v>
      </c>
      <c r="U104" s="1">
        <v>36.049999999999997</v>
      </c>
      <c r="V104" s="17">
        <v>37.68129161530161</v>
      </c>
      <c r="W104" s="17">
        <v>36.660090176178954</v>
      </c>
    </row>
    <row r="105" spans="1:23" ht="15.75" x14ac:dyDescent="0.25">
      <c r="A105" s="6">
        <v>102</v>
      </c>
      <c r="B105" s="4">
        <v>243385</v>
      </c>
      <c r="C105" s="1">
        <v>43.64</v>
      </c>
      <c r="D105" s="17">
        <v>43.246536481694847</v>
      </c>
      <c r="E105" s="17">
        <v>43.638880477901687</v>
      </c>
      <c r="F105" s="1">
        <v>29.94</v>
      </c>
      <c r="G105" s="17">
        <v>30.21359155990476</v>
      </c>
      <c r="H105" s="17">
        <v>29.94000381469727</v>
      </c>
      <c r="I105" s="1">
        <v>47.34</v>
      </c>
      <c r="J105" s="17">
        <v>48.480394552371919</v>
      </c>
      <c r="K105" s="17">
        <v>47.867331441826877</v>
      </c>
      <c r="L105" s="1">
        <v>33.69</v>
      </c>
      <c r="M105" s="17">
        <v>35.427856363461913</v>
      </c>
      <c r="N105" s="17">
        <v>34.393422125137818</v>
      </c>
      <c r="O105" s="1">
        <v>33.54</v>
      </c>
      <c r="P105" s="17">
        <v>35.312554676574571</v>
      </c>
      <c r="Q105" s="17">
        <v>34.243482588089478</v>
      </c>
      <c r="R105" s="1">
        <v>33.880000000000003</v>
      </c>
      <c r="S105" s="17">
        <v>36.465607803771455</v>
      </c>
      <c r="T105" s="17">
        <v>34.59676383808948</v>
      </c>
      <c r="U105" s="1">
        <v>35.65</v>
      </c>
      <c r="V105" s="17">
        <v>37.518162453771453</v>
      </c>
      <c r="W105" s="17">
        <v>36.355045088089476</v>
      </c>
    </row>
    <row r="106" spans="1:23" ht="15.75" x14ac:dyDescent="0.25">
      <c r="A106" s="6">
        <v>103</v>
      </c>
      <c r="B106" s="4">
        <v>243446</v>
      </c>
      <c r="C106" s="1">
        <v>43.64</v>
      </c>
      <c r="D106" s="17">
        <v>43.285882833525363</v>
      </c>
      <c r="E106" s="17">
        <v>43.63944023895084</v>
      </c>
      <c r="F106" s="1">
        <v>29.94</v>
      </c>
      <c r="G106" s="17">
        <v>30.186232403914286</v>
      </c>
      <c r="H106" s="17">
        <v>29.940001907348638</v>
      </c>
      <c r="I106" s="1">
        <v>46.84</v>
      </c>
      <c r="J106" s="17">
        <v>48.366355097134729</v>
      </c>
      <c r="K106" s="17">
        <v>47.60366572091344</v>
      </c>
      <c r="L106" s="1">
        <v>33.19</v>
      </c>
      <c r="M106" s="17">
        <v>35.254070727115725</v>
      </c>
      <c r="N106" s="17">
        <v>34.041711062568908</v>
      </c>
      <c r="O106" s="1">
        <v>33.04</v>
      </c>
      <c r="P106" s="17">
        <v>35.135299208917111</v>
      </c>
      <c r="Q106" s="17">
        <v>33.891741294044735</v>
      </c>
      <c r="R106" s="1">
        <v>33.380000000000003</v>
      </c>
      <c r="S106" s="17">
        <v>36.20704702339431</v>
      </c>
      <c r="T106" s="17">
        <v>34.238381919044741</v>
      </c>
      <c r="U106" s="1">
        <v>35.15</v>
      </c>
      <c r="V106" s="17">
        <v>37.331346208394308</v>
      </c>
      <c r="W106" s="17">
        <v>36.002522544044737</v>
      </c>
    </row>
    <row r="107" spans="1:23" ht="15.75" x14ac:dyDescent="0.25">
      <c r="A107" s="6">
        <v>104</v>
      </c>
      <c r="B107" s="4">
        <v>243508</v>
      </c>
      <c r="C107" s="1">
        <v>43.64</v>
      </c>
      <c r="D107" s="17">
        <v>43.32129455017283</v>
      </c>
      <c r="E107" s="17">
        <v>43.63972011947542</v>
      </c>
      <c r="F107" s="1">
        <v>29.94</v>
      </c>
      <c r="G107" s="17">
        <v>30.161609163522858</v>
      </c>
      <c r="H107" s="17">
        <v>29.940000953674321</v>
      </c>
      <c r="I107" s="1">
        <v>46.44</v>
      </c>
      <c r="J107" s="17">
        <v>48.213719587421259</v>
      </c>
      <c r="K107" s="17">
        <v>47.221832860456722</v>
      </c>
      <c r="L107" s="1">
        <v>32.79</v>
      </c>
      <c r="M107" s="17">
        <v>35.047663654404154</v>
      </c>
      <c r="N107" s="17">
        <v>33.615855531284453</v>
      </c>
      <c r="O107" s="1">
        <v>32.64</v>
      </c>
      <c r="P107" s="17">
        <v>34.9257692880254</v>
      </c>
      <c r="Q107" s="17">
        <v>33.465870647022371</v>
      </c>
      <c r="R107" s="1">
        <v>32.979999999999997</v>
      </c>
      <c r="S107" s="17">
        <v>35.92434232105488</v>
      </c>
      <c r="T107" s="17">
        <v>33.809190959522368</v>
      </c>
      <c r="U107" s="1">
        <v>34.75</v>
      </c>
      <c r="V107" s="17">
        <v>37.113211587554879</v>
      </c>
      <c r="W107" s="17">
        <v>35.576261272022364</v>
      </c>
    </row>
    <row r="108" spans="1:23" ht="15.75" x14ac:dyDescent="0.25">
      <c r="A108" s="6">
        <v>105</v>
      </c>
      <c r="B108" s="4" t="s">
        <v>2</v>
      </c>
      <c r="C108" s="1">
        <v>43.64</v>
      </c>
      <c r="D108" s="17">
        <v>43.353165095155546</v>
      </c>
      <c r="E108" s="17">
        <v>43.639860059737714</v>
      </c>
      <c r="F108" s="1">
        <v>29.94</v>
      </c>
      <c r="G108" s="17">
        <v>30.139448247170574</v>
      </c>
      <c r="H108" s="17">
        <v>29.940000476837163</v>
      </c>
      <c r="I108" s="1">
        <v>46.84</v>
      </c>
      <c r="J108" s="17">
        <v>48.036347628679131</v>
      </c>
      <c r="K108" s="17">
        <v>46.830916430228356</v>
      </c>
      <c r="L108" s="1">
        <v>33.19</v>
      </c>
      <c r="M108" s="17">
        <v>34.82189728896374</v>
      </c>
      <c r="N108" s="17">
        <v>33.202927765642229</v>
      </c>
      <c r="O108" s="1">
        <v>33.04</v>
      </c>
      <c r="P108" s="17">
        <v>34.697192359222861</v>
      </c>
      <c r="Q108" s="17">
        <v>33.052935323511186</v>
      </c>
      <c r="R108" s="1">
        <v>33.380000000000003</v>
      </c>
      <c r="S108" s="17">
        <v>35.629908088949392</v>
      </c>
      <c r="T108" s="17">
        <v>33.394595479761179</v>
      </c>
      <c r="U108" s="1">
        <v>35.15</v>
      </c>
      <c r="V108" s="17">
        <v>36.876890428799392</v>
      </c>
      <c r="W108" s="17">
        <v>35.163130636011182</v>
      </c>
    </row>
    <row r="109" spans="1:23" ht="15.75" x14ac:dyDescent="0.25">
      <c r="A109" s="6">
        <v>106</v>
      </c>
      <c r="B109" s="4" t="s">
        <v>1</v>
      </c>
      <c r="C109" s="1">
        <v>43.64</v>
      </c>
      <c r="D109" s="17">
        <v>43.381848585639993</v>
      </c>
      <c r="E109" s="17">
        <v>43.639930029868857</v>
      </c>
      <c r="F109" s="1">
        <v>29.94</v>
      </c>
      <c r="G109" s="17">
        <v>30.119503422453516</v>
      </c>
      <c r="H109" s="17">
        <v>29.940000238418584</v>
      </c>
      <c r="I109" s="1">
        <v>47.24</v>
      </c>
      <c r="J109" s="17">
        <v>47.91671286581122</v>
      </c>
      <c r="K109" s="17">
        <v>46.83545821511418</v>
      </c>
      <c r="L109" s="1">
        <v>33.590000000000003</v>
      </c>
      <c r="M109" s="17">
        <v>34.658707560067363</v>
      </c>
      <c r="N109" s="17">
        <v>33.196463882821114</v>
      </c>
      <c r="O109" s="1">
        <v>33.44</v>
      </c>
      <c r="P109" s="17">
        <v>34.531473123300572</v>
      </c>
      <c r="Q109" s="17">
        <v>33.046467661755592</v>
      </c>
      <c r="R109" s="1">
        <v>33.78</v>
      </c>
      <c r="S109" s="17">
        <v>35.404917280054455</v>
      </c>
      <c r="T109" s="17">
        <v>33.387297739880594</v>
      </c>
      <c r="U109" s="1">
        <v>35.549999999999997</v>
      </c>
      <c r="V109" s="17">
        <v>36.704201385919454</v>
      </c>
      <c r="W109" s="17">
        <v>35.15656531800559</v>
      </c>
    </row>
    <row r="110" spans="1:23" ht="15.75" x14ac:dyDescent="0.25">
      <c r="A110" s="6">
        <v>107</v>
      </c>
      <c r="B110" s="4" t="s">
        <v>0</v>
      </c>
      <c r="C110" s="1">
        <v>43.64</v>
      </c>
      <c r="D110" s="17">
        <v>43.407663727075992</v>
      </c>
      <c r="E110" s="17">
        <v>43.639965014934432</v>
      </c>
      <c r="F110" s="1">
        <v>29.94</v>
      </c>
      <c r="G110" s="17">
        <v>30.101553080208163</v>
      </c>
      <c r="H110" s="17">
        <v>29.940000119209294</v>
      </c>
      <c r="I110" s="1">
        <v>47.24</v>
      </c>
      <c r="J110" s="17">
        <v>47.849041579230096</v>
      </c>
      <c r="K110" s="17">
        <v>47.037729107557091</v>
      </c>
      <c r="L110" s="1">
        <v>33.29</v>
      </c>
      <c r="M110" s="17">
        <v>34.551836804060628</v>
      </c>
      <c r="N110" s="17">
        <v>33.393231941410562</v>
      </c>
      <c r="O110" s="1">
        <v>33.14</v>
      </c>
      <c r="P110" s="17">
        <v>34.422325810970513</v>
      </c>
      <c r="Q110" s="17">
        <v>33.243233830877799</v>
      </c>
      <c r="R110" s="1">
        <v>33.479999999999997</v>
      </c>
      <c r="S110" s="17">
        <v>35.242425552049014</v>
      </c>
      <c r="T110" s="17">
        <v>33.583648869940298</v>
      </c>
      <c r="U110" s="1">
        <v>35.25</v>
      </c>
      <c r="V110" s="17">
        <v>36.58878124732751</v>
      </c>
      <c r="W110" s="17">
        <v>35.353282659002794</v>
      </c>
    </row>
  </sheetData>
  <mergeCells count="30">
    <mergeCell ref="L1:N1"/>
    <mergeCell ref="L2:L3"/>
    <mergeCell ref="M2:M3"/>
    <mergeCell ref="N2:N3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C1:E1"/>
    <mergeCell ref="F1:H1"/>
    <mergeCell ref="I1:K1"/>
    <mergeCell ref="J2:J3"/>
    <mergeCell ref="K2:K3"/>
    <mergeCell ref="U1:W1"/>
    <mergeCell ref="U2:U3"/>
    <mergeCell ref="V2:V3"/>
    <mergeCell ref="W2:W3"/>
    <mergeCell ref="O1:Q1"/>
    <mergeCell ref="O2:O3"/>
    <mergeCell ref="P2:P3"/>
    <mergeCell ref="Q2:Q3"/>
    <mergeCell ref="R1:T1"/>
    <mergeCell ref="R2:R3"/>
    <mergeCell ref="S2:S3"/>
    <mergeCell ref="T2:T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3AF77-A1CB-419D-95DB-BB8EC66D1A62}">
  <dimension ref="A1:W340"/>
  <sheetViews>
    <sheetView zoomScale="55" zoomScaleNormal="55" workbookViewId="0">
      <selection activeCell="K355" sqref="K355"/>
    </sheetView>
  </sheetViews>
  <sheetFormatPr defaultColWidth="14.28515625" defaultRowHeight="15" x14ac:dyDescent="0.25"/>
  <cols>
    <col min="2" max="2" width="15.85546875" customWidth="1"/>
    <col min="4" max="5" width="9.140625" customWidth="1"/>
    <col min="7" max="8" width="9.140625" customWidth="1"/>
    <col min="10" max="11" width="9.140625" customWidth="1"/>
    <col min="13" max="14" width="9" customWidth="1"/>
    <col min="16" max="17" width="9.42578125" customWidth="1"/>
    <col min="19" max="20" width="9.42578125" customWidth="1"/>
    <col min="22" max="23" width="9.140625" customWidth="1"/>
  </cols>
  <sheetData>
    <row r="1" spans="1:23" ht="21" customHeight="1" x14ac:dyDescent="0.35">
      <c r="A1" s="23" t="s">
        <v>96</v>
      </c>
      <c r="B1" s="28" t="s">
        <v>62</v>
      </c>
      <c r="C1" s="29" t="s">
        <v>63</v>
      </c>
      <c r="D1" s="29"/>
      <c r="E1" s="29"/>
      <c r="F1" s="29" t="s">
        <v>63</v>
      </c>
      <c r="G1" s="29"/>
      <c r="H1" s="29"/>
      <c r="I1" s="29" t="s">
        <v>63</v>
      </c>
      <c r="J1" s="29"/>
      <c r="K1" s="29"/>
      <c r="L1" s="29" t="s">
        <v>63</v>
      </c>
      <c r="M1" s="29"/>
      <c r="N1" s="29"/>
      <c r="O1" s="29" t="s">
        <v>63</v>
      </c>
      <c r="P1" s="29"/>
      <c r="Q1" s="29"/>
      <c r="R1" s="29" t="s">
        <v>63</v>
      </c>
      <c r="S1" s="29"/>
      <c r="T1" s="29"/>
      <c r="U1" s="29" t="s">
        <v>63</v>
      </c>
      <c r="V1" s="29"/>
      <c r="W1" s="29"/>
    </row>
    <row r="2" spans="1:23" ht="15" customHeight="1" x14ac:dyDescent="0.25">
      <c r="A2" s="24"/>
      <c r="B2" s="28"/>
      <c r="C2" s="26" t="s">
        <v>64</v>
      </c>
      <c r="D2" s="26">
        <v>0.1</v>
      </c>
      <c r="E2" s="27">
        <v>0.5</v>
      </c>
      <c r="F2" s="31" t="s">
        <v>65</v>
      </c>
      <c r="G2" s="26">
        <v>0.1</v>
      </c>
      <c r="H2" s="27">
        <v>0.5</v>
      </c>
      <c r="I2" s="27" t="s">
        <v>66</v>
      </c>
      <c r="J2" s="26">
        <v>0.1</v>
      </c>
      <c r="K2" s="27">
        <v>0.5</v>
      </c>
      <c r="L2" s="26" t="s">
        <v>67</v>
      </c>
      <c r="M2" s="26">
        <v>0.1</v>
      </c>
      <c r="N2" s="27">
        <v>0.5</v>
      </c>
      <c r="O2" s="26" t="s">
        <v>68</v>
      </c>
      <c r="P2" s="26">
        <v>0.1</v>
      </c>
      <c r="Q2" s="27">
        <v>0.5</v>
      </c>
      <c r="R2" s="26" t="s">
        <v>69</v>
      </c>
      <c r="S2" s="26">
        <v>0.1</v>
      </c>
      <c r="T2" s="27">
        <v>0.5</v>
      </c>
      <c r="U2" s="26" t="s">
        <v>70</v>
      </c>
      <c r="V2" s="26">
        <v>0.1</v>
      </c>
      <c r="W2" s="27">
        <v>0.5</v>
      </c>
    </row>
    <row r="3" spans="1:23" ht="15" customHeight="1" x14ac:dyDescent="0.25">
      <c r="A3" s="25"/>
      <c r="B3" s="28"/>
      <c r="C3" s="26"/>
      <c r="D3" s="26"/>
      <c r="E3" s="27"/>
      <c r="F3" s="32"/>
      <c r="G3" s="26"/>
      <c r="H3" s="27"/>
      <c r="I3" s="27"/>
      <c r="J3" s="26"/>
      <c r="K3" s="27"/>
      <c r="L3" s="26"/>
      <c r="M3" s="26"/>
      <c r="N3" s="27"/>
      <c r="O3" s="26"/>
      <c r="P3" s="26"/>
      <c r="Q3" s="27"/>
      <c r="R3" s="26"/>
      <c r="S3" s="26"/>
      <c r="T3" s="27"/>
      <c r="U3" s="26"/>
      <c r="V3" s="26"/>
      <c r="W3" s="27"/>
    </row>
    <row r="4" spans="1:23" ht="15.75" hidden="1" x14ac:dyDescent="0.25">
      <c r="A4" s="6">
        <v>1</v>
      </c>
      <c r="B4" s="4">
        <v>243374</v>
      </c>
      <c r="C4" s="1">
        <v>43.66</v>
      </c>
      <c r="D4" s="1">
        <v>0</v>
      </c>
      <c r="E4" s="1">
        <v>0</v>
      </c>
      <c r="F4" s="1">
        <v>34.94</v>
      </c>
      <c r="G4" s="1">
        <v>0</v>
      </c>
      <c r="H4" s="1">
        <v>0</v>
      </c>
      <c r="I4" s="1">
        <v>42.54</v>
      </c>
      <c r="J4" s="1">
        <v>0</v>
      </c>
      <c r="K4" s="1">
        <v>0</v>
      </c>
      <c r="L4" s="1">
        <v>33.29</v>
      </c>
      <c r="M4" s="1">
        <v>0</v>
      </c>
      <c r="N4" s="1">
        <v>0</v>
      </c>
      <c r="O4" s="1">
        <v>33.14</v>
      </c>
      <c r="P4" s="1">
        <v>0</v>
      </c>
      <c r="Q4" s="1">
        <v>0</v>
      </c>
      <c r="R4" s="1">
        <v>34.78</v>
      </c>
      <c r="S4" s="1">
        <v>0</v>
      </c>
      <c r="T4" s="1">
        <v>0</v>
      </c>
      <c r="U4" s="1">
        <v>35.049999999999997</v>
      </c>
      <c r="V4" s="1">
        <v>0</v>
      </c>
      <c r="W4" s="1">
        <v>0</v>
      </c>
    </row>
    <row r="5" spans="1:23" ht="15.75" hidden="1" x14ac:dyDescent="0.25">
      <c r="A5" s="6">
        <v>2</v>
      </c>
      <c r="B5" s="4">
        <v>243405</v>
      </c>
      <c r="C5" s="1">
        <v>43.66</v>
      </c>
      <c r="D5" s="1">
        <v>0</v>
      </c>
      <c r="E5" s="1">
        <v>0</v>
      </c>
      <c r="F5" s="1">
        <v>34.94</v>
      </c>
      <c r="G5" s="1">
        <v>0</v>
      </c>
      <c r="H5" s="1">
        <v>0</v>
      </c>
      <c r="I5" s="1">
        <v>42.24</v>
      </c>
      <c r="J5" s="1">
        <v>0</v>
      </c>
      <c r="K5" s="1">
        <v>0</v>
      </c>
      <c r="L5" s="1">
        <v>32.99</v>
      </c>
      <c r="M5" s="1">
        <v>0</v>
      </c>
      <c r="N5" s="1">
        <v>0</v>
      </c>
      <c r="O5" s="1">
        <v>32.840000000000003</v>
      </c>
      <c r="P5" s="1">
        <v>0</v>
      </c>
      <c r="Q5" s="1">
        <v>0</v>
      </c>
      <c r="R5" s="1">
        <v>34.479999999999997</v>
      </c>
      <c r="S5" s="1">
        <v>0</v>
      </c>
      <c r="T5" s="1">
        <v>0</v>
      </c>
      <c r="U5" s="1">
        <v>34.75</v>
      </c>
      <c r="V5" s="1">
        <v>0</v>
      </c>
      <c r="W5" s="1">
        <v>0</v>
      </c>
    </row>
    <row r="6" spans="1:23" ht="15.75" hidden="1" x14ac:dyDescent="0.25">
      <c r="A6" s="6">
        <v>3</v>
      </c>
      <c r="B6" s="4">
        <v>243435</v>
      </c>
      <c r="C6" s="1">
        <v>43.66</v>
      </c>
      <c r="D6" s="1">
        <v>0</v>
      </c>
      <c r="E6" s="1">
        <v>0</v>
      </c>
      <c r="F6" s="1">
        <v>34.94</v>
      </c>
      <c r="G6" s="1">
        <v>0</v>
      </c>
      <c r="H6" s="1">
        <v>0</v>
      </c>
      <c r="I6" s="1">
        <v>42.24</v>
      </c>
      <c r="J6" s="1">
        <v>0</v>
      </c>
      <c r="K6" s="1">
        <v>0</v>
      </c>
      <c r="L6" s="1">
        <v>32.99</v>
      </c>
      <c r="M6" s="1">
        <v>0</v>
      </c>
      <c r="N6" s="1">
        <v>0</v>
      </c>
      <c r="O6" s="1">
        <v>32.54</v>
      </c>
      <c r="P6" s="1">
        <v>0</v>
      </c>
      <c r="Q6" s="1">
        <v>0</v>
      </c>
      <c r="R6" s="1">
        <v>34.18</v>
      </c>
      <c r="S6" s="1">
        <v>0</v>
      </c>
      <c r="T6" s="1">
        <v>0</v>
      </c>
      <c r="U6" s="1">
        <v>34.450000000000003</v>
      </c>
      <c r="V6" s="1">
        <v>0</v>
      </c>
      <c r="W6" s="1">
        <v>0</v>
      </c>
    </row>
    <row r="7" spans="1:23" ht="15.75" hidden="1" x14ac:dyDescent="0.25">
      <c r="A7" s="6">
        <v>4</v>
      </c>
      <c r="B7" s="4" t="s">
        <v>61</v>
      </c>
      <c r="C7" s="1">
        <v>43.66</v>
      </c>
      <c r="D7" s="1">
        <v>0</v>
      </c>
      <c r="E7" s="1">
        <v>0</v>
      </c>
      <c r="F7" s="1">
        <v>34.94</v>
      </c>
      <c r="G7" s="1">
        <v>0</v>
      </c>
      <c r="H7" s="1">
        <v>0</v>
      </c>
      <c r="I7" s="1">
        <v>42.24</v>
      </c>
      <c r="J7" s="1">
        <v>0</v>
      </c>
      <c r="K7" s="1">
        <v>0</v>
      </c>
      <c r="L7" s="1">
        <v>33.29</v>
      </c>
      <c r="M7" s="1">
        <v>0</v>
      </c>
      <c r="N7" s="1">
        <v>0</v>
      </c>
      <c r="O7" s="1">
        <v>32.840000000000003</v>
      </c>
      <c r="P7" s="1">
        <v>0</v>
      </c>
      <c r="Q7" s="1">
        <v>0</v>
      </c>
      <c r="R7" s="1">
        <v>34.479999999999997</v>
      </c>
      <c r="S7" s="1">
        <v>0</v>
      </c>
      <c r="T7" s="1">
        <v>0</v>
      </c>
      <c r="U7" s="1">
        <v>34.75</v>
      </c>
      <c r="V7" s="1">
        <v>0</v>
      </c>
      <c r="W7" s="1">
        <v>0</v>
      </c>
    </row>
    <row r="8" spans="1:23" ht="15.75" hidden="1" x14ac:dyDescent="0.25">
      <c r="A8" s="6">
        <v>5</v>
      </c>
      <c r="B8" s="4" t="s">
        <v>60</v>
      </c>
      <c r="C8" s="1">
        <v>43.66</v>
      </c>
      <c r="D8" s="17">
        <v>43.66</v>
      </c>
      <c r="E8" s="17">
        <v>43.66</v>
      </c>
      <c r="F8" s="1">
        <v>34.94</v>
      </c>
      <c r="G8" s="17">
        <v>34.94</v>
      </c>
      <c r="H8" s="17">
        <v>34.94</v>
      </c>
      <c r="I8" s="1">
        <v>42.54</v>
      </c>
      <c r="J8" s="17">
        <v>42.27</v>
      </c>
      <c r="K8" s="17">
        <v>42.27</v>
      </c>
      <c r="L8" s="1">
        <v>33.79</v>
      </c>
      <c r="M8" s="17">
        <v>33.14</v>
      </c>
      <c r="N8" s="17">
        <v>33.14</v>
      </c>
      <c r="O8" s="1">
        <v>33.340000000000003</v>
      </c>
      <c r="P8" s="17">
        <v>32.78</v>
      </c>
      <c r="Q8" s="17">
        <v>32.78</v>
      </c>
      <c r="R8" s="1">
        <v>34.979999999999997</v>
      </c>
      <c r="S8" s="17">
        <v>34.42</v>
      </c>
      <c r="T8" s="17">
        <v>34.42</v>
      </c>
      <c r="U8" s="1">
        <v>35.25</v>
      </c>
      <c r="V8" s="17">
        <v>34.69</v>
      </c>
      <c r="W8" s="17">
        <v>34.69</v>
      </c>
    </row>
    <row r="9" spans="1:23" ht="15.75" hidden="1" x14ac:dyDescent="0.25">
      <c r="A9" s="6">
        <v>6</v>
      </c>
      <c r="B9" s="4" t="s">
        <v>59</v>
      </c>
      <c r="C9" s="1">
        <v>43.66</v>
      </c>
      <c r="D9" s="17">
        <v>43.66</v>
      </c>
      <c r="E9" s="17">
        <v>43.66</v>
      </c>
      <c r="F9" s="1">
        <v>34.94</v>
      </c>
      <c r="G9" s="17">
        <v>34.94</v>
      </c>
      <c r="H9" s="17">
        <v>34.94</v>
      </c>
      <c r="I9" s="1">
        <v>43.04</v>
      </c>
      <c r="J9" s="17">
        <v>42.297000000000004</v>
      </c>
      <c r="K9" s="17">
        <v>42.405000000000001</v>
      </c>
      <c r="L9" s="1">
        <v>34.090000000000003</v>
      </c>
      <c r="M9" s="17">
        <v>33.204999999999998</v>
      </c>
      <c r="N9" s="17">
        <v>33.465000000000003</v>
      </c>
      <c r="O9" s="1">
        <v>33.64</v>
      </c>
      <c r="P9" s="17">
        <v>32.835999999999999</v>
      </c>
      <c r="Q9" s="17">
        <v>33.06</v>
      </c>
      <c r="R9" s="1">
        <v>35.28</v>
      </c>
      <c r="S9" s="17">
        <v>34.475999999999999</v>
      </c>
      <c r="T9" s="17">
        <v>34.700000000000003</v>
      </c>
      <c r="U9" s="1">
        <v>35.549999999999997</v>
      </c>
      <c r="V9" s="17">
        <v>34.745999999999995</v>
      </c>
      <c r="W9" s="17">
        <v>34.97</v>
      </c>
    </row>
    <row r="10" spans="1:23" ht="15.75" hidden="1" x14ac:dyDescent="0.25">
      <c r="A10" s="6">
        <v>7</v>
      </c>
      <c r="B10" s="4" t="s">
        <v>58</v>
      </c>
      <c r="C10" s="1">
        <v>43.66</v>
      </c>
      <c r="D10" s="17">
        <v>43.66</v>
      </c>
      <c r="E10" s="17">
        <v>43.66</v>
      </c>
      <c r="F10" s="1">
        <v>34.94</v>
      </c>
      <c r="G10" s="17">
        <v>34.94</v>
      </c>
      <c r="H10" s="17">
        <v>34.94</v>
      </c>
      <c r="I10" s="1">
        <v>43.34</v>
      </c>
      <c r="J10" s="17">
        <v>42.371300000000005</v>
      </c>
      <c r="K10" s="17">
        <v>42.722499999999997</v>
      </c>
      <c r="L10" s="1">
        <v>34.69</v>
      </c>
      <c r="M10" s="17">
        <v>33.293500000000002</v>
      </c>
      <c r="N10" s="17">
        <v>33.777500000000003</v>
      </c>
      <c r="O10" s="1">
        <v>34.24</v>
      </c>
      <c r="P10" s="17">
        <v>32.916399999999996</v>
      </c>
      <c r="Q10" s="17">
        <v>33.35</v>
      </c>
      <c r="R10" s="1">
        <v>35.880000000000003</v>
      </c>
      <c r="S10" s="17">
        <v>34.556399999999996</v>
      </c>
      <c r="T10" s="17">
        <v>34.99</v>
      </c>
      <c r="U10" s="1">
        <v>36.15</v>
      </c>
      <c r="V10" s="17">
        <v>34.826399999999992</v>
      </c>
      <c r="W10" s="17">
        <v>35.26</v>
      </c>
    </row>
    <row r="11" spans="1:23" ht="15.75" hidden="1" x14ac:dyDescent="0.25">
      <c r="A11" s="6">
        <v>8</v>
      </c>
      <c r="B11" s="4" t="s">
        <v>57</v>
      </c>
      <c r="C11" s="1">
        <v>43.66</v>
      </c>
      <c r="D11" s="17">
        <v>43.66</v>
      </c>
      <c r="E11" s="17">
        <v>43.66</v>
      </c>
      <c r="F11" s="1">
        <v>34.94</v>
      </c>
      <c r="G11" s="17">
        <v>34.94</v>
      </c>
      <c r="H11" s="17">
        <v>34.94</v>
      </c>
      <c r="I11" s="1">
        <v>43.34</v>
      </c>
      <c r="J11" s="17">
        <v>42.468170000000008</v>
      </c>
      <c r="K11" s="17">
        <v>43.03125</v>
      </c>
      <c r="L11" s="1">
        <v>35.29</v>
      </c>
      <c r="M11" s="17">
        <v>33.433149999999998</v>
      </c>
      <c r="N11" s="17">
        <v>34.233750000000001</v>
      </c>
      <c r="O11" s="1">
        <v>34.840000000000003</v>
      </c>
      <c r="P11" s="17">
        <v>33.048759999999994</v>
      </c>
      <c r="Q11" s="17">
        <v>33.795000000000002</v>
      </c>
      <c r="R11" s="1">
        <v>36.479999999999997</v>
      </c>
      <c r="S11" s="17">
        <v>34.688759999999995</v>
      </c>
      <c r="T11" s="17">
        <v>35.435000000000002</v>
      </c>
      <c r="U11" s="1">
        <v>36.75</v>
      </c>
      <c r="V11" s="17">
        <v>34.958759999999991</v>
      </c>
      <c r="W11" s="17">
        <v>35.704999999999998</v>
      </c>
    </row>
    <row r="12" spans="1:23" ht="15.75" hidden="1" x14ac:dyDescent="0.25">
      <c r="A12" s="6">
        <v>9</v>
      </c>
      <c r="B12" s="4" t="s">
        <v>56</v>
      </c>
      <c r="C12" s="1">
        <v>43.66</v>
      </c>
      <c r="D12" s="17">
        <v>43.66</v>
      </c>
      <c r="E12" s="17">
        <v>43.66</v>
      </c>
      <c r="F12" s="1">
        <v>34.94</v>
      </c>
      <c r="G12" s="17">
        <v>34.94</v>
      </c>
      <c r="H12" s="17">
        <v>34.94</v>
      </c>
      <c r="I12" s="1">
        <v>43.34</v>
      </c>
      <c r="J12" s="17">
        <v>42.555353000000011</v>
      </c>
      <c r="K12" s="17">
        <v>43.185625000000002</v>
      </c>
      <c r="L12" s="1">
        <v>35.590000000000003</v>
      </c>
      <c r="M12" s="17">
        <v>33.618834999999997</v>
      </c>
      <c r="N12" s="17">
        <v>34.761875000000003</v>
      </c>
      <c r="O12" s="1">
        <v>35.14</v>
      </c>
      <c r="P12" s="17">
        <v>33.227883999999996</v>
      </c>
      <c r="Q12" s="17">
        <v>34.317500000000003</v>
      </c>
      <c r="R12" s="1">
        <v>36.78</v>
      </c>
      <c r="S12" s="17">
        <v>34.867883999999997</v>
      </c>
      <c r="T12" s="17">
        <v>35.957499999999996</v>
      </c>
      <c r="U12" s="1">
        <v>37.049999999999997</v>
      </c>
      <c r="V12" s="17">
        <v>35.137883999999993</v>
      </c>
      <c r="W12" s="17">
        <v>36.227499999999999</v>
      </c>
    </row>
    <row r="13" spans="1:23" ht="15.75" hidden="1" x14ac:dyDescent="0.25">
      <c r="A13" s="6">
        <v>10</v>
      </c>
      <c r="B13" s="4" t="s">
        <v>55</v>
      </c>
      <c r="C13" s="1">
        <v>43.66</v>
      </c>
      <c r="D13" s="17">
        <v>43.66</v>
      </c>
      <c r="E13" s="17">
        <v>43.66</v>
      </c>
      <c r="F13" s="1">
        <v>34.94</v>
      </c>
      <c r="G13" s="17">
        <v>34.94</v>
      </c>
      <c r="H13" s="17">
        <v>34.94</v>
      </c>
      <c r="I13" s="1">
        <v>43.34</v>
      </c>
      <c r="J13" s="17">
        <v>42.633817700000009</v>
      </c>
      <c r="K13" s="17">
        <v>43.262812500000003</v>
      </c>
      <c r="L13" s="1">
        <v>35.19</v>
      </c>
      <c r="M13" s="17">
        <v>33.815951499999997</v>
      </c>
      <c r="N13" s="17">
        <v>35.175937500000003</v>
      </c>
      <c r="O13" s="1">
        <v>34.74</v>
      </c>
      <c r="P13" s="17">
        <v>33.419095599999999</v>
      </c>
      <c r="Q13" s="17">
        <v>34.728750000000005</v>
      </c>
      <c r="R13" s="1">
        <v>36.380000000000003</v>
      </c>
      <c r="S13" s="17">
        <v>35.059095599999999</v>
      </c>
      <c r="T13" s="17">
        <v>36.368749999999999</v>
      </c>
      <c r="U13" s="1">
        <v>36.65</v>
      </c>
      <c r="V13" s="17">
        <v>35.329095599999995</v>
      </c>
      <c r="W13" s="17">
        <v>36.638750000000002</v>
      </c>
    </row>
    <row r="14" spans="1:23" ht="15.75" hidden="1" x14ac:dyDescent="0.25">
      <c r="A14" s="6">
        <v>11</v>
      </c>
      <c r="B14" s="4" t="s">
        <v>54</v>
      </c>
      <c r="C14" s="1">
        <v>43.66</v>
      </c>
      <c r="D14" s="17">
        <v>43.66</v>
      </c>
      <c r="E14" s="17">
        <v>43.66</v>
      </c>
      <c r="F14" s="1">
        <v>34.94</v>
      </c>
      <c r="G14" s="17">
        <v>34.94</v>
      </c>
      <c r="H14" s="17">
        <v>34.94</v>
      </c>
      <c r="I14" s="1">
        <v>43.64</v>
      </c>
      <c r="J14" s="17">
        <v>42.70443593000001</v>
      </c>
      <c r="K14" s="17">
        <v>43.301406249999999</v>
      </c>
      <c r="L14" s="1">
        <v>35.19</v>
      </c>
      <c r="M14" s="17">
        <v>33.95335635</v>
      </c>
      <c r="N14" s="17">
        <v>35.182968750000001</v>
      </c>
      <c r="O14" s="1">
        <v>34.74</v>
      </c>
      <c r="P14" s="17">
        <v>33.551186039999997</v>
      </c>
      <c r="Q14" s="17">
        <v>34.734375</v>
      </c>
      <c r="R14" s="1">
        <v>36.380000000000003</v>
      </c>
      <c r="S14" s="17">
        <v>35.191186039999998</v>
      </c>
      <c r="T14" s="17">
        <v>36.374375000000001</v>
      </c>
      <c r="U14" s="1">
        <v>36.65</v>
      </c>
      <c r="V14" s="17">
        <v>35.461186039999994</v>
      </c>
      <c r="W14" s="17">
        <v>36.644374999999997</v>
      </c>
    </row>
    <row r="15" spans="1:23" ht="15.75" hidden="1" x14ac:dyDescent="0.25">
      <c r="A15" s="6">
        <v>12</v>
      </c>
      <c r="B15" s="4">
        <v>243255</v>
      </c>
      <c r="C15" s="1">
        <v>43.66</v>
      </c>
      <c r="D15" s="17">
        <v>43.66</v>
      </c>
      <c r="E15" s="17">
        <v>43.66</v>
      </c>
      <c r="F15" s="1">
        <v>34.94</v>
      </c>
      <c r="G15" s="17">
        <v>34.94</v>
      </c>
      <c r="H15" s="17">
        <v>34.94</v>
      </c>
      <c r="I15" s="1">
        <v>43.64</v>
      </c>
      <c r="J15" s="17">
        <v>42.797992337000011</v>
      </c>
      <c r="K15" s="17">
        <v>43.470703125</v>
      </c>
      <c r="L15" s="1">
        <v>34.79</v>
      </c>
      <c r="M15" s="17">
        <v>34.077020715000003</v>
      </c>
      <c r="N15" s="17">
        <v>35.186484374999999</v>
      </c>
      <c r="O15" s="1">
        <v>34.340000000000003</v>
      </c>
      <c r="P15" s="17">
        <v>33.670067435999997</v>
      </c>
      <c r="Q15" s="17">
        <v>34.737187500000005</v>
      </c>
      <c r="R15" s="1">
        <v>35.979999999999997</v>
      </c>
      <c r="S15" s="17">
        <v>35.310067435999997</v>
      </c>
      <c r="T15" s="17">
        <v>36.377187500000005</v>
      </c>
      <c r="U15" s="1">
        <v>36.25</v>
      </c>
      <c r="V15" s="17">
        <v>35.580067435999993</v>
      </c>
      <c r="W15" s="17">
        <v>36.647187500000001</v>
      </c>
    </row>
    <row r="16" spans="1:23" ht="15.75" hidden="1" x14ac:dyDescent="0.25">
      <c r="A16" s="6">
        <v>13</v>
      </c>
      <c r="B16" s="4">
        <v>243286</v>
      </c>
      <c r="C16" s="1">
        <v>43.66</v>
      </c>
      <c r="D16" s="17">
        <v>43.66</v>
      </c>
      <c r="E16" s="17">
        <v>43.66</v>
      </c>
      <c r="F16" s="1">
        <v>34.94</v>
      </c>
      <c r="G16" s="17">
        <v>34.94</v>
      </c>
      <c r="H16" s="17">
        <v>34.94</v>
      </c>
      <c r="I16" s="1">
        <v>43.64</v>
      </c>
      <c r="J16" s="17">
        <v>42.882193103300011</v>
      </c>
      <c r="K16" s="17">
        <v>43.5553515625</v>
      </c>
      <c r="L16" s="1">
        <v>34.49</v>
      </c>
      <c r="M16" s="17">
        <v>34.148318643500005</v>
      </c>
      <c r="N16" s="17">
        <v>34.988242187499999</v>
      </c>
      <c r="O16" s="1">
        <v>34.04</v>
      </c>
      <c r="P16" s="17">
        <v>33.7370606924</v>
      </c>
      <c r="Q16" s="17">
        <v>34.538593750000004</v>
      </c>
      <c r="R16" s="1">
        <v>35.68</v>
      </c>
      <c r="S16" s="17">
        <v>35.377060692399994</v>
      </c>
      <c r="T16" s="17">
        <v>36.178593750000005</v>
      </c>
      <c r="U16" s="1">
        <v>35.950000000000003</v>
      </c>
      <c r="V16" s="17">
        <v>35.647060692399997</v>
      </c>
      <c r="W16" s="17">
        <v>36.448593750000001</v>
      </c>
    </row>
    <row r="17" spans="1:23" ht="15.75" hidden="1" x14ac:dyDescent="0.25">
      <c r="A17" s="6">
        <v>14</v>
      </c>
      <c r="B17" s="4">
        <v>243345</v>
      </c>
      <c r="C17" s="1">
        <v>43.66</v>
      </c>
      <c r="D17" s="17">
        <v>43.66</v>
      </c>
      <c r="E17" s="17">
        <v>43.66</v>
      </c>
      <c r="F17" s="1">
        <v>34.94</v>
      </c>
      <c r="G17" s="17">
        <v>34.94</v>
      </c>
      <c r="H17" s="17">
        <v>34.94</v>
      </c>
      <c r="I17" s="1">
        <v>43.64</v>
      </c>
      <c r="J17" s="17">
        <v>42.957973792970009</v>
      </c>
      <c r="K17" s="17">
        <v>43.597675781250004</v>
      </c>
      <c r="L17" s="1">
        <v>34.19</v>
      </c>
      <c r="M17" s="17">
        <v>34.182486779150004</v>
      </c>
      <c r="N17" s="17">
        <v>34.739121093750001</v>
      </c>
      <c r="O17" s="1">
        <v>33.74</v>
      </c>
      <c r="P17" s="17">
        <v>33.767354623160003</v>
      </c>
      <c r="Q17" s="17">
        <v>34.289296875000005</v>
      </c>
      <c r="R17" s="1">
        <v>35.380000000000003</v>
      </c>
      <c r="S17" s="17">
        <v>35.407354623159996</v>
      </c>
      <c r="T17" s="17">
        <v>35.929296875000006</v>
      </c>
      <c r="U17" s="1">
        <v>35.65</v>
      </c>
      <c r="V17" s="17">
        <v>35.677354623159999</v>
      </c>
      <c r="W17" s="17">
        <v>36.199296875000002</v>
      </c>
    </row>
    <row r="18" spans="1:23" ht="15.75" hidden="1" x14ac:dyDescent="0.25">
      <c r="A18" s="6">
        <v>15</v>
      </c>
      <c r="B18" s="4">
        <v>243467</v>
      </c>
      <c r="C18" s="1">
        <v>43.66</v>
      </c>
      <c r="D18" s="17">
        <v>43.66</v>
      </c>
      <c r="E18" s="17">
        <v>43.66</v>
      </c>
      <c r="F18" s="1">
        <v>34.94</v>
      </c>
      <c r="G18" s="17">
        <v>34.94</v>
      </c>
      <c r="H18" s="17">
        <v>34.94</v>
      </c>
      <c r="I18" s="1">
        <v>43.64</v>
      </c>
      <c r="J18" s="17">
        <v>43.026176413673006</v>
      </c>
      <c r="K18" s="17">
        <v>43.618837890625002</v>
      </c>
      <c r="L18" s="1">
        <v>33.89</v>
      </c>
      <c r="M18" s="17">
        <v>34.183238101235006</v>
      </c>
      <c r="N18" s="17">
        <v>34.464560546874999</v>
      </c>
      <c r="O18" s="1">
        <v>33.44</v>
      </c>
      <c r="P18" s="17">
        <v>33.764619160844006</v>
      </c>
      <c r="Q18" s="17">
        <v>34.0146484375</v>
      </c>
      <c r="R18" s="1">
        <v>35.08</v>
      </c>
      <c r="S18" s="17">
        <v>35.404619160844</v>
      </c>
      <c r="T18" s="17">
        <v>35.654648437500001</v>
      </c>
      <c r="U18" s="1">
        <v>35.35</v>
      </c>
      <c r="V18" s="17">
        <v>35.674619160844003</v>
      </c>
      <c r="W18" s="17">
        <v>35.924648437499997</v>
      </c>
    </row>
    <row r="19" spans="1:23" ht="15.75" hidden="1" x14ac:dyDescent="0.25">
      <c r="A19" s="6">
        <v>16</v>
      </c>
      <c r="B19" s="4">
        <v>243498</v>
      </c>
      <c r="C19" s="1">
        <v>43.66</v>
      </c>
      <c r="D19" s="17">
        <v>43.66</v>
      </c>
      <c r="E19" s="17">
        <v>43.66</v>
      </c>
      <c r="F19" s="1">
        <v>34.94</v>
      </c>
      <c r="G19" s="17">
        <v>34.94</v>
      </c>
      <c r="H19" s="17">
        <v>34.94</v>
      </c>
      <c r="I19" s="1">
        <v>43.64</v>
      </c>
      <c r="J19" s="17">
        <v>43.087558772305705</v>
      </c>
      <c r="K19" s="17">
        <v>43.629418945312501</v>
      </c>
      <c r="L19" s="1">
        <v>34.39</v>
      </c>
      <c r="M19" s="17">
        <v>34.153914291111505</v>
      </c>
      <c r="N19" s="17">
        <v>34.177280273437503</v>
      </c>
      <c r="O19" s="1">
        <v>33.94</v>
      </c>
      <c r="P19" s="17">
        <v>33.732157244759605</v>
      </c>
      <c r="Q19" s="17">
        <v>33.727324218749999</v>
      </c>
      <c r="R19" s="1">
        <v>35.58</v>
      </c>
      <c r="S19" s="17">
        <v>35.372157244759599</v>
      </c>
      <c r="T19" s="17">
        <v>35.367324218749999</v>
      </c>
      <c r="U19" s="1">
        <v>35.85</v>
      </c>
      <c r="V19" s="17">
        <v>35.642157244759602</v>
      </c>
      <c r="W19" s="17">
        <v>35.637324218749995</v>
      </c>
    </row>
    <row r="20" spans="1:23" ht="15.75" hidden="1" x14ac:dyDescent="0.25">
      <c r="A20" s="6">
        <v>17</v>
      </c>
      <c r="B20" s="4">
        <v>243528</v>
      </c>
      <c r="C20" s="1">
        <v>43.66</v>
      </c>
      <c r="D20" s="17">
        <v>43.66</v>
      </c>
      <c r="E20" s="17">
        <v>43.66</v>
      </c>
      <c r="F20" s="1">
        <v>34.94</v>
      </c>
      <c r="G20" s="17">
        <v>34.94</v>
      </c>
      <c r="H20" s="17">
        <v>34.94</v>
      </c>
      <c r="I20" s="1">
        <v>43.84</v>
      </c>
      <c r="J20" s="17">
        <v>43.142802895075135</v>
      </c>
      <c r="K20" s="17">
        <v>43.634709472656255</v>
      </c>
      <c r="L20" s="1">
        <v>34.39</v>
      </c>
      <c r="M20" s="17">
        <v>34.177522862000352</v>
      </c>
      <c r="N20" s="17">
        <v>34.283640136718752</v>
      </c>
      <c r="O20" s="1">
        <v>33.94</v>
      </c>
      <c r="P20" s="17">
        <v>33.752941520283642</v>
      </c>
      <c r="Q20" s="17">
        <v>33.833662109374998</v>
      </c>
      <c r="R20" s="1">
        <v>35.979999999999997</v>
      </c>
      <c r="S20" s="17">
        <v>35.392941520283642</v>
      </c>
      <c r="T20" s="17">
        <v>35.473662109374999</v>
      </c>
      <c r="U20" s="1">
        <v>36.25</v>
      </c>
      <c r="V20" s="17">
        <v>35.662941520283638</v>
      </c>
      <c r="W20" s="17">
        <v>35.743662109374995</v>
      </c>
    </row>
    <row r="21" spans="1:23" ht="15.75" hidden="1" x14ac:dyDescent="0.25">
      <c r="A21" s="6">
        <v>18</v>
      </c>
      <c r="B21" s="4" t="s">
        <v>53</v>
      </c>
      <c r="C21" s="1">
        <v>43.16</v>
      </c>
      <c r="D21" s="17">
        <v>43.66</v>
      </c>
      <c r="E21" s="17">
        <v>43.66</v>
      </c>
      <c r="F21" s="1">
        <v>34.44</v>
      </c>
      <c r="G21" s="17">
        <v>34.94</v>
      </c>
      <c r="H21" s="17">
        <v>34.94</v>
      </c>
      <c r="I21" s="1">
        <v>43.84</v>
      </c>
      <c r="J21" s="17">
        <v>43.212522605567621</v>
      </c>
      <c r="K21" s="17">
        <v>43.737354736328129</v>
      </c>
      <c r="L21" s="1">
        <v>34.39</v>
      </c>
      <c r="M21" s="17">
        <v>34.198770575800317</v>
      </c>
      <c r="N21" s="17">
        <v>34.336820068359373</v>
      </c>
      <c r="O21" s="1">
        <v>33.94</v>
      </c>
      <c r="P21" s="17">
        <v>33.77164736825528</v>
      </c>
      <c r="Q21" s="17">
        <v>33.886831054687498</v>
      </c>
      <c r="R21" s="1">
        <v>35.979999999999997</v>
      </c>
      <c r="S21" s="17">
        <v>35.45164736825528</v>
      </c>
      <c r="T21" s="17">
        <v>35.726831054687494</v>
      </c>
      <c r="U21" s="1">
        <v>36.25</v>
      </c>
      <c r="V21" s="17">
        <v>35.721647368255276</v>
      </c>
      <c r="W21" s="17">
        <v>35.996831054687497</v>
      </c>
    </row>
    <row r="22" spans="1:23" ht="15.75" hidden="1" x14ac:dyDescent="0.25">
      <c r="A22" s="6">
        <v>19</v>
      </c>
      <c r="B22" s="4" t="s">
        <v>52</v>
      </c>
      <c r="C22" s="1">
        <v>43.16</v>
      </c>
      <c r="D22" s="17">
        <v>43.61</v>
      </c>
      <c r="E22" s="17">
        <v>43.41</v>
      </c>
      <c r="F22" s="1">
        <v>34.44</v>
      </c>
      <c r="G22" s="17">
        <v>34.89</v>
      </c>
      <c r="H22" s="17">
        <v>34.69</v>
      </c>
      <c r="I22" s="1">
        <v>44.24</v>
      </c>
      <c r="J22" s="17">
        <v>43.27527034501086</v>
      </c>
      <c r="K22" s="17">
        <v>43.788677368164066</v>
      </c>
      <c r="L22" s="1">
        <v>34.69</v>
      </c>
      <c r="M22" s="17">
        <v>34.217893518220286</v>
      </c>
      <c r="N22" s="17">
        <v>34.363410034179687</v>
      </c>
      <c r="O22" s="1">
        <v>34.24</v>
      </c>
      <c r="P22" s="17">
        <v>33.788482631429751</v>
      </c>
      <c r="Q22" s="17">
        <v>33.913415527343744</v>
      </c>
      <c r="R22" s="1">
        <v>36.28</v>
      </c>
      <c r="S22" s="17">
        <v>35.504482631429752</v>
      </c>
      <c r="T22" s="17">
        <v>35.853415527343742</v>
      </c>
      <c r="U22" s="1">
        <v>36.549999999999997</v>
      </c>
      <c r="V22" s="17">
        <v>35.774482631429748</v>
      </c>
      <c r="W22" s="17">
        <v>36.123415527343752</v>
      </c>
    </row>
    <row r="23" spans="1:23" ht="15.75" hidden="1" x14ac:dyDescent="0.25">
      <c r="A23" s="6">
        <v>20</v>
      </c>
      <c r="B23" s="4" t="s">
        <v>51</v>
      </c>
      <c r="C23" s="1">
        <v>43.16</v>
      </c>
      <c r="D23" s="17">
        <v>43.564999999999998</v>
      </c>
      <c r="E23" s="17">
        <v>43.284999999999997</v>
      </c>
      <c r="F23" s="1">
        <v>34.44</v>
      </c>
      <c r="G23" s="17">
        <v>34.844999999999999</v>
      </c>
      <c r="H23" s="17">
        <v>34.564999999999998</v>
      </c>
      <c r="I23" s="1">
        <v>44.24</v>
      </c>
      <c r="J23" s="17">
        <v>43.371743310509771</v>
      </c>
      <c r="K23" s="17">
        <v>44.014338684082034</v>
      </c>
      <c r="L23" s="1">
        <v>34.19</v>
      </c>
      <c r="M23" s="17">
        <v>34.26510416639826</v>
      </c>
      <c r="N23" s="17">
        <v>34.526705017089839</v>
      </c>
      <c r="O23" s="1">
        <v>33.74</v>
      </c>
      <c r="P23" s="17">
        <v>33.833634368286774</v>
      </c>
      <c r="Q23" s="17">
        <v>34.076707763671877</v>
      </c>
      <c r="R23" s="1">
        <v>35.78</v>
      </c>
      <c r="S23" s="17">
        <v>35.582034368286777</v>
      </c>
      <c r="T23" s="17">
        <v>36.066707763671872</v>
      </c>
      <c r="U23" s="1">
        <v>36.049999999999997</v>
      </c>
      <c r="V23" s="17">
        <v>35.852034368286773</v>
      </c>
      <c r="W23" s="17">
        <v>36.336707763671875</v>
      </c>
    </row>
    <row r="24" spans="1:23" ht="15.75" hidden="1" x14ac:dyDescent="0.25">
      <c r="A24" s="6">
        <v>21</v>
      </c>
      <c r="B24" s="4" t="s">
        <v>50</v>
      </c>
      <c r="C24" s="1">
        <v>43.16</v>
      </c>
      <c r="D24" s="17">
        <v>43.524499999999996</v>
      </c>
      <c r="E24" s="17">
        <v>43.222499999999997</v>
      </c>
      <c r="F24" s="1">
        <v>33.94</v>
      </c>
      <c r="G24" s="17">
        <v>34.804499999999997</v>
      </c>
      <c r="H24" s="17">
        <v>34.502499999999998</v>
      </c>
      <c r="I24" s="1">
        <v>44.24</v>
      </c>
      <c r="J24" s="17">
        <v>43.458568979458796</v>
      </c>
      <c r="K24" s="17">
        <v>44.127169342041014</v>
      </c>
      <c r="L24" s="1">
        <v>34.19</v>
      </c>
      <c r="M24" s="17">
        <v>34.257593749758435</v>
      </c>
      <c r="N24" s="17">
        <v>34.358352508544918</v>
      </c>
      <c r="O24" s="1">
        <v>33.74</v>
      </c>
      <c r="P24" s="17">
        <v>33.824270931458095</v>
      </c>
      <c r="Q24" s="17">
        <v>33.908353881835936</v>
      </c>
      <c r="R24" s="1">
        <v>35.78</v>
      </c>
      <c r="S24" s="17">
        <v>35.601830931458096</v>
      </c>
      <c r="T24" s="17">
        <v>35.923353881835936</v>
      </c>
      <c r="U24" s="1">
        <v>36.049999999999997</v>
      </c>
      <c r="V24" s="17">
        <v>35.871830931458092</v>
      </c>
      <c r="W24" s="17">
        <v>36.193353881835932</v>
      </c>
    </row>
    <row r="25" spans="1:23" ht="15.75" hidden="1" x14ac:dyDescent="0.25">
      <c r="A25" s="6">
        <v>22</v>
      </c>
      <c r="B25" s="4" t="s">
        <v>49</v>
      </c>
      <c r="C25" s="1">
        <v>43.16</v>
      </c>
      <c r="D25" s="17">
        <v>43.488049999999994</v>
      </c>
      <c r="E25" s="17">
        <v>43.191249999999997</v>
      </c>
      <c r="F25" s="1">
        <v>33.94</v>
      </c>
      <c r="G25" s="17">
        <v>34.718049999999998</v>
      </c>
      <c r="H25" s="17">
        <v>34.221249999999998</v>
      </c>
      <c r="I25" s="1">
        <v>44.44</v>
      </c>
      <c r="J25" s="17">
        <v>43.536712081512917</v>
      </c>
      <c r="K25" s="17">
        <v>44.183584671020512</v>
      </c>
      <c r="L25" s="1">
        <v>34.49</v>
      </c>
      <c r="M25" s="17">
        <v>34.250834374782592</v>
      </c>
      <c r="N25" s="17">
        <v>34.274176254272462</v>
      </c>
      <c r="O25" s="1">
        <v>34.04</v>
      </c>
      <c r="P25" s="17">
        <v>33.815843838312283</v>
      </c>
      <c r="Q25" s="17">
        <v>33.824176940917965</v>
      </c>
      <c r="R25" s="1">
        <v>36.08</v>
      </c>
      <c r="S25" s="17">
        <v>35.619647838312289</v>
      </c>
      <c r="T25" s="17">
        <v>35.851676940917969</v>
      </c>
      <c r="U25" s="1">
        <v>36.35</v>
      </c>
      <c r="V25" s="17">
        <v>35.889647838312285</v>
      </c>
      <c r="W25" s="17">
        <v>36.121676940917965</v>
      </c>
    </row>
    <row r="26" spans="1:23" ht="15.75" hidden="1" x14ac:dyDescent="0.25">
      <c r="A26" s="6">
        <v>23</v>
      </c>
      <c r="B26" s="4" t="s">
        <v>48</v>
      </c>
      <c r="C26" s="1">
        <v>43.16</v>
      </c>
      <c r="D26" s="17">
        <v>43.455244999999991</v>
      </c>
      <c r="E26" s="17">
        <v>43.175624999999997</v>
      </c>
      <c r="F26" s="1">
        <v>33.94</v>
      </c>
      <c r="G26" s="17">
        <v>34.640245</v>
      </c>
      <c r="H26" s="17">
        <v>34.080624999999998</v>
      </c>
      <c r="I26" s="1">
        <v>44.44</v>
      </c>
      <c r="J26" s="17">
        <v>43.627040873361622</v>
      </c>
      <c r="K26" s="17">
        <v>44.311792335510255</v>
      </c>
      <c r="L26" s="1">
        <v>33.99</v>
      </c>
      <c r="M26" s="17">
        <v>34.274750937304333</v>
      </c>
      <c r="N26" s="17">
        <v>34.382088127136228</v>
      </c>
      <c r="O26" s="1">
        <v>33.54</v>
      </c>
      <c r="P26" s="17">
        <v>33.838259454481054</v>
      </c>
      <c r="Q26" s="17">
        <v>33.932088470458979</v>
      </c>
      <c r="R26" s="1">
        <v>35.58</v>
      </c>
      <c r="S26" s="17">
        <v>35.665683054481057</v>
      </c>
      <c r="T26" s="17">
        <v>35.965838470458984</v>
      </c>
      <c r="U26" s="1">
        <v>35.85</v>
      </c>
      <c r="V26" s="17">
        <v>35.935683054481061</v>
      </c>
      <c r="W26" s="17">
        <v>36.235838470458987</v>
      </c>
    </row>
    <row r="27" spans="1:23" ht="15.75" hidden="1" x14ac:dyDescent="0.25">
      <c r="A27" s="6">
        <v>24</v>
      </c>
      <c r="B27" s="4" t="s">
        <v>47</v>
      </c>
      <c r="C27" s="1">
        <v>43.16</v>
      </c>
      <c r="D27" s="17">
        <v>43.42572049999999</v>
      </c>
      <c r="E27" s="17">
        <v>43.167812499999997</v>
      </c>
      <c r="F27" s="1">
        <v>33.94</v>
      </c>
      <c r="G27" s="17">
        <v>34.570220499999998</v>
      </c>
      <c r="H27" s="17">
        <v>34.010312499999998</v>
      </c>
      <c r="I27" s="1">
        <v>44.84</v>
      </c>
      <c r="J27" s="17">
        <v>43.708336786025463</v>
      </c>
      <c r="K27" s="17">
        <v>44.37589616775513</v>
      </c>
      <c r="L27" s="1">
        <v>34.49</v>
      </c>
      <c r="M27" s="17">
        <v>34.246275843573898</v>
      </c>
      <c r="N27" s="17">
        <v>34.186044063568119</v>
      </c>
      <c r="O27" s="1">
        <v>34.04</v>
      </c>
      <c r="P27" s="17">
        <v>33.808433509032952</v>
      </c>
      <c r="Q27" s="17">
        <v>33.736044235229485</v>
      </c>
      <c r="R27" s="1">
        <v>36.08</v>
      </c>
      <c r="S27" s="17">
        <v>35.657114749032949</v>
      </c>
      <c r="T27" s="17">
        <v>35.772919235229494</v>
      </c>
      <c r="U27" s="1">
        <v>36.35</v>
      </c>
      <c r="V27" s="17">
        <v>35.927114749032953</v>
      </c>
      <c r="W27" s="17">
        <v>36.04291923522949</v>
      </c>
    </row>
    <row r="28" spans="1:23" ht="15.75" hidden="1" x14ac:dyDescent="0.25">
      <c r="A28" s="6">
        <v>25</v>
      </c>
      <c r="B28" s="4">
        <v>243468</v>
      </c>
      <c r="C28" s="1">
        <v>43.16</v>
      </c>
      <c r="D28" s="17">
        <v>43.399148449999991</v>
      </c>
      <c r="E28" s="17">
        <v>43.163906249999997</v>
      </c>
      <c r="F28" s="1">
        <v>33.94</v>
      </c>
      <c r="G28" s="17">
        <v>34.507198449999997</v>
      </c>
      <c r="H28" s="17">
        <v>33.975156249999998</v>
      </c>
      <c r="I28" s="1">
        <v>45.34</v>
      </c>
      <c r="J28" s="17">
        <v>43.821503107422913</v>
      </c>
      <c r="K28" s="17">
        <v>44.607948083877567</v>
      </c>
      <c r="L28" s="1">
        <v>34.99</v>
      </c>
      <c r="M28" s="17">
        <v>34.270648259216507</v>
      </c>
      <c r="N28" s="17">
        <v>34.338022031784064</v>
      </c>
      <c r="O28" s="1">
        <v>34.54</v>
      </c>
      <c r="P28" s="17">
        <v>33.831590158129657</v>
      </c>
      <c r="Q28" s="17">
        <v>33.888022117614739</v>
      </c>
      <c r="R28" s="1">
        <v>36.58</v>
      </c>
      <c r="S28" s="17">
        <v>35.699403274129651</v>
      </c>
      <c r="T28" s="17">
        <v>35.926459617614746</v>
      </c>
      <c r="U28" s="1">
        <v>36.85</v>
      </c>
      <c r="V28" s="17">
        <v>35.969403274129661</v>
      </c>
      <c r="W28" s="17">
        <v>36.19645961761475</v>
      </c>
    </row>
    <row r="29" spans="1:23" ht="15.75" hidden="1" x14ac:dyDescent="0.25">
      <c r="A29" s="6">
        <v>26</v>
      </c>
      <c r="B29" s="4">
        <v>243529</v>
      </c>
      <c r="C29" s="1">
        <v>43.16</v>
      </c>
      <c r="D29" s="17">
        <v>43.375233604999991</v>
      </c>
      <c r="E29" s="17">
        <v>43.161953124999997</v>
      </c>
      <c r="F29" s="1">
        <v>33.94</v>
      </c>
      <c r="G29" s="17">
        <v>34.450478605000001</v>
      </c>
      <c r="H29" s="17">
        <v>33.957578124999998</v>
      </c>
      <c r="I29" s="1">
        <v>45.34</v>
      </c>
      <c r="J29" s="17">
        <v>43.973352796680622</v>
      </c>
      <c r="K29" s="17">
        <v>44.973974041938789</v>
      </c>
      <c r="L29" s="1">
        <v>34.49</v>
      </c>
      <c r="M29" s="17">
        <v>34.342583433294855</v>
      </c>
      <c r="N29" s="17">
        <v>34.664011015892029</v>
      </c>
      <c r="O29" s="1">
        <v>34.04</v>
      </c>
      <c r="P29" s="17">
        <v>33.902431142316694</v>
      </c>
      <c r="Q29" s="17">
        <v>34.214011058807372</v>
      </c>
      <c r="R29" s="1">
        <v>36.08</v>
      </c>
      <c r="S29" s="17">
        <v>35.787462946716687</v>
      </c>
      <c r="T29" s="17">
        <v>36.253229808807376</v>
      </c>
      <c r="U29" s="1">
        <v>36.35</v>
      </c>
      <c r="V29" s="17">
        <v>36.057462946716697</v>
      </c>
      <c r="W29" s="17">
        <v>36.523229808807372</v>
      </c>
    </row>
    <row r="30" spans="1:23" ht="15.75" hidden="1" x14ac:dyDescent="0.25">
      <c r="A30" s="6">
        <v>27</v>
      </c>
      <c r="B30" s="4" t="s">
        <v>46</v>
      </c>
      <c r="C30" s="1">
        <v>43.16</v>
      </c>
      <c r="D30" s="17">
        <v>43.353710244499993</v>
      </c>
      <c r="E30" s="17">
        <v>43.160976562499997</v>
      </c>
      <c r="F30" s="1">
        <v>33.94</v>
      </c>
      <c r="G30" s="17">
        <v>34.399430744500002</v>
      </c>
      <c r="H30" s="17">
        <v>33.948789062499998</v>
      </c>
      <c r="I30" s="1">
        <v>45.34</v>
      </c>
      <c r="J30" s="17">
        <v>44.110017517012558</v>
      </c>
      <c r="K30" s="17">
        <v>45.156987020969396</v>
      </c>
      <c r="L30" s="1">
        <v>34.19</v>
      </c>
      <c r="M30" s="17">
        <v>34.357325089965371</v>
      </c>
      <c r="N30" s="17">
        <v>34.577005507946012</v>
      </c>
      <c r="O30" s="1">
        <v>33.74</v>
      </c>
      <c r="P30" s="17">
        <v>33.916188028085024</v>
      </c>
      <c r="Q30" s="17">
        <v>34.127005529403689</v>
      </c>
      <c r="R30" s="1">
        <v>35.78</v>
      </c>
      <c r="S30" s="17">
        <v>35.816716652045017</v>
      </c>
      <c r="T30" s="17">
        <v>36.166614904403687</v>
      </c>
      <c r="U30" s="1">
        <v>36.049999999999997</v>
      </c>
      <c r="V30" s="17">
        <v>36.086716652045027</v>
      </c>
      <c r="W30" s="17">
        <v>36.436614904403683</v>
      </c>
    </row>
    <row r="31" spans="1:23" ht="15.75" hidden="1" x14ac:dyDescent="0.25">
      <c r="A31" s="6">
        <v>28</v>
      </c>
      <c r="B31" s="4" t="s">
        <v>45</v>
      </c>
      <c r="C31" s="1">
        <v>43.16</v>
      </c>
      <c r="D31" s="17">
        <v>43.334339220049991</v>
      </c>
      <c r="E31" s="17">
        <v>43.160488281249997</v>
      </c>
      <c r="F31" s="1">
        <v>33.94</v>
      </c>
      <c r="G31" s="17">
        <v>34.353487670050001</v>
      </c>
      <c r="H31" s="17">
        <v>33.944394531249998</v>
      </c>
      <c r="I31" s="1">
        <v>45.34</v>
      </c>
      <c r="J31" s="17">
        <v>44.233015765311301</v>
      </c>
      <c r="K31" s="17">
        <v>45.2484935104847</v>
      </c>
      <c r="L31" s="1">
        <v>33.590000000000003</v>
      </c>
      <c r="M31" s="17">
        <v>34.340592580968831</v>
      </c>
      <c r="N31" s="17">
        <v>34.383502753973005</v>
      </c>
      <c r="O31" s="1">
        <v>33.14</v>
      </c>
      <c r="P31" s="17">
        <v>33.898569225276525</v>
      </c>
      <c r="Q31" s="17">
        <v>33.933502764701842</v>
      </c>
      <c r="R31" s="1">
        <v>35.18</v>
      </c>
      <c r="S31" s="17">
        <v>35.813044986840517</v>
      </c>
      <c r="T31" s="17">
        <v>35.973307452201844</v>
      </c>
      <c r="U31" s="1">
        <v>35.450000000000003</v>
      </c>
      <c r="V31" s="17">
        <v>36.083044986840527</v>
      </c>
      <c r="W31" s="17">
        <v>36.24330745220184</v>
      </c>
    </row>
    <row r="32" spans="1:23" ht="15.75" hidden="1" x14ac:dyDescent="0.25">
      <c r="A32" s="6">
        <v>29</v>
      </c>
      <c r="B32" s="4" t="s">
        <v>44</v>
      </c>
      <c r="C32" s="1">
        <v>43.16</v>
      </c>
      <c r="D32" s="17">
        <v>43.316905298044993</v>
      </c>
      <c r="E32" s="17">
        <v>43.160244140624997</v>
      </c>
      <c r="F32" s="1">
        <v>33.94</v>
      </c>
      <c r="G32" s="17">
        <v>34.312138903045003</v>
      </c>
      <c r="H32" s="17">
        <v>33.942197265624998</v>
      </c>
      <c r="I32" s="1">
        <v>44.74</v>
      </c>
      <c r="J32" s="17">
        <v>44.343714188780169</v>
      </c>
      <c r="K32" s="17">
        <v>45.294246755242355</v>
      </c>
      <c r="L32" s="1">
        <v>32.99</v>
      </c>
      <c r="M32" s="17">
        <v>34.265533322871946</v>
      </c>
      <c r="N32" s="17">
        <v>33.986751376986504</v>
      </c>
      <c r="O32" s="1">
        <v>32.54</v>
      </c>
      <c r="P32" s="17">
        <v>33.822712302748869</v>
      </c>
      <c r="Q32" s="17">
        <v>33.536751382350921</v>
      </c>
      <c r="R32" s="1">
        <v>34.58</v>
      </c>
      <c r="S32" s="17">
        <v>35.749740488156462</v>
      </c>
      <c r="T32" s="17">
        <v>35.576653726100922</v>
      </c>
      <c r="U32" s="1">
        <v>34.85</v>
      </c>
      <c r="V32" s="17">
        <v>36.019740488156472</v>
      </c>
      <c r="W32" s="17">
        <v>35.846653726100925</v>
      </c>
    </row>
    <row r="33" spans="1:23" ht="15.75" hidden="1" x14ac:dyDescent="0.25">
      <c r="A33" s="6">
        <v>30</v>
      </c>
      <c r="B33" s="4" t="s">
        <v>43</v>
      </c>
      <c r="C33" s="1">
        <v>42.66</v>
      </c>
      <c r="D33" s="17">
        <v>43.301214768240492</v>
      </c>
      <c r="E33" s="17">
        <v>43.160122070312497</v>
      </c>
      <c r="F33" s="1">
        <v>33.44</v>
      </c>
      <c r="G33" s="17">
        <v>34.274925012740503</v>
      </c>
      <c r="H33" s="17">
        <v>33.941098632812498</v>
      </c>
      <c r="I33" s="1">
        <v>45.24</v>
      </c>
      <c r="J33" s="17">
        <v>44.38334276990215</v>
      </c>
      <c r="K33" s="17">
        <v>45.017123377621175</v>
      </c>
      <c r="L33" s="1">
        <v>33.49</v>
      </c>
      <c r="M33" s="17">
        <v>34.137979990584753</v>
      </c>
      <c r="N33" s="17">
        <v>33.48837568849325</v>
      </c>
      <c r="O33" s="1">
        <v>33.04</v>
      </c>
      <c r="P33" s="17">
        <v>33.694441072473978</v>
      </c>
      <c r="Q33" s="17">
        <v>33.03837569117546</v>
      </c>
      <c r="R33" s="1">
        <v>35.08</v>
      </c>
      <c r="S33" s="17">
        <v>35.632766439340813</v>
      </c>
      <c r="T33" s="17">
        <v>35.078326863050464</v>
      </c>
      <c r="U33" s="1">
        <v>35.35</v>
      </c>
      <c r="V33" s="17">
        <v>35.902766439340823</v>
      </c>
      <c r="W33" s="17">
        <v>35.34832686305046</v>
      </c>
    </row>
    <row r="34" spans="1:23" ht="15.75" hidden="1" x14ac:dyDescent="0.25">
      <c r="A34" s="6">
        <v>31</v>
      </c>
      <c r="B34" s="4" t="s">
        <v>42</v>
      </c>
      <c r="C34" s="1">
        <v>42.66</v>
      </c>
      <c r="D34" s="17">
        <v>43.237093291416443</v>
      </c>
      <c r="E34" s="17">
        <v>42.910061035156247</v>
      </c>
      <c r="F34" s="1">
        <v>33.44</v>
      </c>
      <c r="G34" s="17">
        <v>34.191432511466452</v>
      </c>
      <c r="H34" s="17">
        <v>33.690549316406248</v>
      </c>
      <c r="I34" s="1">
        <v>45.64</v>
      </c>
      <c r="J34" s="17">
        <v>44.469008492911932</v>
      </c>
      <c r="K34" s="17">
        <v>45.128561688810592</v>
      </c>
      <c r="L34" s="1">
        <v>33.89</v>
      </c>
      <c r="M34" s="17">
        <v>34.073181991526276</v>
      </c>
      <c r="N34" s="17">
        <v>33.489187844246629</v>
      </c>
      <c r="O34" s="1">
        <v>33.44</v>
      </c>
      <c r="P34" s="17">
        <v>33.628996965226577</v>
      </c>
      <c r="Q34" s="17">
        <v>33.039187845587733</v>
      </c>
      <c r="R34" s="1">
        <v>35.479999999999997</v>
      </c>
      <c r="S34" s="17">
        <v>35.577489795406734</v>
      </c>
      <c r="T34" s="17">
        <v>35.079163431525231</v>
      </c>
      <c r="U34" s="1">
        <v>35.75</v>
      </c>
      <c r="V34" s="17">
        <v>35.847489795406744</v>
      </c>
      <c r="W34" s="17">
        <v>35.349163431525227</v>
      </c>
    </row>
    <row r="35" spans="1:23" ht="15.75" hidden="1" x14ac:dyDescent="0.25">
      <c r="A35" s="6">
        <v>32</v>
      </c>
      <c r="B35" s="4" t="s">
        <v>41</v>
      </c>
      <c r="C35" s="1">
        <v>42.66</v>
      </c>
      <c r="D35" s="17">
        <v>43.179383962274798</v>
      </c>
      <c r="E35" s="17">
        <v>42.785030517578122</v>
      </c>
      <c r="F35" s="1">
        <v>33.44</v>
      </c>
      <c r="G35" s="17">
        <v>34.116289260319803</v>
      </c>
      <c r="H35" s="17">
        <v>33.565274658203123</v>
      </c>
      <c r="I35" s="1">
        <v>46.24</v>
      </c>
      <c r="J35" s="17">
        <v>44.586107643620736</v>
      </c>
      <c r="K35" s="17">
        <v>45.384280844405296</v>
      </c>
      <c r="L35" s="1">
        <v>34.49</v>
      </c>
      <c r="M35" s="17">
        <v>34.054863792373652</v>
      </c>
      <c r="N35" s="17">
        <v>33.689593922123315</v>
      </c>
      <c r="O35" s="1">
        <v>34.04</v>
      </c>
      <c r="P35" s="17">
        <v>33.610097268703917</v>
      </c>
      <c r="Q35" s="17">
        <v>33.239593922793865</v>
      </c>
      <c r="R35" s="1">
        <v>36.08</v>
      </c>
      <c r="S35" s="17">
        <v>35.56774081586606</v>
      </c>
      <c r="T35" s="17">
        <v>35.279581715762617</v>
      </c>
      <c r="U35" s="1">
        <v>36.35</v>
      </c>
      <c r="V35" s="17">
        <v>35.83774081586607</v>
      </c>
      <c r="W35" s="17">
        <v>35.549581715762613</v>
      </c>
    </row>
    <row r="36" spans="1:23" ht="15.75" hidden="1" x14ac:dyDescent="0.25">
      <c r="A36" s="6">
        <v>33</v>
      </c>
      <c r="B36" s="4">
        <v>243347</v>
      </c>
      <c r="C36" s="1">
        <v>42.66</v>
      </c>
      <c r="D36" s="17">
        <v>43.127445566047321</v>
      </c>
      <c r="E36" s="17">
        <v>42.722515258789059</v>
      </c>
      <c r="F36" s="1">
        <v>33.44</v>
      </c>
      <c r="G36" s="17">
        <v>34.048660334287824</v>
      </c>
      <c r="H36" s="17">
        <v>33.50263732910156</v>
      </c>
      <c r="I36" s="1">
        <v>45.94</v>
      </c>
      <c r="J36" s="17">
        <v>44.75149687925866</v>
      </c>
      <c r="K36" s="17">
        <v>45.812140422202646</v>
      </c>
      <c r="L36" s="1">
        <v>34.19</v>
      </c>
      <c r="M36" s="17">
        <v>34.098377413136291</v>
      </c>
      <c r="N36" s="17">
        <v>34.089796961061658</v>
      </c>
      <c r="O36" s="1">
        <v>33.74</v>
      </c>
      <c r="P36" s="17">
        <v>33.653087541833528</v>
      </c>
      <c r="Q36" s="17">
        <v>33.639796961396932</v>
      </c>
      <c r="R36" s="1">
        <v>35.78</v>
      </c>
      <c r="S36" s="17">
        <v>35.618966734279454</v>
      </c>
      <c r="T36" s="17">
        <v>35.679790857881308</v>
      </c>
      <c r="U36" s="1">
        <v>36.049999999999997</v>
      </c>
      <c r="V36" s="17">
        <v>35.888966734279464</v>
      </c>
      <c r="W36" s="17">
        <v>35.949790857881311</v>
      </c>
    </row>
    <row r="37" spans="1:23" ht="15.75" hidden="1" x14ac:dyDescent="0.25">
      <c r="A37" s="6">
        <v>34</v>
      </c>
      <c r="B37" s="4">
        <v>243377</v>
      </c>
      <c r="C37" s="1">
        <v>42.66</v>
      </c>
      <c r="D37" s="17">
        <v>43.080701009442592</v>
      </c>
      <c r="E37" s="17">
        <v>42.691257629394528</v>
      </c>
      <c r="F37" s="1">
        <v>33.44</v>
      </c>
      <c r="G37" s="17">
        <v>33.987794300859044</v>
      </c>
      <c r="H37" s="17">
        <v>33.471318664550779</v>
      </c>
      <c r="I37" s="1">
        <v>46.54</v>
      </c>
      <c r="J37" s="17">
        <v>44.870347191332797</v>
      </c>
      <c r="K37" s="17">
        <v>45.876070211101322</v>
      </c>
      <c r="L37" s="1">
        <v>34.79</v>
      </c>
      <c r="M37" s="17">
        <v>34.107539671822664</v>
      </c>
      <c r="N37" s="17">
        <v>34.139898480530832</v>
      </c>
      <c r="O37" s="1">
        <v>34.340000000000003</v>
      </c>
      <c r="P37" s="17">
        <v>33.661778787650178</v>
      </c>
      <c r="Q37" s="17">
        <v>33.689898480698467</v>
      </c>
      <c r="R37" s="1">
        <v>36.380000000000003</v>
      </c>
      <c r="S37" s="17">
        <v>35.635070060851511</v>
      </c>
      <c r="T37" s="17">
        <v>35.729895428940651</v>
      </c>
      <c r="U37" s="1">
        <v>36.65</v>
      </c>
      <c r="V37" s="17">
        <v>35.905070060851514</v>
      </c>
      <c r="W37" s="17">
        <v>35.999895428940654</v>
      </c>
    </row>
    <row r="38" spans="1:23" ht="15.75" hidden="1" x14ac:dyDescent="0.25">
      <c r="A38" s="6">
        <v>35</v>
      </c>
      <c r="B38" s="4">
        <v>243408</v>
      </c>
      <c r="C38" s="1">
        <v>42.66</v>
      </c>
      <c r="D38" s="17">
        <v>43.038630908498334</v>
      </c>
      <c r="E38" s="17">
        <v>42.675628814697262</v>
      </c>
      <c r="F38" s="1">
        <v>33.44</v>
      </c>
      <c r="G38" s="17">
        <v>33.933014870773135</v>
      </c>
      <c r="H38" s="17">
        <v>33.455659332275388</v>
      </c>
      <c r="I38" s="1">
        <v>47.14</v>
      </c>
      <c r="J38" s="17">
        <v>45.037312472199517</v>
      </c>
      <c r="K38" s="17">
        <v>46.208035105550664</v>
      </c>
      <c r="L38" s="1">
        <v>35.39</v>
      </c>
      <c r="M38" s="17">
        <v>34.175785704640397</v>
      </c>
      <c r="N38" s="17">
        <v>34.464949240265412</v>
      </c>
      <c r="O38" s="1">
        <v>34.94</v>
      </c>
      <c r="P38" s="17">
        <v>33.72960090888516</v>
      </c>
      <c r="Q38" s="17">
        <v>34.014949240349239</v>
      </c>
      <c r="R38" s="1">
        <v>36.979999999999997</v>
      </c>
      <c r="S38" s="17">
        <v>35.709563054766363</v>
      </c>
      <c r="T38" s="17">
        <v>36.05494771447033</v>
      </c>
      <c r="U38" s="1">
        <v>37.25</v>
      </c>
      <c r="V38" s="17">
        <v>35.979563054766359</v>
      </c>
      <c r="W38" s="17">
        <v>36.324947714470326</v>
      </c>
    </row>
    <row r="39" spans="1:23" ht="15.75" hidden="1" x14ac:dyDescent="0.25">
      <c r="A39" s="6">
        <v>36</v>
      </c>
      <c r="B39" s="4">
        <v>243438</v>
      </c>
      <c r="C39" s="1">
        <v>42.16</v>
      </c>
      <c r="D39" s="17">
        <v>43.000767817648502</v>
      </c>
      <c r="E39" s="17">
        <v>42.667814407348629</v>
      </c>
      <c r="F39" s="1">
        <v>32.94</v>
      </c>
      <c r="G39" s="17">
        <v>33.88371338369582</v>
      </c>
      <c r="H39" s="17">
        <v>33.447829666137693</v>
      </c>
      <c r="I39" s="1">
        <v>47.14</v>
      </c>
      <c r="J39" s="17">
        <v>45.247581224979562</v>
      </c>
      <c r="K39" s="17">
        <v>46.674017552775332</v>
      </c>
      <c r="L39" s="1">
        <v>35.39</v>
      </c>
      <c r="M39" s="17">
        <v>34.297207134176361</v>
      </c>
      <c r="N39" s="17">
        <v>34.927474620132706</v>
      </c>
      <c r="O39" s="1">
        <v>34.94</v>
      </c>
      <c r="P39" s="17">
        <v>33.850640817996641</v>
      </c>
      <c r="Q39" s="17">
        <v>34.477474620174618</v>
      </c>
      <c r="R39" s="1">
        <v>36.979999999999997</v>
      </c>
      <c r="S39" s="17">
        <v>35.836606749289729</v>
      </c>
      <c r="T39" s="17">
        <v>36.51747385723516</v>
      </c>
      <c r="U39" s="1">
        <v>37.25</v>
      </c>
      <c r="V39" s="17">
        <v>36.106606749289725</v>
      </c>
      <c r="W39" s="17">
        <v>36.787473857235163</v>
      </c>
    </row>
    <row r="40" spans="1:23" ht="15.75" hidden="1" x14ac:dyDescent="0.25">
      <c r="A40" s="6">
        <v>37</v>
      </c>
      <c r="B40" s="4" t="s">
        <v>40</v>
      </c>
      <c r="C40" s="1">
        <v>42.16</v>
      </c>
      <c r="D40" s="17">
        <v>42.916691035883652</v>
      </c>
      <c r="E40" s="17">
        <v>42.413907203674313</v>
      </c>
      <c r="F40" s="1">
        <v>32.94</v>
      </c>
      <c r="G40" s="17">
        <v>33.789342045326237</v>
      </c>
      <c r="H40" s="17">
        <v>33.193914833068845</v>
      </c>
      <c r="I40" s="1">
        <v>46.74</v>
      </c>
      <c r="J40" s="17">
        <v>45.436823102481604</v>
      </c>
      <c r="K40" s="17">
        <v>46.90700877638767</v>
      </c>
      <c r="L40" s="1">
        <v>34.99</v>
      </c>
      <c r="M40" s="17">
        <v>34.406486420758725</v>
      </c>
      <c r="N40" s="17">
        <v>35.158737310066357</v>
      </c>
      <c r="O40" s="1">
        <v>34.54</v>
      </c>
      <c r="P40" s="17">
        <v>33.959576736196979</v>
      </c>
      <c r="Q40" s="17">
        <v>34.708737310087308</v>
      </c>
      <c r="R40" s="1">
        <v>36.58</v>
      </c>
      <c r="S40" s="17">
        <v>35.950946074360758</v>
      </c>
      <c r="T40" s="17">
        <v>36.748736928617575</v>
      </c>
      <c r="U40" s="1">
        <v>36.85</v>
      </c>
      <c r="V40" s="17">
        <v>36.220946074360754</v>
      </c>
      <c r="W40" s="17">
        <v>37.018736928617585</v>
      </c>
    </row>
    <row r="41" spans="1:23" ht="15.75" hidden="1" x14ac:dyDescent="0.25">
      <c r="A41" s="6">
        <v>38</v>
      </c>
      <c r="B41" s="4" t="s">
        <v>39</v>
      </c>
      <c r="C41" s="1">
        <v>42.16</v>
      </c>
      <c r="D41" s="17">
        <v>42.841021932295284</v>
      </c>
      <c r="E41" s="17">
        <v>42.286953601837155</v>
      </c>
      <c r="F41" s="1">
        <v>32.94</v>
      </c>
      <c r="G41" s="17">
        <v>33.704407840793614</v>
      </c>
      <c r="H41" s="17">
        <v>33.066957416534422</v>
      </c>
      <c r="I41" s="1">
        <v>46.34</v>
      </c>
      <c r="J41" s="17">
        <v>45.567140792233445</v>
      </c>
      <c r="K41" s="17">
        <v>46.82350438819384</v>
      </c>
      <c r="L41" s="1">
        <v>34.590000000000003</v>
      </c>
      <c r="M41" s="17">
        <v>34.464837778682849</v>
      </c>
      <c r="N41" s="17">
        <v>35.074368655033183</v>
      </c>
      <c r="O41" s="1">
        <v>34.14</v>
      </c>
      <c r="P41" s="17">
        <v>34.017619062577282</v>
      </c>
      <c r="Q41" s="17">
        <v>34.624368655043654</v>
      </c>
      <c r="R41" s="1">
        <v>36.18</v>
      </c>
      <c r="S41" s="17">
        <v>36.013851466924685</v>
      </c>
      <c r="T41" s="17">
        <v>36.664368464308787</v>
      </c>
      <c r="U41" s="1">
        <v>36.450000000000003</v>
      </c>
      <c r="V41" s="17">
        <v>36.283851466924681</v>
      </c>
      <c r="W41" s="17">
        <v>36.93436846430879</v>
      </c>
    </row>
    <row r="42" spans="1:23" ht="15.75" hidden="1" x14ac:dyDescent="0.25">
      <c r="A42" s="6">
        <v>39</v>
      </c>
      <c r="B42" s="4" t="s">
        <v>38</v>
      </c>
      <c r="C42" s="1">
        <v>42.16</v>
      </c>
      <c r="D42" s="17">
        <v>42.772919739065756</v>
      </c>
      <c r="E42" s="17">
        <v>42.223476800918576</v>
      </c>
      <c r="F42" s="1">
        <v>32.94</v>
      </c>
      <c r="G42" s="17">
        <v>33.627967056714255</v>
      </c>
      <c r="H42" s="17">
        <v>33.00347870826721</v>
      </c>
      <c r="I42" s="1">
        <v>46.34</v>
      </c>
      <c r="J42" s="17">
        <v>45.644426713010098</v>
      </c>
      <c r="K42" s="17">
        <v>46.581752194096921</v>
      </c>
      <c r="L42" s="1">
        <v>34.29</v>
      </c>
      <c r="M42" s="17">
        <v>34.477354000814564</v>
      </c>
      <c r="N42" s="17">
        <v>34.832184327516593</v>
      </c>
      <c r="O42" s="1">
        <v>33.840000000000003</v>
      </c>
      <c r="P42" s="17">
        <v>34.029857156319551</v>
      </c>
      <c r="Q42" s="17">
        <v>34.382184327521827</v>
      </c>
      <c r="R42" s="1">
        <v>35.880000000000003</v>
      </c>
      <c r="S42" s="17">
        <v>36.030466320232215</v>
      </c>
      <c r="T42" s="17">
        <v>36.422184232154393</v>
      </c>
      <c r="U42" s="1">
        <v>36.15</v>
      </c>
      <c r="V42" s="17">
        <v>36.300466320232211</v>
      </c>
      <c r="W42" s="17">
        <v>36.692184232154396</v>
      </c>
    </row>
    <row r="43" spans="1:23" ht="15.75" hidden="1" x14ac:dyDescent="0.25">
      <c r="A43" s="6">
        <v>40</v>
      </c>
      <c r="B43" s="4" t="s">
        <v>37</v>
      </c>
      <c r="C43" s="1">
        <v>42.16</v>
      </c>
      <c r="D43" s="17">
        <v>42.711627765159179</v>
      </c>
      <c r="E43" s="17">
        <v>42.191738400459286</v>
      </c>
      <c r="F43" s="1">
        <v>32.94</v>
      </c>
      <c r="G43" s="17">
        <v>33.55917035104283</v>
      </c>
      <c r="H43" s="17">
        <v>32.971739354133604</v>
      </c>
      <c r="I43" s="1">
        <v>46.94</v>
      </c>
      <c r="J43" s="17">
        <v>45.713984041709089</v>
      </c>
      <c r="K43" s="17">
        <v>46.460876097048462</v>
      </c>
      <c r="L43" s="1">
        <v>34.69</v>
      </c>
      <c r="M43" s="17">
        <v>34.458618600733111</v>
      </c>
      <c r="N43" s="17">
        <v>34.561092163758296</v>
      </c>
      <c r="O43" s="1">
        <v>34.24</v>
      </c>
      <c r="P43" s="17">
        <v>34.010871440687595</v>
      </c>
      <c r="Q43" s="17">
        <v>34.111092163760915</v>
      </c>
      <c r="R43" s="1">
        <v>36.28</v>
      </c>
      <c r="S43" s="17">
        <v>36.015419688208993</v>
      </c>
      <c r="T43" s="17">
        <v>36.151092116077194</v>
      </c>
      <c r="U43" s="1">
        <v>36.549999999999997</v>
      </c>
      <c r="V43" s="17">
        <v>36.285419688208989</v>
      </c>
      <c r="W43" s="17">
        <v>36.421092116077197</v>
      </c>
    </row>
    <row r="44" spans="1:23" ht="15.75" hidden="1" x14ac:dyDescent="0.25">
      <c r="A44" s="6">
        <v>41</v>
      </c>
      <c r="B44" s="4" t="s">
        <v>36</v>
      </c>
      <c r="C44" s="1">
        <v>42.16</v>
      </c>
      <c r="D44" s="17">
        <v>42.656464988643258</v>
      </c>
      <c r="E44" s="17">
        <v>42.175869200229641</v>
      </c>
      <c r="F44" s="1">
        <v>32.94</v>
      </c>
      <c r="G44" s="17">
        <v>33.497253315938551</v>
      </c>
      <c r="H44" s="17">
        <v>32.955869677066801</v>
      </c>
      <c r="I44" s="1">
        <v>46.54</v>
      </c>
      <c r="J44" s="17">
        <v>45.836585637538178</v>
      </c>
      <c r="K44" s="17">
        <v>46.700438048524234</v>
      </c>
      <c r="L44" s="1">
        <v>34.090000000000003</v>
      </c>
      <c r="M44" s="17">
        <v>34.481756740659797</v>
      </c>
      <c r="N44" s="17">
        <v>34.625546081879151</v>
      </c>
      <c r="O44" s="1">
        <v>33.64</v>
      </c>
      <c r="P44" s="17">
        <v>34.033784296618833</v>
      </c>
      <c r="Q44" s="17">
        <v>34.175546081880455</v>
      </c>
      <c r="R44" s="1">
        <v>35.68</v>
      </c>
      <c r="S44" s="17">
        <v>36.041877719388097</v>
      </c>
      <c r="T44" s="17">
        <v>36.215546058038598</v>
      </c>
      <c r="U44" s="1">
        <v>35.950000000000003</v>
      </c>
      <c r="V44" s="17">
        <v>36.311877719388093</v>
      </c>
      <c r="W44" s="17">
        <v>36.485546058038594</v>
      </c>
    </row>
    <row r="45" spans="1:23" ht="15.75" hidden="1" x14ac:dyDescent="0.25">
      <c r="A45" s="6">
        <v>42</v>
      </c>
      <c r="B45" s="4" t="s">
        <v>35</v>
      </c>
      <c r="C45" s="1">
        <v>42.16</v>
      </c>
      <c r="D45" s="17">
        <v>42.606818489778931</v>
      </c>
      <c r="E45" s="17">
        <v>42.167934600114819</v>
      </c>
      <c r="F45" s="1">
        <v>32.94</v>
      </c>
      <c r="G45" s="17">
        <v>33.441527984344695</v>
      </c>
      <c r="H45" s="17">
        <v>32.947934838533399</v>
      </c>
      <c r="I45" s="1">
        <v>46.54</v>
      </c>
      <c r="J45" s="17">
        <v>45.90692707378436</v>
      </c>
      <c r="K45" s="17">
        <v>46.620219024262113</v>
      </c>
      <c r="L45" s="1">
        <v>33.79</v>
      </c>
      <c r="M45" s="17">
        <v>34.442581066593817</v>
      </c>
      <c r="N45" s="17">
        <v>34.357773040939577</v>
      </c>
      <c r="O45" s="1">
        <v>33.340000000000003</v>
      </c>
      <c r="P45" s="17">
        <v>33.994405866956953</v>
      </c>
      <c r="Q45" s="17">
        <v>33.907773040940228</v>
      </c>
      <c r="R45" s="1">
        <v>35.380000000000003</v>
      </c>
      <c r="S45" s="17">
        <v>36.005689947449284</v>
      </c>
      <c r="T45" s="17">
        <v>35.947773029019302</v>
      </c>
      <c r="U45" s="1">
        <v>35.65</v>
      </c>
      <c r="V45" s="17">
        <v>36.275689947449287</v>
      </c>
      <c r="W45" s="17">
        <v>36.217773029019298</v>
      </c>
    </row>
    <row r="46" spans="1:23" ht="15.75" hidden="1" x14ac:dyDescent="0.25">
      <c r="A46" s="6">
        <v>43</v>
      </c>
      <c r="B46" s="4">
        <v>243348</v>
      </c>
      <c r="C46" s="1">
        <v>41.66</v>
      </c>
      <c r="D46" s="17">
        <v>42.562136640801036</v>
      </c>
      <c r="E46" s="17">
        <v>42.163967300057408</v>
      </c>
      <c r="F46" s="1">
        <v>32.44</v>
      </c>
      <c r="G46" s="17">
        <v>33.391375185910228</v>
      </c>
      <c r="H46" s="17">
        <v>32.943967419266698</v>
      </c>
      <c r="I46" s="1">
        <v>46.54</v>
      </c>
      <c r="J46" s="17">
        <v>45.970234366405926</v>
      </c>
      <c r="K46" s="17">
        <v>46.58010951213106</v>
      </c>
      <c r="L46" s="1">
        <v>33.79</v>
      </c>
      <c r="M46" s="17">
        <v>34.377322959934432</v>
      </c>
      <c r="N46" s="17">
        <v>34.073886520469785</v>
      </c>
      <c r="O46" s="1">
        <v>33.340000000000003</v>
      </c>
      <c r="P46" s="17">
        <v>33.928965280261259</v>
      </c>
      <c r="Q46" s="17">
        <v>33.623886520470116</v>
      </c>
      <c r="R46" s="1">
        <v>35.380000000000003</v>
      </c>
      <c r="S46" s="17">
        <v>35.943120952704355</v>
      </c>
      <c r="T46" s="17">
        <v>35.663886514509656</v>
      </c>
      <c r="U46" s="1">
        <v>35.65</v>
      </c>
      <c r="V46" s="17">
        <v>36.213120952704358</v>
      </c>
      <c r="W46" s="17">
        <v>35.933886514509652</v>
      </c>
    </row>
    <row r="47" spans="1:23" ht="15.75" hidden="1" x14ac:dyDescent="0.25">
      <c r="A47" s="6">
        <v>44</v>
      </c>
      <c r="B47" s="4">
        <v>243501</v>
      </c>
      <c r="C47" s="1">
        <v>41.66</v>
      </c>
      <c r="D47" s="17">
        <v>42.471922976720933</v>
      </c>
      <c r="E47" s="17">
        <v>41.911983650028702</v>
      </c>
      <c r="F47" s="1">
        <v>32.44</v>
      </c>
      <c r="G47" s="17">
        <v>33.296237667319204</v>
      </c>
      <c r="H47" s="17">
        <v>32.691983709633348</v>
      </c>
      <c r="I47" s="1">
        <v>46.04</v>
      </c>
      <c r="J47" s="17">
        <v>46.027210929765332</v>
      </c>
      <c r="K47" s="17">
        <v>46.560054756065526</v>
      </c>
      <c r="L47" s="1">
        <v>33.19</v>
      </c>
      <c r="M47" s="17">
        <v>34.318590663940988</v>
      </c>
      <c r="N47" s="17">
        <v>33.931943260234888</v>
      </c>
      <c r="O47" s="1">
        <v>32.74</v>
      </c>
      <c r="P47" s="17">
        <v>33.870068752235134</v>
      </c>
      <c r="Q47" s="17">
        <v>33.481943260235056</v>
      </c>
      <c r="R47" s="1">
        <v>34.78</v>
      </c>
      <c r="S47" s="17">
        <v>35.88680885743392</v>
      </c>
      <c r="T47" s="17">
        <v>35.521943257254833</v>
      </c>
      <c r="U47" s="1">
        <v>35.049999999999997</v>
      </c>
      <c r="V47" s="17">
        <v>36.156808857433923</v>
      </c>
      <c r="W47" s="17">
        <v>35.791943257254829</v>
      </c>
    </row>
    <row r="48" spans="1:23" ht="15.75" hidden="1" x14ac:dyDescent="0.25">
      <c r="A48" s="6">
        <v>45</v>
      </c>
      <c r="B48" s="4">
        <v>243562</v>
      </c>
      <c r="C48" s="1">
        <v>41.66</v>
      </c>
      <c r="D48" s="17">
        <v>42.390730679048836</v>
      </c>
      <c r="E48" s="17">
        <v>41.785991825014349</v>
      </c>
      <c r="F48" s="1">
        <v>32.44</v>
      </c>
      <c r="G48" s="17">
        <v>33.210613900587283</v>
      </c>
      <c r="H48" s="17">
        <v>32.565991854816673</v>
      </c>
      <c r="I48" s="1">
        <v>45.74</v>
      </c>
      <c r="J48" s="17">
        <v>46.0284898367888</v>
      </c>
      <c r="K48" s="17">
        <v>46.300027378032766</v>
      </c>
      <c r="L48" s="1">
        <v>32.89</v>
      </c>
      <c r="M48" s="17">
        <v>34.205731597546887</v>
      </c>
      <c r="N48" s="17">
        <v>33.560971630117443</v>
      </c>
      <c r="O48" s="1">
        <v>32.44</v>
      </c>
      <c r="P48" s="17">
        <v>33.757061877011623</v>
      </c>
      <c r="Q48" s="17">
        <v>33.110971630117533</v>
      </c>
      <c r="R48" s="1">
        <v>34.479999999999997</v>
      </c>
      <c r="S48" s="17">
        <v>35.776127971690528</v>
      </c>
      <c r="T48" s="17">
        <v>35.150971628627417</v>
      </c>
      <c r="U48" s="1">
        <v>34.75</v>
      </c>
      <c r="V48" s="17">
        <v>36.046127971690531</v>
      </c>
      <c r="W48" s="17">
        <v>35.420971628627413</v>
      </c>
    </row>
    <row r="49" spans="1:23" ht="15.75" hidden="1" x14ac:dyDescent="0.25">
      <c r="A49" s="6">
        <v>46</v>
      </c>
      <c r="B49" s="4" t="s">
        <v>34</v>
      </c>
      <c r="C49" s="1">
        <v>41.66</v>
      </c>
      <c r="D49" s="17">
        <v>42.31765761114395</v>
      </c>
      <c r="E49" s="17">
        <v>41.722995912507173</v>
      </c>
      <c r="F49" s="1">
        <v>32.44</v>
      </c>
      <c r="G49" s="17">
        <v>33.133552510528553</v>
      </c>
      <c r="H49" s="17">
        <v>32.502995927408335</v>
      </c>
      <c r="I49" s="1">
        <v>46.14</v>
      </c>
      <c r="J49" s="17">
        <v>45.999640853109923</v>
      </c>
      <c r="K49" s="17">
        <v>46.02001368901638</v>
      </c>
      <c r="L49" s="1">
        <v>33.29</v>
      </c>
      <c r="M49" s="17">
        <v>34.0741584377922</v>
      </c>
      <c r="N49" s="17">
        <v>33.225485815058718</v>
      </c>
      <c r="O49" s="1">
        <v>32.840000000000003</v>
      </c>
      <c r="P49" s="17">
        <v>33.62535568931046</v>
      </c>
      <c r="Q49" s="17">
        <v>32.775485815058765</v>
      </c>
      <c r="R49" s="1">
        <v>34.880000000000003</v>
      </c>
      <c r="S49" s="17">
        <v>35.646515174521475</v>
      </c>
      <c r="T49" s="17">
        <v>34.815485814313703</v>
      </c>
      <c r="U49" s="1">
        <v>35.15</v>
      </c>
      <c r="V49" s="17">
        <v>35.916515174521479</v>
      </c>
      <c r="W49" s="17">
        <v>35.085485814313706</v>
      </c>
    </row>
    <row r="50" spans="1:23" ht="15.75" hidden="1" x14ac:dyDescent="0.25">
      <c r="A50" s="6">
        <v>47</v>
      </c>
      <c r="B50" s="4" t="s">
        <v>33</v>
      </c>
      <c r="C50" s="1">
        <v>41.16</v>
      </c>
      <c r="D50" s="17">
        <v>42.251891850029551</v>
      </c>
      <c r="E50" s="17">
        <v>41.691497956253585</v>
      </c>
      <c r="F50" s="1">
        <v>31.94</v>
      </c>
      <c r="G50" s="17">
        <v>33.064197259475698</v>
      </c>
      <c r="H50" s="17">
        <v>32.471497963704167</v>
      </c>
      <c r="I50" s="1">
        <v>46.14</v>
      </c>
      <c r="J50" s="17">
        <v>46.013676767798934</v>
      </c>
      <c r="K50" s="17">
        <v>46.080006844508191</v>
      </c>
      <c r="L50" s="1">
        <v>33.29</v>
      </c>
      <c r="M50" s="17">
        <v>33.995742594012981</v>
      </c>
      <c r="N50" s="17">
        <v>33.257742907529362</v>
      </c>
      <c r="O50" s="1">
        <v>32.840000000000003</v>
      </c>
      <c r="P50" s="17">
        <v>33.546820120379415</v>
      </c>
      <c r="Q50" s="17">
        <v>32.807742907529388</v>
      </c>
      <c r="R50" s="1">
        <v>34.880000000000003</v>
      </c>
      <c r="S50" s="17">
        <v>35.569863657069327</v>
      </c>
      <c r="T50" s="17">
        <v>34.847742907156857</v>
      </c>
      <c r="U50" s="1">
        <v>35.15</v>
      </c>
      <c r="V50" s="17">
        <v>35.83986365706933</v>
      </c>
      <c r="W50" s="17">
        <v>35.117742907156853</v>
      </c>
    </row>
    <row r="51" spans="1:23" ht="15.75" hidden="1" x14ac:dyDescent="0.25">
      <c r="A51" s="6">
        <v>48</v>
      </c>
      <c r="B51" s="4" t="s">
        <v>32</v>
      </c>
      <c r="C51" s="1">
        <v>41.16</v>
      </c>
      <c r="D51" s="17">
        <v>42.142702665026597</v>
      </c>
      <c r="E51" s="17">
        <v>41.425748978126791</v>
      </c>
      <c r="F51" s="1">
        <v>31.94</v>
      </c>
      <c r="G51" s="17">
        <v>32.95177753352813</v>
      </c>
      <c r="H51" s="17">
        <v>32.205748981852082</v>
      </c>
      <c r="I51" s="1">
        <v>45.74</v>
      </c>
      <c r="J51" s="17">
        <v>46.026309091019044</v>
      </c>
      <c r="K51" s="17">
        <v>46.110003422254096</v>
      </c>
      <c r="L51" s="1">
        <v>32.89</v>
      </c>
      <c r="M51" s="17">
        <v>33.925168334611683</v>
      </c>
      <c r="N51" s="17">
        <v>33.273871453764684</v>
      </c>
      <c r="O51" s="1">
        <v>32.44</v>
      </c>
      <c r="P51" s="17">
        <v>33.476138108341473</v>
      </c>
      <c r="Q51" s="17">
        <v>32.823871453764696</v>
      </c>
      <c r="R51" s="1">
        <v>34.479999999999997</v>
      </c>
      <c r="S51" s="17">
        <v>35.500877291362393</v>
      </c>
      <c r="T51" s="17">
        <v>34.863871453578426</v>
      </c>
      <c r="U51" s="1">
        <v>34.75</v>
      </c>
      <c r="V51" s="17">
        <v>35.770877291362396</v>
      </c>
      <c r="W51" s="17">
        <v>35.133871453578422</v>
      </c>
    </row>
    <row r="52" spans="1:23" ht="15.75" hidden="1" x14ac:dyDescent="0.25">
      <c r="A52" s="6">
        <v>49</v>
      </c>
      <c r="B52" s="4" t="s">
        <v>31</v>
      </c>
      <c r="C52" s="1">
        <v>41.16</v>
      </c>
      <c r="D52" s="17">
        <v>42.044432398523938</v>
      </c>
      <c r="E52" s="17">
        <v>41.292874489063394</v>
      </c>
      <c r="F52" s="1">
        <v>31.94</v>
      </c>
      <c r="G52" s="17">
        <v>32.850599780175315</v>
      </c>
      <c r="H52" s="17">
        <v>32.07287449092604</v>
      </c>
      <c r="I52" s="1">
        <v>46.04</v>
      </c>
      <c r="J52" s="17">
        <v>45.997678181917138</v>
      </c>
      <c r="K52" s="17">
        <v>45.925001711127052</v>
      </c>
      <c r="L52" s="1">
        <v>33.19</v>
      </c>
      <c r="M52" s="17">
        <v>33.821651501150512</v>
      </c>
      <c r="N52" s="17">
        <v>33.081935726882342</v>
      </c>
      <c r="O52" s="1">
        <v>32.74</v>
      </c>
      <c r="P52" s="17">
        <v>33.372524297507326</v>
      </c>
      <c r="Q52" s="17">
        <v>32.631935726882347</v>
      </c>
      <c r="R52" s="1">
        <v>34.78</v>
      </c>
      <c r="S52" s="17">
        <v>35.398789562226156</v>
      </c>
      <c r="T52" s="17">
        <v>34.671935726789215</v>
      </c>
      <c r="U52" s="1">
        <v>35.049999999999997</v>
      </c>
      <c r="V52" s="17">
        <v>35.668789562226159</v>
      </c>
      <c r="W52" s="17">
        <v>34.941935726789211</v>
      </c>
    </row>
    <row r="53" spans="1:23" ht="15.75" hidden="1" x14ac:dyDescent="0.25">
      <c r="A53" s="6">
        <v>50</v>
      </c>
      <c r="B53" s="4" t="s">
        <v>30</v>
      </c>
      <c r="C53" s="1">
        <v>41.16</v>
      </c>
      <c r="D53" s="17">
        <v>41.955989158671542</v>
      </c>
      <c r="E53" s="17">
        <v>41.226437244531695</v>
      </c>
      <c r="F53" s="1">
        <v>31.94</v>
      </c>
      <c r="G53" s="17">
        <v>32.759539802157782</v>
      </c>
      <c r="H53" s="17">
        <v>32.006437245463019</v>
      </c>
      <c r="I53" s="1">
        <v>46.54</v>
      </c>
      <c r="J53" s="17">
        <v>46.001910363725422</v>
      </c>
      <c r="K53" s="17">
        <v>45.982500855563529</v>
      </c>
      <c r="L53" s="1">
        <v>33.590000000000003</v>
      </c>
      <c r="M53" s="17">
        <v>33.758486351035458</v>
      </c>
      <c r="N53" s="17">
        <v>33.135967863441167</v>
      </c>
      <c r="O53" s="1">
        <v>33.14</v>
      </c>
      <c r="P53" s="17">
        <v>33.309271867756593</v>
      </c>
      <c r="Q53" s="17">
        <v>32.685967863441178</v>
      </c>
      <c r="R53" s="1">
        <v>35.18</v>
      </c>
      <c r="S53" s="17">
        <v>35.336910606003542</v>
      </c>
      <c r="T53" s="17">
        <v>34.725967863394608</v>
      </c>
      <c r="U53" s="1">
        <v>35.450000000000003</v>
      </c>
      <c r="V53" s="17">
        <v>35.606910606003545</v>
      </c>
      <c r="W53" s="17">
        <v>34.995967863394604</v>
      </c>
    </row>
    <row r="54" spans="1:23" ht="15.75" hidden="1" x14ac:dyDescent="0.25">
      <c r="A54" s="6">
        <v>51</v>
      </c>
      <c r="B54" s="4" t="s">
        <v>29</v>
      </c>
      <c r="C54" s="1">
        <v>41.16</v>
      </c>
      <c r="D54" s="17">
        <v>41.876390242804391</v>
      </c>
      <c r="E54" s="17">
        <v>41.193218622265846</v>
      </c>
      <c r="F54" s="1">
        <v>31.94</v>
      </c>
      <c r="G54" s="17">
        <v>32.677585821942003</v>
      </c>
      <c r="H54" s="17">
        <v>31.973218622731508</v>
      </c>
      <c r="I54" s="1">
        <v>46.24</v>
      </c>
      <c r="J54" s="17">
        <v>46.055719327352882</v>
      </c>
      <c r="K54" s="17">
        <v>46.261250427781761</v>
      </c>
      <c r="L54" s="1">
        <v>33.29</v>
      </c>
      <c r="M54" s="17">
        <v>33.741637715931915</v>
      </c>
      <c r="N54" s="17">
        <v>33.362983931720585</v>
      </c>
      <c r="O54" s="1">
        <v>32.840000000000003</v>
      </c>
      <c r="P54" s="17">
        <v>33.292344680980932</v>
      </c>
      <c r="Q54" s="17">
        <v>32.912983931720589</v>
      </c>
      <c r="R54" s="1">
        <v>34.880000000000003</v>
      </c>
      <c r="S54" s="17">
        <v>35.321219545403189</v>
      </c>
      <c r="T54" s="17">
        <v>34.952983931697304</v>
      </c>
      <c r="U54" s="1">
        <v>35.15</v>
      </c>
      <c r="V54" s="17">
        <v>35.591219545403192</v>
      </c>
      <c r="W54" s="17">
        <v>35.2229839316973</v>
      </c>
    </row>
    <row r="55" spans="1:23" ht="15.75" hidden="1" x14ac:dyDescent="0.25">
      <c r="A55" s="6">
        <v>52</v>
      </c>
      <c r="B55" s="4">
        <v>243290</v>
      </c>
      <c r="C55" s="1">
        <v>41.16</v>
      </c>
      <c r="D55" s="17">
        <v>41.804751218523954</v>
      </c>
      <c r="E55" s="17">
        <v>41.176609311132921</v>
      </c>
      <c r="F55" s="1">
        <v>31.94</v>
      </c>
      <c r="G55" s="17">
        <v>32.603827239747801</v>
      </c>
      <c r="H55" s="17">
        <v>31.956609311365753</v>
      </c>
      <c r="I55" s="1">
        <v>45.74</v>
      </c>
      <c r="J55" s="17">
        <v>46.074147394617597</v>
      </c>
      <c r="K55" s="17">
        <v>46.250625213890885</v>
      </c>
      <c r="L55" s="1">
        <v>32.79</v>
      </c>
      <c r="M55" s="17">
        <v>33.69647394433872</v>
      </c>
      <c r="N55" s="17">
        <v>33.326491965860292</v>
      </c>
      <c r="O55" s="1">
        <v>32.340000000000003</v>
      </c>
      <c r="P55" s="17">
        <v>33.247110212882838</v>
      </c>
      <c r="Q55" s="17">
        <v>32.876491965860296</v>
      </c>
      <c r="R55" s="1">
        <v>34.380000000000003</v>
      </c>
      <c r="S55" s="17">
        <v>35.277097590862873</v>
      </c>
      <c r="T55" s="17">
        <v>34.91649196584865</v>
      </c>
      <c r="U55" s="1">
        <v>34.65</v>
      </c>
      <c r="V55" s="17">
        <v>35.547097590862876</v>
      </c>
      <c r="W55" s="17">
        <v>35.186491965848646</v>
      </c>
    </row>
    <row r="56" spans="1:23" ht="15.75" hidden="1" x14ac:dyDescent="0.25">
      <c r="A56" s="6">
        <v>53</v>
      </c>
      <c r="B56" s="4">
        <v>243440</v>
      </c>
      <c r="C56" s="1">
        <v>41.16</v>
      </c>
      <c r="D56" s="17">
        <v>41.740276096671558</v>
      </c>
      <c r="E56" s="17">
        <v>41.168304655566459</v>
      </c>
      <c r="F56" s="1">
        <v>31.94</v>
      </c>
      <c r="G56" s="17">
        <v>32.537444515773018</v>
      </c>
      <c r="H56" s="17">
        <v>31.948304655682875</v>
      </c>
      <c r="I56" s="1">
        <v>46.34</v>
      </c>
      <c r="J56" s="17">
        <v>46.040732655155836</v>
      </c>
      <c r="K56" s="17">
        <v>45.995312606945447</v>
      </c>
      <c r="L56" s="1">
        <v>33.39</v>
      </c>
      <c r="M56" s="17">
        <v>33.605826549904847</v>
      </c>
      <c r="N56" s="17">
        <v>33.058245982930146</v>
      </c>
      <c r="O56" s="1">
        <v>32.94</v>
      </c>
      <c r="P56" s="17">
        <v>33.156399191594552</v>
      </c>
      <c r="Q56" s="17">
        <v>32.60824598293015</v>
      </c>
      <c r="R56" s="1">
        <v>34.979999999999997</v>
      </c>
      <c r="S56" s="17">
        <v>35.187387831776583</v>
      </c>
      <c r="T56" s="17">
        <v>34.648245982924323</v>
      </c>
      <c r="U56" s="1">
        <v>35.25</v>
      </c>
      <c r="V56" s="17">
        <v>35.457387831776586</v>
      </c>
      <c r="W56" s="17">
        <v>34.918245982924319</v>
      </c>
    </row>
    <row r="57" spans="1:23" ht="15.75" hidden="1" x14ac:dyDescent="0.25">
      <c r="A57" s="6">
        <v>54</v>
      </c>
      <c r="B57" s="4">
        <v>243532</v>
      </c>
      <c r="C57" s="1">
        <v>41.16</v>
      </c>
      <c r="D57" s="17">
        <v>41.682248487004401</v>
      </c>
      <c r="E57" s="17">
        <v>41.164152327783228</v>
      </c>
      <c r="F57" s="1">
        <v>31.94</v>
      </c>
      <c r="G57" s="17">
        <v>32.477700064195716</v>
      </c>
      <c r="H57" s="17">
        <v>31.944152327841437</v>
      </c>
      <c r="I57" s="1">
        <v>46.94</v>
      </c>
      <c r="J57" s="17">
        <v>46.070659389640255</v>
      </c>
      <c r="K57" s="17">
        <v>46.167656303472725</v>
      </c>
      <c r="L57" s="1">
        <v>33.89</v>
      </c>
      <c r="M57" s="17">
        <v>33.584243894914366</v>
      </c>
      <c r="N57" s="17">
        <v>33.224122991465073</v>
      </c>
      <c r="O57" s="1">
        <v>33.44</v>
      </c>
      <c r="P57" s="17">
        <v>33.134759272435097</v>
      </c>
      <c r="Q57" s="17">
        <v>32.774122991465077</v>
      </c>
      <c r="R57" s="1">
        <v>35.479999999999997</v>
      </c>
      <c r="S57" s="17">
        <v>35.166649048598927</v>
      </c>
      <c r="T57" s="17">
        <v>34.814122991462156</v>
      </c>
      <c r="U57" s="1">
        <v>35.75</v>
      </c>
      <c r="V57" s="17">
        <v>35.43664904859893</v>
      </c>
      <c r="W57" s="17">
        <v>35.084122991462159</v>
      </c>
    </row>
    <row r="58" spans="1:23" ht="15.75" hidden="1" x14ac:dyDescent="0.25">
      <c r="A58" s="6">
        <v>55</v>
      </c>
      <c r="B58" s="4" t="s">
        <v>28</v>
      </c>
      <c r="C58" s="1">
        <v>41.16</v>
      </c>
      <c r="D58" s="17">
        <v>41.63002363830396</v>
      </c>
      <c r="E58" s="17">
        <v>41.162076163891612</v>
      </c>
      <c r="F58" s="1">
        <v>31.94</v>
      </c>
      <c r="G58" s="17">
        <v>32.423930057776147</v>
      </c>
      <c r="H58" s="17">
        <v>31.942076163920717</v>
      </c>
      <c r="I58" s="1">
        <v>46.44</v>
      </c>
      <c r="J58" s="17">
        <v>46.157593450676231</v>
      </c>
      <c r="K58" s="17">
        <v>46.553828151736361</v>
      </c>
      <c r="L58" s="1">
        <v>33.39</v>
      </c>
      <c r="M58" s="17">
        <v>33.614819505422929</v>
      </c>
      <c r="N58" s="17">
        <v>33.55706149573254</v>
      </c>
      <c r="O58" s="1">
        <v>32.94</v>
      </c>
      <c r="P58" s="17">
        <v>33.16528334519159</v>
      </c>
      <c r="Q58" s="17">
        <v>33.107061495732538</v>
      </c>
      <c r="R58" s="1">
        <v>34.979999999999997</v>
      </c>
      <c r="S58" s="17">
        <v>35.197984143739035</v>
      </c>
      <c r="T58" s="17">
        <v>35.14706149573108</v>
      </c>
      <c r="U58" s="1">
        <v>35.25</v>
      </c>
      <c r="V58" s="17">
        <v>35.467984143739038</v>
      </c>
      <c r="W58" s="17">
        <v>35.417061495731076</v>
      </c>
    </row>
    <row r="59" spans="1:23" ht="15.75" hidden="1" x14ac:dyDescent="0.25">
      <c r="A59" s="6">
        <v>56</v>
      </c>
      <c r="B59" s="4" t="s">
        <v>27</v>
      </c>
      <c r="C59" s="1">
        <v>41.16</v>
      </c>
      <c r="D59" s="17">
        <v>41.583021274473566</v>
      </c>
      <c r="E59" s="17">
        <v>41.161038081945804</v>
      </c>
      <c r="F59" s="1">
        <v>31.94</v>
      </c>
      <c r="G59" s="17">
        <v>32.375537051998535</v>
      </c>
      <c r="H59" s="17">
        <v>31.941038081960357</v>
      </c>
      <c r="I59" s="1">
        <v>46.14</v>
      </c>
      <c r="J59" s="17">
        <v>46.185834105608606</v>
      </c>
      <c r="K59" s="17">
        <v>46.496914075868176</v>
      </c>
      <c r="L59" s="1">
        <v>33.090000000000003</v>
      </c>
      <c r="M59" s="17">
        <v>33.592337554880636</v>
      </c>
      <c r="N59" s="17">
        <v>33.47353074786627</v>
      </c>
      <c r="O59" s="1">
        <v>32.64</v>
      </c>
      <c r="P59" s="17">
        <v>33.142755010672431</v>
      </c>
      <c r="Q59" s="17">
        <v>33.023530747866268</v>
      </c>
      <c r="R59" s="1">
        <v>34.68</v>
      </c>
      <c r="S59" s="17">
        <v>35.17618572936513</v>
      </c>
      <c r="T59" s="17">
        <v>35.063530747865542</v>
      </c>
      <c r="U59" s="1">
        <v>34.950000000000003</v>
      </c>
      <c r="V59" s="17">
        <v>35.446185729365133</v>
      </c>
      <c r="W59" s="17">
        <v>35.333530747865538</v>
      </c>
    </row>
    <row r="60" spans="1:23" ht="15.75" hidden="1" x14ac:dyDescent="0.25">
      <c r="A60" s="6">
        <v>57</v>
      </c>
      <c r="B60" s="4" t="s">
        <v>26</v>
      </c>
      <c r="C60" s="1">
        <v>41.16</v>
      </c>
      <c r="D60" s="17">
        <v>41.540719147026209</v>
      </c>
      <c r="E60" s="17">
        <v>41.1605190409729</v>
      </c>
      <c r="F60" s="1">
        <v>31.94</v>
      </c>
      <c r="G60" s="17">
        <v>32.33198334679868</v>
      </c>
      <c r="H60" s="17">
        <v>31.940519040980178</v>
      </c>
      <c r="I60" s="1">
        <v>46.64</v>
      </c>
      <c r="J60" s="17">
        <v>46.181250695047744</v>
      </c>
      <c r="K60" s="17">
        <v>46.318457037934088</v>
      </c>
      <c r="L60" s="1">
        <v>33.590000000000003</v>
      </c>
      <c r="M60" s="17">
        <v>33.542103799392571</v>
      </c>
      <c r="N60" s="17">
        <v>33.28176537393314</v>
      </c>
      <c r="O60" s="1">
        <v>33.14</v>
      </c>
      <c r="P60" s="17">
        <v>33.092479509605191</v>
      </c>
      <c r="Q60" s="17">
        <v>32.831765373933138</v>
      </c>
      <c r="R60" s="1">
        <v>35.18</v>
      </c>
      <c r="S60" s="17">
        <v>35.126567156428621</v>
      </c>
      <c r="T60" s="17">
        <v>34.871765373932774</v>
      </c>
      <c r="U60" s="1">
        <v>35.450000000000003</v>
      </c>
      <c r="V60" s="17">
        <v>35.396567156428617</v>
      </c>
      <c r="W60" s="17">
        <v>35.14176537393277</v>
      </c>
    </row>
    <row r="61" spans="1:23" ht="15.75" hidden="1" x14ac:dyDescent="0.25">
      <c r="A61" s="6">
        <v>58</v>
      </c>
      <c r="B61" s="4" t="s">
        <v>25</v>
      </c>
      <c r="C61" s="1">
        <v>41.16</v>
      </c>
      <c r="D61" s="17">
        <v>41.502647232323589</v>
      </c>
      <c r="E61" s="17">
        <v>41.160259520486449</v>
      </c>
      <c r="F61" s="1">
        <v>31.94</v>
      </c>
      <c r="G61" s="17">
        <v>32.292785012118813</v>
      </c>
      <c r="H61" s="17">
        <v>31.940259520490088</v>
      </c>
      <c r="I61" s="1">
        <v>46.34</v>
      </c>
      <c r="J61" s="17">
        <v>46.227125625542968</v>
      </c>
      <c r="K61" s="17">
        <v>46.479228518967048</v>
      </c>
      <c r="L61" s="1">
        <v>33.29</v>
      </c>
      <c r="M61" s="17">
        <v>33.546893419453312</v>
      </c>
      <c r="N61" s="17">
        <v>33.435882686966572</v>
      </c>
      <c r="O61" s="1">
        <v>32.840000000000003</v>
      </c>
      <c r="P61" s="17">
        <v>33.097231558644673</v>
      </c>
      <c r="Q61" s="17">
        <v>32.985882686966569</v>
      </c>
      <c r="R61" s="1">
        <v>34.880000000000003</v>
      </c>
      <c r="S61" s="17">
        <v>35.131910440785759</v>
      </c>
      <c r="T61" s="17">
        <v>35.025882686966384</v>
      </c>
      <c r="U61" s="1">
        <v>35.15</v>
      </c>
      <c r="V61" s="17">
        <v>35.401910440785755</v>
      </c>
      <c r="W61" s="17">
        <v>35.295882686966387</v>
      </c>
    </row>
    <row r="62" spans="1:23" ht="15.75" hidden="1" x14ac:dyDescent="0.25">
      <c r="A62" s="6">
        <v>59</v>
      </c>
      <c r="B62" s="4">
        <v>243291</v>
      </c>
      <c r="C62" s="1">
        <v>39.94</v>
      </c>
      <c r="D62" s="17">
        <v>41.468382509091228</v>
      </c>
      <c r="E62" s="17">
        <v>41.160129760243223</v>
      </c>
      <c r="F62" s="1">
        <v>31.94</v>
      </c>
      <c r="G62" s="17">
        <v>32.257506510906929</v>
      </c>
      <c r="H62" s="17">
        <v>31.940129760245043</v>
      </c>
      <c r="I62" s="1">
        <v>46.34</v>
      </c>
      <c r="J62" s="17">
        <v>46.23841306298867</v>
      </c>
      <c r="K62" s="17">
        <v>46.409614259483526</v>
      </c>
      <c r="L62" s="1">
        <v>33.29</v>
      </c>
      <c r="M62" s="17">
        <v>33.521204077507981</v>
      </c>
      <c r="N62" s="17">
        <v>33.362941343483286</v>
      </c>
      <c r="O62" s="1">
        <v>32.840000000000003</v>
      </c>
      <c r="P62" s="17">
        <v>33.071508402780204</v>
      </c>
      <c r="Q62" s="17">
        <v>32.912941343483283</v>
      </c>
      <c r="R62" s="1">
        <v>34.880000000000003</v>
      </c>
      <c r="S62" s="17">
        <v>35.106719396707184</v>
      </c>
      <c r="T62" s="17">
        <v>34.952941343483189</v>
      </c>
      <c r="U62" s="1">
        <v>35.15</v>
      </c>
      <c r="V62" s="17">
        <v>35.37671939670718</v>
      </c>
      <c r="W62" s="17">
        <v>35.222941343483193</v>
      </c>
    </row>
    <row r="63" spans="1:23" ht="15.75" hidden="1" x14ac:dyDescent="0.25">
      <c r="A63" s="6">
        <v>60</v>
      </c>
      <c r="B63" s="4">
        <v>243350</v>
      </c>
      <c r="C63" s="1">
        <v>39.94</v>
      </c>
      <c r="D63" s="17">
        <v>41.315544258182108</v>
      </c>
      <c r="E63" s="17">
        <v>40.55006488012161</v>
      </c>
      <c r="F63" s="1">
        <v>31.94</v>
      </c>
      <c r="G63" s="17">
        <v>32.225755859816239</v>
      </c>
      <c r="H63" s="17">
        <v>31.94006488012252</v>
      </c>
      <c r="I63" s="1">
        <v>46.84</v>
      </c>
      <c r="J63" s="17">
        <v>46.248571756689806</v>
      </c>
      <c r="K63" s="17">
        <v>46.374807129741768</v>
      </c>
      <c r="L63" s="1">
        <v>33.79</v>
      </c>
      <c r="M63" s="17">
        <v>33.498083669757186</v>
      </c>
      <c r="N63" s="17">
        <v>33.326470671741646</v>
      </c>
      <c r="O63" s="1">
        <v>33.340000000000003</v>
      </c>
      <c r="P63" s="17">
        <v>33.048357562502183</v>
      </c>
      <c r="Q63" s="17">
        <v>32.876470671741643</v>
      </c>
      <c r="R63" s="1">
        <v>35.380000000000003</v>
      </c>
      <c r="S63" s="17">
        <v>35.084047457036469</v>
      </c>
      <c r="T63" s="17">
        <v>34.916470671741592</v>
      </c>
      <c r="U63" s="1">
        <v>35.65</v>
      </c>
      <c r="V63" s="17">
        <v>35.354047457036465</v>
      </c>
      <c r="W63" s="17">
        <v>35.186470671741596</v>
      </c>
    </row>
    <row r="64" spans="1:23" ht="15.75" hidden="1" x14ac:dyDescent="0.25">
      <c r="A64" s="6">
        <v>61</v>
      </c>
      <c r="B64" s="4">
        <v>243411</v>
      </c>
      <c r="C64" s="1">
        <v>39.94</v>
      </c>
      <c r="D64" s="17">
        <v>41.177989832363899</v>
      </c>
      <c r="E64" s="17">
        <v>40.245032440060804</v>
      </c>
      <c r="F64" s="1">
        <v>31.94</v>
      </c>
      <c r="G64" s="17">
        <v>32.197180273834618</v>
      </c>
      <c r="H64" s="17">
        <v>31.940032440061259</v>
      </c>
      <c r="I64" s="1">
        <v>46.34</v>
      </c>
      <c r="J64" s="17">
        <v>46.307714581020825</v>
      </c>
      <c r="K64" s="17">
        <v>46.607403564870886</v>
      </c>
      <c r="L64" s="1">
        <v>33.29</v>
      </c>
      <c r="M64" s="17">
        <v>33.527275302781469</v>
      </c>
      <c r="N64" s="17">
        <v>33.558235335870819</v>
      </c>
      <c r="O64" s="1">
        <v>32.840000000000003</v>
      </c>
      <c r="P64" s="17">
        <v>33.077521806251966</v>
      </c>
      <c r="Q64" s="17">
        <v>33.108235335870823</v>
      </c>
      <c r="R64" s="1">
        <v>34.880000000000003</v>
      </c>
      <c r="S64" s="17">
        <v>35.113642711332822</v>
      </c>
      <c r="T64" s="17">
        <v>35.148235335870794</v>
      </c>
      <c r="U64" s="1">
        <v>35.15</v>
      </c>
      <c r="V64" s="17">
        <v>35.383642711332818</v>
      </c>
      <c r="W64" s="17">
        <v>35.418235335870797</v>
      </c>
    </row>
    <row r="65" spans="1:23" ht="15.75" hidden="1" x14ac:dyDescent="0.25">
      <c r="A65" s="6">
        <v>62</v>
      </c>
      <c r="B65" s="4">
        <v>243472</v>
      </c>
      <c r="C65" s="1">
        <v>39.94</v>
      </c>
      <c r="D65" s="17">
        <v>41.054190849127508</v>
      </c>
      <c r="E65" s="17">
        <v>40.092516220030404</v>
      </c>
      <c r="F65" s="1">
        <v>31.94</v>
      </c>
      <c r="G65" s="17">
        <v>32.171462246451156</v>
      </c>
      <c r="H65" s="17">
        <v>31.940016220030628</v>
      </c>
      <c r="I65" s="1">
        <v>46.74</v>
      </c>
      <c r="J65" s="17">
        <v>46.310943122918744</v>
      </c>
      <c r="K65" s="17">
        <v>46.473701782435441</v>
      </c>
      <c r="L65" s="1">
        <v>33.69</v>
      </c>
      <c r="M65" s="17">
        <v>33.503547772503325</v>
      </c>
      <c r="N65" s="17">
        <v>33.424117667935406</v>
      </c>
      <c r="O65" s="1">
        <v>33.24</v>
      </c>
      <c r="P65" s="17">
        <v>33.053769625626771</v>
      </c>
      <c r="Q65" s="17">
        <v>32.974117667935417</v>
      </c>
      <c r="R65" s="1">
        <v>35.28</v>
      </c>
      <c r="S65" s="17">
        <v>35.09027844019954</v>
      </c>
      <c r="T65" s="17">
        <v>35.014117667935395</v>
      </c>
      <c r="U65" s="1">
        <v>35.549999999999997</v>
      </c>
      <c r="V65" s="17">
        <v>35.360278440199536</v>
      </c>
      <c r="W65" s="17">
        <v>35.284117667935398</v>
      </c>
    </row>
    <row r="66" spans="1:23" ht="15.75" hidden="1" x14ac:dyDescent="0.25">
      <c r="A66" s="6">
        <v>63</v>
      </c>
      <c r="B66" s="4">
        <v>243564</v>
      </c>
      <c r="C66" s="1">
        <v>39.94</v>
      </c>
      <c r="D66" s="17">
        <v>40.942771764214754</v>
      </c>
      <c r="E66" s="17">
        <v>40.016258110015201</v>
      </c>
      <c r="F66" s="1">
        <v>31.94</v>
      </c>
      <c r="G66" s="17">
        <v>32.148316021806039</v>
      </c>
      <c r="H66" s="17">
        <v>31.940008110015313</v>
      </c>
      <c r="I66" s="1">
        <v>46.74</v>
      </c>
      <c r="J66" s="17">
        <v>46.353848810626872</v>
      </c>
      <c r="K66" s="17">
        <v>46.606850891217718</v>
      </c>
      <c r="L66" s="1">
        <v>34.19</v>
      </c>
      <c r="M66" s="17">
        <v>33.522192995252993</v>
      </c>
      <c r="N66" s="17">
        <v>33.557058833967702</v>
      </c>
      <c r="O66" s="1">
        <v>33.74</v>
      </c>
      <c r="P66" s="17">
        <v>33.072392663064093</v>
      </c>
      <c r="Q66" s="17">
        <v>33.107058833967713</v>
      </c>
      <c r="R66" s="1">
        <v>35.78</v>
      </c>
      <c r="S66" s="17">
        <v>35.109250596179585</v>
      </c>
      <c r="T66" s="17">
        <v>35.147058833967698</v>
      </c>
      <c r="U66" s="1">
        <v>36.049999999999997</v>
      </c>
      <c r="V66" s="17">
        <v>35.379250596179581</v>
      </c>
      <c r="W66" s="17">
        <v>35.417058833967701</v>
      </c>
    </row>
    <row r="67" spans="1:23" ht="15.75" hidden="1" x14ac:dyDescent="0.25">
      <c r="A67" s="6">
        <v>64</v>
      </c>
      <c r="B67" s="4" t="s">
        <v>24</v>
      </c>
      <c r="C67" s="1">
        <v>39.94</v>
      </c>
      <c r="D67" s="17">
        <v>40.842494587793276</v>
      </c>
      <c r="E67" s="17">
        <v>39.978129055007599</v>
      </c>
      <c r="F67" s="1">
        <v>31.94</v>
      </c>
      <c r="G67" s="17">
        <v>32.127484419625432</v>
      </c>
      <c r="H67" s="17">
        <v>31.940004055007655</v>
      </c>
      <c r="I67" s="1">
        <v>46.74</v>
      </c>
      <c r="J67" s="17">
        <v>46.392463929564187</v>
      </c>
      <c r="K67" s="17">
        <v>46.673425445608856</v>
      </c>
      <c r="L67" s="1">
        <v>34.49</v>
      </c>
      <c r="M67" s="17">
        <v>33.588973695727695</v>
      </c>
      <c r="N67" s="17">
        <v>33.87352941698385</v>
      </c>
      <c r="O67" s="1">
        <v>34.04</v>
      </c>
      <c r="P67" s="17">
        <v>33.139153396757685</v>
      </c>
      <c r="Q67" s="17">
        <v>33.423529416983854</v>
      </c>
      <c r="R67" s="1">
        <v>36.08</v>
      </c>
      <c r="S67" s="17">
        <v>35.176325536561627</v>
      </c>
      <c r="T67" s="17">
        <v>35.463529416983846</v>
      </c>
      <c r="U67" s="1">
        <v>36.35</v>
      </c>
      <c r="V67" s="17">
        <v>35.446325536561623</v>
      </c>
      <c r="W67" s="17">
        <v>35.733529416983849</v>
      </c>
    </row>
    <row r="68" spans="1:23" ht="15.75" hidden="1" x14ac:dyDescent="0.25">
      <c r="A68" s="6">
        <v>65</v>
      </c>
      <c r="B68" s="4" t="s">
        <v>23</v>
      </c>
      <c r="C68" s="1">
        <v>39.94</v>
      </c>
      <c r="D68" s="17">
        <v>40.75224512901395</v>
      </c>
      <c r="E68" s="17">
        <v>39.959064527503799</v>
      </c>
      <c r="F68" s="1">
        <v>31.94</v>
      </c>
      <c r="G68" s="17">
        <v>32.108735977662889</v>
      </c>
      <c r="H68" s="17">
        <v>31.94000202750383</v>
      </c>
      <c r="I68" s="1">
        <v>46.74</v>
      </c>
      <c r="J68" s="17">
        <v>46.42721753660777</v>
      </c>
      <c r="K68" s="17">
        <v>46.706712722804426</v>
      </c>
      <c r="L68" s="1">
        <v>34.79</v>
      </c>
      <c r="M68" s="17">
        <v>33.679076326154927</v>
      </c>
      <c r="N68" s="17">
        <v>34.181764708491926</v>
      </c>
      <c r="O68" s="1">
        <v>34.340000000000003</v>
      </c>
      <c r="P68" s="17">
        <v>33.229238057081915</v>
      </c>
      <c r="Q68" s="17">
        <v>33.731764708491923</v>
      </c>
      <c r="R68" s="1">
        <v>36.380000000000003</v>
      </c>
      <c r="S68" s="17">
        <v>35.266692982905468</v>
      </c>
      <c r="T68" s="17">
        <v>35.771764708491922</v>
      </c>
      <c r="U68" s="1">
        <v>36.65</v>
      </c>
      <c r="V68" s="17">
        <v>35.536692982905464</v>
      </c>
      <c r="W68" s="17">
        <v>36.041764708491925</v>
      </c>
    </row>
    <row r="69" spans="1:23" ht="15.75" hidden="1" x14ac:dyDescent="0.25">
      <c r="A69" s="6">
        <v>66</v>
      </c>
      <c r="B69" s="4" t="s">
        <v>22</v>
      </c>
      <c r="C69" s="1">
        <v>39.94</v>
      </c>
      <c r="D69" s="17">
        <v>40.671020616112557</v>
      </c>
      <c r="E69" s="17">
        <v>39.949532263751898</v>
      </c>
      <c r="F69" s="1">
        <v>31.94</v>
      </c>
      <c r="G69" s="17">
        <v>32.091862379896597</v>
      </c>
      <c r="H69" s="17">
        <v>31.940001013751917</v>
      </c>
      <c r="I69" s="1">
        <v>46.74</v>
      </c>
      <c r="J69" s="17">
        <v>46.458495782946997</v>
      </c>
      <c r="K69" s="17">
        <v>46.72335636140221</v>
      </c>
      <c r="L69" s="1">
        <v>35.090000000000003</v>
      </c>
      <c r="M69" s="17">
        <v>33.790168693539435</v>
      </c>
      <c r="N69" s="17">
        <v>34.485882354245959</v>
      </c>
      <c r="O69" s="1">
        <v>34.64</v>
      </c>
      <c r="P69" s="17">
        <v>33.340314251373727</v>
      </c>
      <c r="Q69" s="17">
        <v>34.035882354245963</v>
      </c>
      <c r="R69" s="1">
        <v>36.68</v>
      </c>
      <c r="S69" s="17">
        <v>35.378023684614924</v>
      </c>
      <c r="T69" s="17">
        <v>36.075882354245962</v>
      </c>
      <c r="U69" s="1">
        <v>36.950000000000003</v>
      </c>
      <c r="V69" s="17">
        <v>35.64802368461492</v>
      </c>
      <c r="W69" s="17">
        <v>36.345882354245958</v>
      </c>
    </row>
    <row r="70" spans="1:23" ht="15.75" hidden="1" x14ac:dyDescent="0.25">
      <c r="A70" s="6">
        <v>67</v>
      </c>
      <c r="B70" s="4" t="s">
        <v>21</v>
      </c>
      <c r="C70" s="1">
        <v>39.94</v>
      </c>
      <c r="D70" s="17">
        <v>40.597918554501298</v>
      </c>
      <c r="E70" s="17">
        <v>39.944766131875951</v>
      </c>
      <c r="F70" s="1">
        <v>31.94</v>
      </c>
      <c r="G70" s="17">
        <v>32.076676141906937</v>
      </c>
      <c r="H70" s="17">
        <v>31.940000506875961</v>
      </c>
      <c r="I70" s="1">
        <v>46.74</v>
      </c>
      <c r="J70" s="17">
        <v>46.486646204652295</v>
      </c>
      <c r="K70" s="17">
        <v>46.73167818070111</v>
      </c>
      <c r="L70" s="1">
        <v>35.39</v>
      </c>
      <c r="M70" s="17">
        <v>33.920151824185496</v>
      </c>
      <c r="N70" s="17">
        <v>34.787941177122981</v>
      </c>
      <c r="O70" s="1">
        <v>34.94</v>
      </c>
      <c r="P70" s="17">
        <v>33.470282826236357</v>
      </c>
      <c r="Q70" s="17">
        <v>34.337941177122985</v>
      </c>
      <c r="R70" s="1">
        <v>36.979999999999997</v>
      </c>
      <c r="S70" s="17">
        <v>35.508221316153431</v>
      </c>
      <c r="T70" s="17">
        <v>36.377941177122977</v>
      </c>
      <c r="U70" s="1">
        <v>37.25</v>
      </c>
      <c r="V70" s="17">
        <v>35.778221316153427</v>
      </c>
      <c r="W70" s="17">
        <v>36.647941177122981</v>
      </c>
    </row>
    <row r="71" spans="1:23" ht="15.75" hidden="1" x14ac:dyDescent="0.25">
      <c r="A71" s="6">
        <v>68</v>
      </c>
      <c r="B71" s="4" t="s">
        <v>20</v>
      </c>
      <c r="C71" s="1">
        <v>39.94</v>
      </c>
      <c r="D71" s="17">
        <v>40.532126699051169</v>
      </c>
      <c r="E71" s="17">
        <v>39.942383065937975</v>
      </c>
      <c r="F71" s="1">
        <v>31.94</v>
      </c>
      <c r="G71" s="17">
        <v>32.063008527716242</v>
      </c>
      <c r="H71" s="17">
        <v>31.940000253437979</v>
      </c>
      <c r="I71" s="1">
        <v>46.74</v>
      </c>
      <c r="J71" s="17">
        <v>46.511981584187069</v>
      </c>
      <c r="K71" s="17">
        <v>46.735839090350552</v>
      </c>
      <c r="L71" s="1">
        <v>35.090000000000003</v>
      </c>
      <c r="M71" s="17">
        <v>34.067136641766943</v>
      </c>
      <c r="N71" s="17">
        <v>35.088970588561494</v>
      </c>
      <c r="O71" s="1">
        <v>34.64</v>
      </c>
      <c r="P71" s="17">
        <v>33.617254543612724</v>
      </c>
      <c r="Q71" s="17">
        <v>34.638970588561492</v>
      </c>
      <c r="R71" s="1">
        <v>36.68</v>
      </c>
      <c r="S71" s="17">
        <v>35.655399184538091</v>
      </c>
      <c r="T71" s="17">
        <v>36.678970588561484</v>
      </c>
      <c r="U71" s="1">
        <v>36.950000000000003</v>
      </c>
      <c r="V71" s="17">
        <v>35.925399184538087</v>
      </c>
      <c r="W71" s="17">
        <v>36.948970588561494</v>
      </c>
    </row>
    <row r="72" spans="1:23" ht="15.75" hidden="1" x14ac:dyDescent="0.25">
      <c r="A72" s="6">
        <v>69</v>
      </c>
      <c r="B72" s="4" t="s">
        <v>19</v>
      </c>
      <c r="C72" s="1">
        <v>39.94</v>
      </c>
      <c r="D72" s="17">
        <v>40.472914029146054</v>
      </c>
      <c r="E72" s="17">
        <v>39.941191532968986</v>
      </c>
      <c r="F72" s="1">
        <v>31.94</v>
      </c>
      <c r="G72" s="17">
        <v>32.050707674944618</v>
      </c>
      <c r="H72" s="17">
        <v>31.940000126718992</v>
      </c>
      <c r="I72" s="1">
        <v>46.74</v>
      </c>
      <c r="J72" s="17">
        <v>46.53478342576836</v>
      </c>
      <c r="K72" s="17">
        <v>46.737919545175274</v>
      </c>
      <c r="L72" s="1">
        <v>35.39</v>
      </c>
      <c r="M72" s="17">
        <v>34.169422977590251</v>
      </c>
      <c r="N72" s="17">
        <v>35.089485294280749</v>
      </c>
      <c r="O72" s="1">
        <v>34.94</v>
      </c>
      <c r="P72" s="17">
        <v>33.719529089251452</v>
      </c>
      <c r="Q72" s="17">
        <v>34.639485294280746</v>
      </c>
      <c r="R72" s="1">
        <v>36.979999999999997</v>
      </c>
      <c r="S72" s="17">
        <v>35.757859266084282</v>
      </c>
      <c r="T72" s="17">
        <v>36.679485294280738</v>
      </c>
      <c r="U72" s="1">
        <v>37.25</v>
      </c>
      <c r="V72" s="17">
        <v>36.027859266084278</v>
      </c>
      <c r="W72" s="17">
        <v>36.949485294280748</v>
      </c>
    </row>
    <row r="73" spans="1:23" ht="15.75" hidden="1" x14ac:dyDescent="0.25">
      <c r="A73" s="6">
        <v>70</v>
      </c>
      <c r="B73" s="4" t="s">
        <v>18</v>
      </c>
      <c r="C73" s="1">
        <v>40.94</v>
      </c>
      <c r="D73" s="17">
        <v>40.419622626231451</v>
      </c>
      <c r="E73" s="17">
        <v>39.940595766484492</v>
      </c>
      <c r="F73" s="1">
        <v>31.94</v>
      </c>
      <c r="G73" s="17">
        <v>32.039636907450159</v>
      </c>
      <c r="H73" s="17">
        <v>31.940000063359498</v>
      </c>
      <c r="I73" s="1">
        <v>46.74</v>
      </c>
      <c r="J73" s="17">
        <v>46.555305083191527</v>
      </c>
      <c r="K73" s="17">
        <v>46.738959772587634</v>
      </c>
      <c r="L73" s="1">
        <v>35.69</v>
      </c>
      <c r="M73" s="17">
        <v>34.291480679831224</v>
      </c>
      <c r="N73" s="17">
        <v>35.239742647140375</v>
      </c>
      <c r="O73" s="1">
        <v>35.24</v>
      </c>
      <c r="P73" s="17">
        <v>33.841576180326307</v>
      </c>
      <c r="Q73" s="17">
        <v>34.789742647140372</v>
      </c>
      <c r="R73" s="1">
        <v>37.28</v>
      </c>
      <c r="S73" s="17">
        <v>35.880073339475857</v>
      </c>
      <c r="T73" s="17">
        <v>36.829742647140364</v>
      </c>
      <c r="U73" s="1">
        <v>37.549999999999997</v>
      </c>
      <c r="V73" s="17">
        <v>36.150073339475853</v>
      </c>
      <c r="W73" s="17">
        <v>37.099742647140374</v>
      </c>
    </row>
    <row r="74" spans="1:23" ht="15.75" hidden="1" x14ac:dyDescent="0.25">
      <c r="A74" s="6">
        <v>71</v>
      </c>
      <c r="B74" s="4" t="s">
        <v>17</v>
      </c>
      <c r="C74" s="1">
        <v>41.44</v>
      </c>
      <c r="D74" s="17">
        <v>40.471660363608308</v>
      </c>
      <c r="E74" s="17">
        <v>40.440297883242245</v>
      </c>
      <c r="F74" s="1">
        <v>31.94</v>
      </c>
      <c r="G74" s="17">
        <v>32.029673216705142</v>
      </c>
      <c r="H74" s="17">
        <v>31.940000031679752</v>
      </c>
      <c r="I74" s="1">
        <v>46.74</v>
      </c>
      <c r="J74" s="17">
        <v>46.573774574872374</v>
      </c>
      <c r="K74" s="17">
        <v>46.739479886293822</v>
      </c>
      <c r="L74" s="1">
        <v>36.090000000000003</v>
      </c>
      <c r="M74" s="17">
        <v>34.431332611848099</v>
      </c>
      <c r="N74" s="17">
        <v>35.464871323570186</v>
      </c>
      <c r="O74" s="1">
        <v>35.64</v>
      </c>
      <c r="P74" s="17">
        <v>33.981418562293676</v>
      </c>
      <c r="Q74" s="17">
        <v>35.01487132357019</v>
      </c>
      <c r="R74" s="1">
        <v>37.68</v>
      </c>
      <c r="S74" s="17">
        <v>36.020066005528271</v>
      </c>
      <c r="T74" s="17">
        <v>37.054871323570183</v>
      </c>
      <c r="U74" s="1">
        <v>37.950000000000003</v>
      </c>
      <c r="V74" s="17">
        <v>36.290066005528267</v>
      </c>
      <c r="W74" s="17">
        <v>37.324871323570186</v>
      </c>
    </row>
    <row r="75" spans="1:23" ht="15.75" hidden="1" x14ac:dyDescent="0.25">
      <c r="A75" s="6">
        <v>72</v>
      </c>
      <c r="B75" s="4" t="s">
        <v>16</v>
      </c>
      <c r="C75" s="1">
        <v>41.44</v>
      </c>
      <c r="D75" s="17">
        <v>40.568494327247478</v>
      </c>
      <c r="E75" s="17">
        <v>40.940148941621118</v>
      </c>
      <c r="F75" s="1">
        <v>31.94</v>
      </c>
      <c r="G75" s="17">
        <v>32.020705895034631</v>
      </c>
      <c r="H75" s="17">
        <v>31.940000015839878</v>
      </c>
      <c r="I75" s="1">
        <v>46.74</v>
      </c>
      <c r="J75" s="17">
        <v>46.590397117385137</v>
      </c>
      <c r="K75" s="17">
        <v>46.739739943146915</v>
      </c>
      <c r="L75" s="1">
        <v>36.49</v>
      </c>
      <c r="M75" s="17">
        <v>34.597199350663288</v>
      </c>
      <c r="N75" s="17">
        <v>35.777435661785091</v>
      </c>
      <c r="O75" s="1">
        <v>36.04</v>
      </c>
      <c r="P75" s="17">
        <v>34.147276706064311</v>
      </c>
      <c r="Q75" s="17">
        <v>35.327435661785096</v>
      </c>
      <c r="R75" s="1">
        <v>38.08</v>
      </c>
      <c r="S75" s="17">
        <v>36.186059404975445</v>
      </c>
      <c r="T75" s="17">
        <v>37.367435661785095</v>
      </c>
      <c r="U75" s="1">
        <v>38.35</v>
      </c>
      <c r="V75" s="17">
        <v>36.456059404975441</v>
      </c>
      <c r="W75" s="17">
        <v>37.637435661785091</v>
      </c>
    </row>
    <row r="76" spans="1:23" ht="15.75" hidden="1" x14ac:dyDescent="0.25">
      <c r="A76" s="6">
        <v>73</v>
      </c>
      <c r="B76" s="4">
        <v>243320</v>
      </c>
      <c r="C76" s="1">
        <v>42.44</v>
      </c>
      <c r="D76" s="17">
        <v>40.65564489452273</v>
      </c>
      <c r="E76" s="17">
        <v>41.190074470810558</v>
      </c>
      <c r="F76" s="1">
        <v>31.94</v>
      </c>
      <c r="G76" s="17">
        <v>32.01263530553117</v>
      </c>
      <c r="H76" s="17">
        <v>31.940000007919942</v>
      </c>
      <c r="I76" s="1">
        <v>47.44</v>
      </c>
      <c r="J76" s="17">
        <v>46.605357405646622</v>
      </c>
      <c r="K76" s="17">
        <v>46.739869971573455</v>
      </c>
      <c r="L76" s="1">
        <v>37.090000000000003</v>
      </c>
      <c r="M76" s="17">
        <v>34.786479415596958</v>
      </c>
      <c r="N76" s="17">
        <v>36.13371783089255</v>
      </c>
      <c r="O76" s="1">
        <v>36.64</v>
      </c>
      <c r="P76" s="17">
        <v>34.336549035457878</v>
      </c>
      <c r="Q76" s="17">
        <v>35.683717830892547</v>
      </c>
      <c r="R76" s="1">
        <v>38.68</v>
      </c>
      <c r="S76" s="17">
        <v>36.3754534644779</v>
      </c>
      <c r="T76" s="17">
        <v>37.723717830892546</v>
      </c>
      <c r="U76" s="1">
        <v>38.950000000000003</v>
      </c>
      <c r="V76" s="17">
        <v>36.645453464477896</v>
      </c>
      <c r="W76" s="17">
        <v>37.99371783089255</v>
      </c>
    </row>
    <row r="77" spans="1:23" ht="15.75" hidden="1" x14ac:dyDescent="0.25">
      <c r="A77" s="6">
        <v>74</v>
      </c>
      <c r="B77" s="4">
        <v>243381</v>
      </c>
      <c r="C77" s="1">
        <v>42.44</v>
      </c>
      <c r="D77" s="17">
        <v>40.834080405070459</v>
      </c>
      <c r="E77" s="17">
        <v>41.815037235405278</v>
      </c>
      <c r="F77" s="1">
        <v>31.94</v>
      </c>
      <c r="G77" s="17">
        <v>32.005371774978052</v>
      </c>
      <c r="H77" s="17">
        <v>31.940000003959973</v>
      </c>
      <c r="I77" s="1">
        <v>47.44</v>
      </c>
      <c r="J77" s="17">
        <v>46.68882166508196</v>
      </c>
      <c r="K77" s="17">
        <v>47.089934985786726</v>
      </c>
      <c r="L77" s="1">
        <v>36.69</v>
      </c>
      <c r="M77" s="17">
        <v>35.016831474037261</v>
      </c>
      <c r="N77" s="17">
        <v>36.611858915446277</v>
      </c>
      <c r="O77" s="1">
        <v>36.24</v>
      </c>
      <c r="P77" s="17">
        <v>34.566894131912093</v>
      </c>
      <c r="Q77" s="17">
        <v>36.161858915446274</v>
      </c>
      <c r="R77" s="1">
        <v>38.28</v>
      </c>
      <c r="S77" s="17">
        <v>36.605908118030108</v>
      </c>
      <c r="T77" s="17">
        <v>38.201858915446273</v>
      </c>
      <c r="U77" s="1">
        <v>38.549999999999997</v>
      </c>
      <c r="V77" s="17">
        <v>36.875908118030104</v>
      </c>
      <c r="W77" s="17">
        <v>38.471858915446276</v>
      </c>
    </row>
    <row r="78" spans="1:23" ht="15.75" hidden="1" x14ac:dyDescent="0.25">
      <c r="A78" s="6">
        <v>75</v>
      </c>
      <c r="B78" s="4">
        <v>243504</v>
      </c>
      <c r="C78" s="1">
        <v>42.44</v>
      </c>
      <c r="D78" s="17">
        <v>40.994672364563414</v>
      </c>
      <c r="E78" s="17">
        <v>42.127518617702634</v>
      </c>
      <c r="F78" s="1">
        <v>31.94</v>
      </c>
      <c r="G78" s="17">
        <v>31.998834597480247</v>
      </c>
      <c r="H78" s="17">
        <v>31.940000001979989</v>
      </c>
      <c r="I78" s="1">
        <v>47.84</v>
      </c>
      <c r="J78" s="17">
        <v>46.763939498573762</v>
      </c>
      <c r="K78" s="17">
        <v>47.264967492893362</v>
      </c>
      <c r="L78" s="1">
        <v>36.99</v>
      </c>
      <c r="M78" s="17">
        <v>35.184148326633533</v>
      </c>
      <c r="N78" s="17">
        <v>36.650929457723137</v>
      </c>
      <c r="O78" s="1">
        <v>36.54</v>
      </c>
      <c r="P78" s="17">
        <v>34.734204718720882</v>
      </c>
      <c r="Q78" s="17">
        <v>36.200929457723134</v>
      </c>
      <c r="R78" s="1">
        <v>38.58</v>
      </c>
      <c r="S78" s="17">
        <v>36.773317306227099</v>
      </c>
      <c r="T78" s="17">
        <v>38.240929457723141</v>
      </c>
      <c r="U78" s="1">
        <v>38.85</v>
      </c>
      <c r="V78" s="17">
        <v>37.043317306227095</v>
      </c>
      <c r="W78" s="17">
        <v>38.510929457723137</v>
      </c>
    </row>
    <row r="79" spans="1:23" ht="15.75" hidden="1" x14ac:dyDescent="0.25">
      <c r="A79" s="6">
        <v>76</v>
      </c>
      <c r="B79" s="4">
        <v>243595</v>
      </c>
      <c r="C79" s="1">
        <v>43.14</v>
      </c>
      <c r="D79" s="17">
        <v>41.139205128107072</v>
      </c>
      <c r="E79" s="17">
        <v>42.283759308851316</v>
      </c>
      <c r="F79" s="1">
        <v>31.94</v>
      </c>
      <c r="G79" s="17">
        <v>31.992951137732224</v>
      </c>
      <c r="H79" s="17">
        <v>31.940000000989997</v>
      </c>
      <c r="I79" s="1">
        <v>48.54</v>
      </c>
      <c r="J79" s="17">
        <v>46.871545548716384</v>
      </c>
      <c r="K79" s="17">
        <v>47.552483746446683</v>
      </c>
      <c r="L79" s="1">
        <v>37.69</v>
      </c>
      <c r="M79" s="17">
        <v>35.364733493970178</v>
      </c>
      <c r="N79" s="17">
        <v>36.820464728861566</v>
      </c>
      <c r="O79" s="1">
        <v>37.24</v>
      </c>
      <c r="P79" s="17">
        <v>34.914784246848797</v>
      </c>
      <c r="Q79" s="17">
        <v>36.370464728861563</v>
      </c>
      <c r="R79" s="1">
        <v>39.28</v>
      </c>
      <c r="S79" s="17">
        <v>36.953985575604392</v>
      </c>
      <c r="T79" s="17">
        <v>38.410464728861569</v>
      </c>
      <c r="U79" s="1">
        <v>39.549999999999997</v>
      </c>
      <c r="V79" s="17">
        <v>37.223985575604388</v>
      </c>
      <c r="W79" s="17">
        <v>38.680464728861566</v>
      </c>
    </row>
    <row r="80" spans="1:23" ht="15.75" hidden="1" x14ac:dyDescent="0.25">
      <c r="A80" s="6">
        <v>77</v>
      </c>
      <c r="B80" s="4" t="s">
        <v>15</v>
      </c>
      <c r="C80" s="1">
        <v>43.64</v>
      </c>
      <c r="D80" s="17">
        <v>41.339284615296364</v>
      </c>
      <c r="E80" s="17">
        <v>42.711879654425658</v>
      </c>
      <c r="F80" s="1">
        <v>31.94</v>
      </c>
      <c r="G80" s="17">
        <v>31.987656023959001</v>
      </c>
      <c r="H80" s="17">
        <v>31.940000000494997</v>
      </c>
      <c r="I80" s="1">
        <v>49.04</v>
      </c>
      <c r="J80" s="17">
        <v>47.038390993844743</v>
      </c>
      <c r="K80" s="17">
        <v>48.046241873223337</v>
      </c>
      <c r="L80" s="1">
        <v>38.19</v>
      </c>
      <c r="M80" s="17">
        <v>35.597260144573163</v>
      </c>
      <c r="N80" s="17">
        <v>37.255232364430782</v>
      </c>
      <c r="O80" s="1">
        <v>37.74</v>
      </c>
      <c r="P80" s="17">
        <v>35.147305822163915</v>
      </c>
      <c r="Q80" s="17">
        <v>36.805232364430779</v>
      </c>
      <c r="R80" s="1">
        <v>39.78</v>
      </c>
      <c r="S80" s="17">
        <v>37.186587018043952</v>
      </c>
      <c r="T80" s="17">
        <v>38.845232364430785</v>
      </c>
      <c r="U80" s="1">
        <v>40.049999999999997</v>
      </c>
      <c r="V80" s="17">
        <v>37.456587018043948</v>
      </c>
      <c r="W80" s="17">
        <v>39.115232364430781</v>
      </c>
    </row>
    <row r="81" spans="1:23" ht="15.75" hidden="1" x14ac:dyDescent="0.25">
      <c r="A81" s="6">
        <v>78</v>
      </c>
      <c r="B81" s="4">
        <v>243262</v>
      </c>
      <c r="C81" s="1">
        <v>43.64</v>
      </c>
      <c r="D81" s="17">
        <v>41.569356153766726</v>
      </c>
      <c r="E81" s="17">
        <v>43.175939827212829</v>
      </c>
      <c r="F81" s="1">
        <v>31.94</v>
      </c>
      <c r="G81" s="17">
        <v>31.982890421563102</v>
      </c>
      <c r="H81" s="17">
        <v>31.940000000247501</v>
      </c>
      <c r="I81" s="1">
        <v>49.04</v>
      </c>
      <c r="J81" s="17">
        <v>47.238551894460272</v>
      </c>
      <c r="K81" s="17">
        <v>48.543120936611672</v>
      </c>
      <c r="L81" s="1">
        <v>37.79</v>
      </c>
      <c r="M81" s="17">
        <v>35.856534130115847</v>
      </c>
      <c r="N81" s="17">
        <v>37.72261618221539</v>
      </c>
      <c r="O81" s="1">
        <v>37.340000000000003</v>
      </c>
      <c r="P81" s="17">
        <v>35.406575239947522</v>
      </c>
      <c r="Q81" s="17">
        <v>37.272616182215387</v>
      </c>
      <c r="R81" s="1">
        <v>39.380000000000003</v>
      </c>
      <c r="S81" s="17">
        <v>37.445928316239559</v>
      </c>
      <c r="T81" s="17">
        <v>39.312616182215393</v>
      </c>
      <c r="U81" s="1">
        <v>39.65</v>
      </c>
      <c r="V81" s="17">
        <v>37.715928316239555</v>
      </c>
      <c r="W81" s="17">
        <v>39.582616182215389</v>
      </c>
    </row>
    <row r="82" spans="1:23" ht="15.75" hidden="1" x14ac:dyDescent="0.25">
      <c r="A82" s="6">
        <v>79</v>
      </c>
      <c r="B82" s="4">
        <v>243293</v>
      </c>
      <c r="C82" s="1">
        <v>43.64</v>
      </c>
      <c r="D82" s="17">
        <v>41.776420538390056</v>
      </c>
      <c r="E82" s="17">
        <v>43.407969913606415</v>
      </c>
      <c r="F82" s="1">
        <v>31.94</v>
      </c>
      <c r="G82" s="17">
        <v>31.978601379406793</v>
      </c>
      <c r="H82" s="17">
        <v>31.940000000123753</v>
      </c>
      <c r="I82" s="1">
        <v>49.04</v>
      </c>
      <c r="J82" s="17">
        <v>47.418696705014241</v>
      </c>
      <c r="K82" s="17">
        <v>48.791560468305832</v>
      </c>
      <c r="L82" s="1">
        <v>37.49</v>
      </c>
      <c r="M82" s="17">
        <v>36.049880717104259</v>
      </c>
      <c r="N82" s="17">
        <v>37.756308091107698</v>
      </c>
      <c r="O82" s="1">
        <v>37.04</v>
      </c>
      <c r="P82" s="17">
        <v>35.59991771595277</v>
      </c>
      <c r="Q82" s="17">
        <v>37.306308091107695</v>
      </c>
      <c r="R82" s="1">
        <v>39.08</v>
      </c>
      <c r="S82" s="17">
        <v>37.6393354846156</v>
      </c>
      <c r="T82" s="17">
        <v>39.346308091107701</v>
      </c>
      <c r="U82" s="1">
        <v>39.35</v>
      </c>
      <c r="V82" s="17">
        <v>37.909335484615596</v>
      </c>
      <c r="W82" s="17">
        <v>39.616308091107697</v>
      </c>
    </row>
    <row r="83" spans="1:23" ht="15.75" hidden="1" x14ac:dyDescent="0.25">
      <c r="A83" s="6">
        <v>80</v>
      </c>
      <c r="B83" s="4">
        <v>243596</v>
      </c>
      <c r="C83" s="1">
        <v>43.94</v>
      </c>
      <c r="D83" s="17">
        <v>41.962778484551052</v>
      </c>
      <c r="E83" s="17">
        <v>43.523984956803204</v>
      </c>
      <c r="F83" s="1">
        <v>31.94</v>
      </c>
      <c r="G83" s="17">
        <v>31.974741241466113</v>
      </c>
      <c r="H83" s="17">
        <v>31.940000000061879</v>
      </c>
      <c r="I83" s="1">
        <v>49.34</v>
      </c>
      <c r="J83" s="17">
        <v>47.580827034512815</v>
      </c>
      <c r="K83" s="17">
        <v>48.915780234152919</v>
      </c>
      <c r="L83" s="1">
        <v>37.79</v>
      </c>
      <c r="M83" s="17">
        <v>36.193892645393831</v>
      </c>
      <c r="N83" s="17">
        <v>37.623154045553846</v>
      </c>
      <c r="O83" s="1">
        <v>37.340000000000003</v>
      </c>
      <c r="P83" s="17">
        <v>35.743925944357493</v>
      </c>
      <c r="Q83" s="17">
        <v>37.173154045553844</v>
      </c>
      <c r="R83" s="1">
        <v>39.380000000000003</v>
      </c>
      <c r="S83" s="17">
        <v>37.783401936154043</v>
      </c>
      <c r="T83" s="17">
        <v>39.21315404555385</v>
      </c>
      <c r="U83" s="1">
        <v>39.65</v>
      </c>
      <c r="V83" s="17">
        <v>38.053401936154039</v>
      </c>
      <c r="W83" s="17">
        <v>39.483154045553846</v>
      </c>
    </row>
    <row r="84" spans="1:23" ht="15.75" hidden="1" x14ac:dyDescent="0.25">
      <c r="A84" s="6">
        <v>81</v>
      </c>
      <c r="B84" s="4" t="s">
        <v>14</v>
      </c>
      <c r="C84" s="1">
        <v>44.34</v>
      </c>
      <c r="D84" s="17">
        <v>42.160500636095946</v>
      </c>
      <c r="E84" s="17">
        <v>43.731992478401601</v>
      </c>
      <c r="F84" s="1">
        <v>31.94</v>
      </c>
      <c r="G84" s="17">
        <v>31.971267117319503</v>
      </c>
      <c r="H84" s="17">
        <v>31.940000000030942</v>
      </c>
      <c r="I84" s="1">
        <v>49.34</v>
      </c>
      <c r="J84" s="17">
        <v>47.756744331061533</v>
      </c>
      <c r="K84" s="17">
        <v>49.127890117076461</v>
      </c>
      <c r="L84" s="1">
        <v>37.79</v>
      </c>
      <c r="M84" s="17">
        <v>36.353503380854448</v>
      </c>
      <c r="N84" s="17">
        <v>37.706577022776926</v>
      </c>
      <c r="O84" s="1">
        <v>37.74</v>
      </c>
      <c r="P84" s="17">
        <v>35.903533349921744</v>
      </c>
      <c r="Q84" s="17">
        <v>37.256577022776924</v>
      </c>
      <c r="R84" s="1">
        <v>39.78</v>
      </c>
      <c r="S84" s="17">
        <v>37.943061742538639</v>
      </c>
      <c r="T84" s="17">
        <v>39.29657702277693</v>
      </c>
      <c r="U84" s="1">
        <v>40.049999999999997</v>
      </c>
      <c r="V84" s="17">
        <v>38.213061742538635</v>
      </c>
      <c r="W84" s="17">
        <v>39.566577022776926</v>
      </c>
    </row>
    <row r="85" spans="1:23" ht="15.75" hidden="1" x14ac:dyDescent="0.25">
      <c r="A85" s="6">
        <v>82</v>
      </c>
      <c r="B85" s="4" t="s">
        <v>13</v>
      </c>
      <c r="C85" s="1">
        <v>44.34</v>
      </c>
      <c r="D85" s="17">
        <v>42.378450572486351</v>
      </c>
      <c r="E85" s="17">
        <v>44.035996239200799</v>
      </c>
      <c r="F85" s="1">
        <v>31.94</v>
      </c>
      <c r="G85" s="17">
        <v>31.968140405587551</v>
      </c>
      <c r="H85" s="17">
        <v>31.940000000015473</v>
      </c>
      <c r="I85" s="1">
        <v>49.34</v>
      </c>
      <c r="J85" s="17">
        <v>47.915069897955377</v>
      </c>
      <c r="K85" s="17">
        <v>49.233945058538232</v>
      </c>
      <c r="L85" s="1">
        <v>37.79</v>
      </c>
      <c r="M85" s="17">
        <v>36.497153042769</v>
      </c>
      <c r="N85" s="17">
        <v>37.748288511388466</v>
      </c>
      <c r="O85" s="1">
        <v>38.14</v>
      </c>
      <c r="P85" s="17">
        <v>36.087180014929572</v>
      </c>
      <c r="Q85" s="17">
        <v>37.498288511388466</v>
      </c>
      <c r="R85" s="1">
        <v>40.18</v>
      </c>
      <c r="S85" s="17">
        <v>38.126755568284779</v>
      </c>
      <c r="T85" s="17">
        <v>39.538288511388465</v>
      </c>
      <c r="U85" s="1">
        <v>40.450000000000003</v>
      </c>
      <c r="V85" s="17">
        <v>38.396755568284775</v>
      </c>
      <c r="W85" s="17">
        <v>39.808288511388461</v>
      </c>
    </row>
    <row r="86" spans="1:23" ht="15.75" hidden="1" x14ac:dyDescent="0.25">
      <c r="A86" s="6">
        <v>83</v>
      </c>
      <c r="B86" s="4" t="s">
        <v>12</v>
      </c>
      <c r="C86" s="1">
        <v>42.34</v>
      </c>
      <c r="D86" s="17">
        <v>42.574605515237714</v>
      </c>
      <c r="E86" s="17">
        <v>44.187998119600401</v>
      </c>
      <c r="F86" s="1">
        <v>29.94</v>
      </c>
      <c r="G86" s="17">
        <v>31.965326365028798</v>
      </c>
      <c r="H86" s="17">
        <v>31.940000000007736</v>
      </c>
      <c r="I86" s="1">
        <v>49.34</v>
      </c>
      <c r="J86" s="17">
        <v>48.057562908159838</v>
      </c>
      <c r="K86" s="17">
        <v>49.286972529269121</v>
      </c>
      <c r="L86" s="1">
        <v>37.79</v>
      </c>
      <c r="M86" s="17">
        <v>36.6264377384921</v>
      </c>
      <c r="N86" s="17">
        <v>37.769144255694229</v>
      </c>
      <c r="O86" s="1">
        <v>38.14</v>
      </c>
      <c r="P86" s="17">
        <v>36.292462013436612</v>
      </c>
      <c r="Q86" s="17">
        <v>37.819144255694233</v>
      </c>
      <c r="R86" s="1">
        <v>40.18</v>
      </c>
      <c r="S86" s="17">
        <v>38.332080011456299</v>
      </c>
      <c r="T86" s="17">
        <v>39.859144255694233</v>
      </c>
      <c r="U86" s="1">
        <v>40.450000000000003</v>
      </c>
      <c r="V86" s="17">
        <v>38.602080011456295</v>
      </c>
      <c r="W86" s="17">
        <v>40.129144255694229</v>
      </c>
    </row>
    <row r="87" spans="1:23" ht="15.75" hidden="1" x14ac:dyDescent="0.25">
      <c r="A87" s="6">
        <v>84</v>
      </c>
      <c r="B87" s="4" t="s">
        <v>11</v>
      </c>
      <c r="C87" s="1">
        <v>42.34</v>
      </c>
      <c r="D87" s="17">
        <v>42.551144963713945</v>
      </c>
      <c r="E87" s="17">
        <v>43.263999059800199</v>
      </c>
      <c r="F87" s="1">
        <v>29.94</v>
      </c>
      <c r="G87" s="17">
        <v>31.762793728525917</v>
      </c>
      <c r="H87" s="17">
        <v>30.94000000000387</v>
      </c>
      <c r="I87" s="1">
        <v>49.34</v>
      </c>
      <c r="J87" s="17">
        <v>48.185806617343857</v>
      </c>
      <c r="K87" s="17">
        <v>49.313486264634562</v>
      </c>
      <c r="L87" s="1">
        <v>37.29</v>
      </c>
      <c r="M87" s="17">
        <v>36.742793964642892</v>
      </c>
      <c r="N87" s="17">
        <v>37.779572127847118</v>
      </c>
      <c r="O87" s="1">
        <v>37.64</v>
      </c>
      <c r="P87" s="17">
        <v>36.47721581209295</v>
      </c>
      <c r="Q87" s="17">
        <v>37.979572127847121</v>
      </c>
      <c r="R87" s="1">
        <v>39.68</v>
      </c>
      <c r="S87" s="17">
        <v>38.516872010310671</v>
      </c>
      <c r="T87" s="17">
        <v>40.019572127847113</v>
      </c>
      <c r="U87" s="1">
        <v>39.950000000000003</v>
      </c>
      <c r="V87" s="17">
        <v>38.786872010310667</v>
      </c>
      <c r="W87" s="17">
        <v>40.289572127847116</v>
      </c>
    </row>
    <row r="88" spans="1:23" ht="15.75" hidden="1" x14ac:dyDescent="0.25">
      <c r="A88" s="6">
        <v>85</v>
      </c>
      <c r="B88" s="4" t="s">
        <v>10</v>
      </c>
      <c r="C88" s="1">
        <v>42.34</v>
      </c>
      <c r="D88" s="17">
        <v>42.530030467342549</v>
      </c>
      <c r="E88" s="17">
        <v>42.801999529900101</v>
      </c>
      <c r="F88" s="1">
        <v>29.94</v>
      </c>
      <c r="G88" s="17">
        <v>31.580514355673326</v>
      </c>
      <c r="H88" s="17">
        <v>30.440000000001938</v>
      </c>
      <c r="I88" s="1">
        <v>49.34</v>
      </c>
      <c r="J88" s="17">
        <v>48.301225955609475</v>
      </c>
      <c r="K88" s="17">
        <v>49.326743132317283</v>
      </c>
      <c r="L88" s="1">
        <v>36.79</v>
      </c>
      <c r="M88" s="17">
        <v>36.797514568178606</v>
      </c>
      <c r="N88" s="17">
        <v>37.534786063923562</v>
      </c>
      <c r="O88" s="1">
        <v>37.14</v>
      </c>
      <c r="P88" s="17">
        <v>36.593494230883657</v>
      </c>
      <c r="Q88" s="17">
        <v>37.809786063923561</v>
      </c>
      <c r="R88" s="1">
        <v>39.18</v>
      </c>
      <c r="S88" s="17">
        <v>38.633184809279605</v>
      </c>
      <c r="T88" s="17">
        <v>39.84978606392356</v>
      </c>
      <c r="U88" s="1">
        <v>39.450000000000003</v>
      </c>
      <c r="V88" s="17">
        <v>38.903184809279601</v>
      </c>
      <c r="W88" s="17">
        <v>40.119786063923556</v>
      </c>
    </row>
    <row r="89" spans="1:23" ht="15.75" hidden="1" x14ac:dyDescent="0.25">
      <c r="A89" s="6">
        <v>86</v>
      </c>
      <c r="B89" s="4">
        <v>243322</v>
      </c>
      <c r="C89" s="1">
        <v>42.34</v>
      </c>
      <c r="D89" s="17">
        <v>42.511027420608293</v>
      </c>
      <c r="E89" s="17">
        <v>42.570999764950052</v>
      </c>
      <c r="F89" s="1">
        <v>29.94</v>
      </c>
      <c r="G89" s="17">
        <v>31.416462920105992</v>
      </c>
      <c r="H89" s="17">
        <v>30.190000000000971</v>
      </c>
      <c r="I89" s="1">
        <v>49.34</v>
      </c>
      <c r="J89" s="17">
        <v>48.405103360048528</v>
      </c>
      <c r="K89" s="17">
        <v>49.333371566158647</v>
      </c>
      <c r="L89" s="1">
        <v>36.49</v>
      </c>
      <c r="M89" s="17">
        <v>36.796763111360747</v>
      </c>
      <c r="N89" s="17">
        <v>37.162393031961784</v>
      </c>
      <c r="O89" s="1">
        <v>36.840000000000003</v>
      </c>
      <c r="P89" s="17">
        <v>36.64814480779529</v>
      </c>
      <c r="Q89" s="17">
        <v>37.474893031961784</v>
      </c>
      <c r="R89" s="1">
        <v>38.880000000000003</v>
      </c>
      <c r="S89" s="17">
        <v>38.687866328351646</v>
      </c>
      <c r="T89" s="17">
        <v>39.514893031961776</v>
      </c>
      <c r="U89" s="1">
        <v>39.15</v>
      </c>
      <c r="V89" s="17">
        <v>38.957866328351642</v>
      </c>
      <c r="W89" s="17">
        <v>39.784893031961779</v>
      </c>
    </row>
    <row r="90" spans="1:23" ht="15.75" hidden="1" x14ac:dyDescent="0.25">
      <c r="A90" s="6">
        <v>87</v>
      </c>
      <c r="B90" s="4">
        <v>243353</v>
      </c>
      <c r="C90" s="1">
        <v>42.34</v>
      </c>
      <c r="D90" s="17">
        <v>42.493924678547465</v>
      </c>
      <c r="E90" s="17">
        <v>42.455499882475024</v>
      </c>
      <c r="F90" s="1">
        <v>29.94</v>
      </c>
      <c r="G90" s="17">
        <v>31.268816628095394</v>
      </c>
      <c r="H90" s="17">
        <v>30.065000000000488</v>
      </c>
      <c r="I90" s="1">
        <v>49.34</v>
      </c>
      <c r="J90" s="17">
        <v>48.498593024043679</v>
      </c>
      <c r="K90" s="17">
        <v>49.336685783079325</v>
      </c>
      <c r="L90" s="1">
        <v>36.090000000000003</v>
      </c>
      <c r="M90" s="17">
        <v>36.76608680022467</v>
      </c>
      <c r="N90" s="17">
        <v>36.826196515980897</v>
      </c>
      <c r="O90" s="1">
        <v>36.44</v>
      </c>
      <c r="P90" s="17">
        <v>36.667330327015762</v>
      </c>
      <c r="Q90" s="17">
        <v>37.157446515980894</v>
      </c>
      <c r="R90" s="1">
        <v>38.479999999999997</v>
      </c>
      <c r="S90" s="17">
        <v>38.707079695516484</v>
      </c>
      <c r="T90" s="17">
        <v>39.197446515980886</v>
      </c>
      <c r="U90" s="1">
        <v>38.75</v>
      </c>
      <c r="V90" s="17">
        <v>38.97707969551648</v>
      </c>
      <c r="W90" s="17">
        <v>39.467446515980889</v>
      </c>
    </row>
    <row r="91" spans="1:23" ht="15.75" hidden="1" x14ac:dyDescent="0.25">
      <c r="A91" s="6">
        <v>88</v>
      </c>
      <c r="B91" s="4">
        <v>243414</v>
      </c>
      <c r="C91" s="1">
        <v>42.34</v>
      </c>
      <c r="D91" s="17">
        <v>42.47853221069272</v>
      </c>
      <c r="E91" s="17">
        <v>42.397749941237514</v>
      </c>
      <c r="F91" s="1">
        <v>29.94</v>
      </c>
      <c r="G91" s="17">
        <v>31.135934965285855</v>
      </c>
      <c r="H91" s="17">
        <v>30.002500000000246</v>
      </c>
      <c r="I91" s="1">
        <v>48.94</v>
      </c>
      <c r="J91" s="17">
        <v>48.582733721639315</v>
      </c>
      <c r="K91" s="17">
        <v>49.338342891539668</v>
      </c>
      <c r="L91" s="1">
        <v>35.590000000000003</v>
      </c>
      <c r="M91" s="17">
        <v>36.698478120202203</v>
      </c>
      <c r="N91" s="17">
        <v>36.45809825799045</v>
      </c>
      <c r="O91" s="1">
        <v>35.94</v>
      </c>
      <c r="P91" s="17">
        <v>36.644597294314188</v>
      </c>
      <c r="Q91" s="17">
        <v>36.798723257990446</v>
      </c>
      <c r="R91" s="1">
        <v>37.979999999999997</v>
      </c>
      <c r="S91" s="17">
        <v>38.684371725964837</v>
      </c>
      <c r="T91" s="17">
        <v>38.838723257990438</v>
      </c>
      <c r="U91" s="1">
        <v>38.25</v>
      </c>
      <c r="V91" s="17">
        <v>38.954371725964833</v>
      </c>
      <c r="W91" s="17">
        <v>39.108723257990448</v>
      </c>
    </row>
    <row r="92" spans="1:23" ht="15.75" hidden="1" x14ac:dyDescent="0.25">
      <c r="A92" s="6">
        <v>89</v>
      </c>
      <c r="B92" s="4">
        <v>243444</v>
      </c>
      <c r="C92" s="1">
        <v>42.34</v>
      </c>
      <c r="D92" s="17">
        <v>42.464678989623451</v>
      </c>
      <c r="E92" s="17">
        <v>42.368874970618762</v>
      </c>
      <c r="F92" s="1">
        <v>29.94</v>
      </c>
      <c r="G92" s="17">
        <v>31.016341468757268</v>
      </c>
      <c r="H92" s="17">
        <v>29.971250000000126</v>
      </c>
      <c r="I92" s="1">
        <v>48.44</v>
      </c>
      <c r="J92" s="17">
        <v>48.618460349475384</v>
      </c>
      <c r="K92" s="17">
        <v>49.139171445769833</v>
      </c>
      <c r="L92" s="1">
        <v>35.590000000000003</v>
      </c>
      <c r="M92" s="17">
        <v>36.587630308181986</v>
      </c>
      <c r="N92" s="17">
        <v>36.02404912899523</v>
      </c>
      <c r="O92" s="1">
        <v>35.44</v>
      </c>
      <c r="P92" s="17">
        <v>36.574137564882768</v>
      </c>
      <c r="Q92" s="17">
        <v>36.369361628995222</v>
      </c>
      <c r="R92" s="1">
        <v>37.479999999999997</v>
      </c>
      <c r="S92" s="17">
        <v>38.613934553368352</v>
      </c>
      <c r="T92" s="17">
        <v>38.409361628995214</v>
      </c>
      <c r="U92" s="1">
        <v>37.75</v>
      </c>
      <c r="V92" s="17">
        <v>38.883934553368348</v>
      </c>
      <c r="W92" s="17">
        <v>38.679361628995224</v>
      </c>
    </row>
    <row r="93" spans="1:23" ht="15.75" hidden="1" x14ac:dyDescent="0.25">
      <c r="A93" s="6">
        <v>90</v>
      </c>
      <c r="B93" s="4">
        <v>243567</v>
      </c>
      <c r="C93" s="1">
        <v>42.94</v>
      </c>
      <c r="D93" s="17">
        <v>42.452211090661109</v>
      </c>
      <c r="E93" s="17">
        <v>42.354437485309383</v>
      </c>
      <c r="F93" s="1">
        <v>29.94</v>
      </c>
      <c r="G93" s="17">
        <v>30.908707321881543</v>
      </c>
      <c r="H93" s="17">
        <v>29.955625000000062</v>
      </c>
      <c r="I93" s="1">
        <v>48.84</v>
      </c>
      <c r="J93" s="17">
        <v>48.600614314527846</v>
      </c>
      <c r="K93" s="17">
        <v>48.789585722884915</v>
      </c>
      <c r="L93" s="1">
        <v>35.99</v>
      </c>
      <c r="M93" s="17">
        <v>36.48786727736379</v>
      </c>
      <c r="N93" s="17">
        <v>35.807024564497617</v>
      </c>
      <c r="O93" s="1">
        <v>35.840000000000003</v>
      </c>
      <c r="P93" s="17">
        <v>36.460723808394491</v>
      </c>
      <c r="Q93" s="17">
        <v>35.90468081449761</v>
      </c>
      <c r="R93" s="1">
        <v>37.880000000000003</v>
      </c>
      <c r="S93" s="17">
        <v>38.500541098031519</v>
      </c>
      <c r="T93" s="17">
        <v>37.944680814497602</v>
      </c>
      <c r="U93" s="1">
        <v>38.15</v>
      </c>
      <c r="V93" s="17">
        <v>38.770541098031515</v>
      </c>
      <c r="W93" s="17">
        <v>38.214680814497612</v>
      </c>
    </row>
    <row r="94" spans="1:23" ht="15.75" hidden="1" x14ac:dyDescent="0.25">
      <c r="A94" s="6">
        <v>91</v>
      </c>
      <c r="B94" s="4" t="s">
        <v>9</v>
      </c>
      <c r="C94" s="1">
        <v>42.94</v>
      </c>
      <c r="D94" s="17">
        <v>42.500989981594998</v>
      </c>
      <c r="E94" s="17">
        <v>42.647218742654687</v>
      </c>
      <c r="F94" s="1">
        <v>29.94</v>
      </c>
      <c r="G94" s="17">
        <v>30.811836589693389</v>
      </c>
      <c r="H94" s="17">
        <v>29.947812500000033</v>
      </c>
      <c r="I94" s="1">
        <v>48.84</v>
      </c>
      <c r="J94" s="17">
        <v>48.624552883075062</v>
      </c>
      <c r="K94" s="17">
        <v>48.814792861442456</v>
      </c>
      <c r="L94" s="1">
        <v>35.69</v>
      </c>
      <c r="M94" s="17">
        <v>36.438080549627415</v>
      </c>
      <c r="N94" s="17">
        <v>35.898512282248809</v>
      </c>
      <c r="O94" s="1">
        <v>35.54</v>
      </c>
      <c r="P94" s="17">
        <v>36.398651427555045</v>
      </c>
      <c r="Q94" s="17">
        <v>35.872340407248807</v>
      </c>
      <c r="R94" s="1">
        <v>37.58</v>
      </c>
      <c r="S94" s="17">
        <v>38.43848698822837</v>
      </c>
      <c r="T94" s="17">
        <v>37.912340407248806</v>
      </c>
      <c r="U94" s="1">
        <v>37.85</v>
      </c>
      <c r="V94" s="17">
        <v>38.708486988228366</v>
      </c>
      <c r="W94" s="17">
        <v>38.182340407248802</v>
      </c>
    </row>
    <row r="95" spans="1:23" ht="15.75" hidden="1" x14ac:dyDescent="0.25">
      <c r="A95" s="6">
        <v>92</v>
      </c>
      <c r="B95" s="4" t="s">
        <v>8</v>
      </c>
      <c r="C95" s="1">
        <v>43.34</v>
      </c>
      <c r="D95" s="17">
        <v>42.544890983435501</v>
      </c>
      <c r="E95" s="17">
        <v>42.793609371327342</v>
      </c>
      <c r="F95" s="1">
        <v>29.94</v>
      </c>
      <c r="G95" s="17">
        <v>30.724652930724051</v>
      </c>
      <c r="H95" s="17">
        <v>29.943906250000019</v>
      </c>
      <c r="I95" s="1">
        <v>49.24</v>
      </c>
      <c r="J95" s="17">
        <v>48.646097594767554</v>
      </c>
      <c r="K95" s="17">
        <v>48.82739643072123</v>
      </c>
      <c r="L95" s="1">
        <v>36.090000000000003</v>
      </c>
      <c r="M95" s="17">
        <v>36.36327249466467</v>
      </c>
      <c r="N95" s="17">
        <v>35.794256141124407</v>
      </c>
      <c r="O95" s="1">
        <v>35.94</v>
      </c>
      <c r="P95" s="17">
        <v>36.312786284799543</v>
      </c>
      <c r="Q95" s="17">
        <v>35.706170203624403</v>
      </c>
      <c r="R95" s="1">
        <v>37.979999999999997</v>
      </c>
      <c r="S95" s="17">
        <v>38.352638289405533</v>
      </c>
      <c r="T95" s="17">
        <v>37.746170203624402</v>
      </c>
      <c r="U95" s="1">
        <v>38.25</v>
      </c>
      <c r="V95" s="17">
        <v>38.622638289405529</v>
      </c>
      <c r="W95" s="17">
        <v>38.016170203624398</v>
      </c>
    </row>
    <row r="96" spans="1:23" ht="15.75" hidden="1" x14ac:dyDescent="0.25">
      <c r="A96" s="6">
        <v>93</v>
      </c>
      <c r="B96" s="4" t="s">
        <v>7</v>
      </c>
      <c r="C96" s="1">
        <v>43.64</v>
      </c>
      <c r="D96" s="17">
        <v>42.624401885091949</v>
      </c>
      <c r="E96" s="17">
        <v>43.066804685663669</v>
      </c>
      <c r="F96" s="1">
        <v>29.94</v>
      </c>
      <c r="G96" s="17">
        <v>30.646187637651646</v>
      </c>
      <c r="H96" s="17">
        <v>29.941953125000012</v>
      </c>
      <c r="I96" s="1">
        <v>49.84</v>
      </c>
      <c r="J96" s="17">
        <v>48.705487835290796</v>
      </c>
      <c r="K96" s="17">
        <v>49.033698215360616</v>
      </c>
      <c r="L96" s="1">
        <v>36.39</v>
      </c>
      <c r="M96" s="17">
        <v>36.335945245198204</v>
      </c>
      <c r="N96" s="17">
        <v>35.942128070562205</v>
      </c>
      <c r="O96" s="1">
        <v>36.24</v>
      </c>
      <c r="P96" s="17">
        <v>36.27550765631959</v>
      </c>
      <c r="Q96" s="17">
        <v>35.823085101812197</v>
      </c>
      <c r="R96" s="1">
        <v>38.28</v>
      </c>
      <c r="S96" s="17">
        <v>38.31537446046498</v>
      </c>
      <c r="T96" s="17">
        <v>37.863085101812203</v>
      </c>
      <c r="U96" s="1">
        <v>38.549999999999997</v>
      </c>
      <c r="V96" s="17">
        <v>38.585374460464976</v>
      </c>
      <c r="W96" s="17">
        <v>38.133085101812199</v>
      </c>
    </row>
    <row r="97" spans="1:23" ht="15.75" hidden="1" x14ac:dyDescent="0.25">
      <c r="A97" s="6">
        <v>94</v>
      </c>
      <c r="B97" s="4">
        <v>243264</v>
      </c>
      <c r="C97" s="1">
        <v>43.64</v>
      </c>
      <c r="D97" s="17">
        <v>42.725961696582758</v>
      </c>
      <c r="E97" s="17">
        <v>43.353402342831835</v>
      </c>
      <c r="F97" s="1">
        <v>29.94</v>
      </c>
      <c r="G97" s="17">
        <v>30.575568873886482</v>
      </c>
      <c r="H97" s="17">
        <v>29.940976562500005</v>
      </c>
      <c r="I97" s="1">
        <v>49.84</v>
      </c>
      <c r="J97" s="17">
        <v>48.818939051761717</v>
      </c>
      <c r="K97" s="17">
        <v>49.43684910768031</v>
      </c>
      <c r="L97" s="1">
        <v>36.090000000000003</v>
      </c>
      <c r="M97" s="17">
        <v>36.341350720678385</v>
      </c>
      <c r="N97" s="17">
        <v>36.166064035281103</v>
      </c>
      <c r="O97" s="1">
        <v>35.94</v>
      </c>
      <c r="P97" s="17">
        <v>36.271956890687633</v>
      </c>
      <c r="Q97" s="17">
        <v>36.031542550906096</v>
      </c>
      <c r="R97" s="1">
        <v>37.979999999999997</v>
      </c>
      <c r="S97" s="17">
        <v>38.311837014418479</v>
      </c>
      <c r="T97" s="17">
        <v>38.071542550906102</v>
      </c>
      <c r="U97" s="1">
        <v>38.25</v>
      </c>
      <c r="V97" s="17">
        <v>38.581837014418475</v>
      </c>
      <c r="W97" s="17">
        <v>38.341542550906098</v>
      </c>
    </row>
    <row r="98" spans="1:23" ht="15.75" hidden="1" x14ac:dyDescent="0.25">
      <c r="A98" s="6">
        <v>95</v>
      </c>
      <c r="B98" s="4">
        <v>243445</v>
      </c>
      <c r="C98" s="1">
        <v>43.64</v>
      </c>
      <c r="D98" s="17">
        <v>42.817365526924483</v>
      </c>
      <c r="E98" s="17">
        <v>43.496701171415921</v>
      </c>
      <c r="F98" s="1">
        <v>29.94</v>
      </c>
      <c r="G98" s="17">
        <v>30.512011986497832</v>
      </c>
      <c r="H98" s="17">
        <v>29.940488281250005</v>
      </c>
      <c r="I98" s="1">
        <v>48.94</v>
      </c>
      <c r="J98" s="17">
        <v>48.921045146585548</v>
      </c>
      <c r="K98" s="17">
        <v>49.638424553840153</v>
      </c>
      <c r="L98" s="1">
        <v>35.29</v>
      </c>
      <c r="M98" s="17">
        <v>36.316215648610545</v>
      </c>
      <c r="N98" s="17">
        <v>36.12803201764055</v>
      </c>
      <c r="O98" s="1">
        <v>35.14</v>
      </c>
      <c r="P98" s="17">
        <v>36.238761201618871</v>
      </c>
      <c r="Q98" s="17">
        <v>35.985771275453047</v>
      </c>
      <c r="R98" s="1">
        <v>35.479999999999997</v>
      </c>
      <c r="S98" s="17">
        <v>38.27865331297663</v>
      </c>
      <c r="T98" s="17">
        <v>38.025771275453053</v>
      </c>
      <c r="U98" s="1">
        <v>37.25</v>
      </c>
      <c r="V98" s="17">
        <v>38.548653312976626</v>
      </c>
      <c r="W98" s="17">
        <v>38.295771275453049</v>
      </c>
    </row>
    <row r="99" spans="1:23" ht="15.75" hidden="1" x14ac:dyDescent="0.25">
      <c r="A99" s="6">
        <v>96</v>
      </c>
      <c r="B99" s="4">
        <v>243507</v>
      </c>
      <c r="C99" s="1">
        <v>43.64</v>
      </c>
      <c r="D99" s="17">
        <v>42.899628974232037</v>
      </c>
      <c r="E99" s="17">
        <v>43.568350585707961</v>
      </c>
      <c r="F99" s="1">
        <v>29.94</v>
      </c>
      <c r="G99" s="17">
        <v>30.45481078784805</v>
      </c>
      <c r="H99" s="17">
        <v>29.940244140625005</v>
      </c>
      <c r="I99" s="1">
        <v>48.34</v>
      </c>
      <c r="J99" s="17">
        <v>48.922940631926991</v>
      </c>
      <c r="K99" s="17">
        <v>49.289212276920075</v>
      </c>
      <c r="L99" s="1">
        <v>34.69</v>
      </c>
      <c r="M99" s="17">
        <v>36.213594083749491</v>
      </c>
      <c r="N99" s="17">
        <v>35.709016008820271</v>
      </c>
      <c r="O99" s="1">
        <v>34.54</v>
      </c>
      <c r="P99" s="17">
        <v>36.128885081456986</v>
      </c>
      <c r="Q99" s="17">
        <v>35.562885637726524</v>
      </c>
      <c r="R99" s="1">
        <v>34.880000000000003</v>
      </c>
      <c r="S99" s="17">
        <v>37.998787981678966</v>
      </c>
      <c r="T99" s="17">
        <v>36.752885637726521</v>
      </c>
      <c r="U99" s="1">
        <v>36.65</v>
      </c>
      <c r="V99" s="17">
        <v>38.41878798167896</v>
      </c>
      <c r="W99" s="17">
        <v>37.772885637726525</v>
      </c>
    </row>
    <row r="100" spans="1:23" ht="15.75" hidden="1" x14ac:dyDescent="0.25">
      <c r="A100" s="6">
        <v>97</v>
      </c>
      <c r="B100" s="4">
        <v>243537</v>
      </c>
      <c r="C100" s="1">
        <v>43.64</v>
      </c>
      <c r="D100" s="17">
        <v>42.973666076808833</v>
      </c>
      <c r="E100" s="17">
        <v>43.604175292853981</v>
      </c>
      <c r="F100" s="1">
        <v>29.94</v>
      </c>
      <c r="G100" s="17">
        <v>30.403329709063247</v>
      </c>
      <c r="H100" s="17">
        <v>29.940122070312505</v>
      </c>
      <c r="I100" s="1">
        <v>47.94</v>
      </c>
      <c r="J100" s="17">
        <v>48.864646568734294</v>
      </c>
      <c r="K100" s="17">
        <v>48.814606138460036</v>
      </c>
      <c r="L100" s="1">
        <v>34.29</v>
      </c>
      <c r="M100" s="17">
        <v>36.061234675374543</v>
      </c>
      <c r="N100" s="17">
        <v>35.199508004410134</v>
      </c>
      <c r="O100" s="1">
        <v>34.14</v>
      </c>
      <c r="P100" s="17">
        <v>35.969996573311285</v>
      </c>
      <c r="Q100" s="17">
        <v>35.051442818863265</v>
      </c>
      <c r="R100" s="1">
        <v>34.479999999999997</v>
      </c>
      <c r="S100" s="17">
        <v>37.686909183511069</v>
      </c>
      <c r="T100" s="17">
        <v>35.816442818863266</v>
      </c>
      <c r="U100" s="1">
        <v>36.25</v>
      </c>
      <c r="V100" s="17">
        <v>38.241909183511062</v>
      </c>
      <c r="W100" s="17">
        <v>37.211442818863262</v>
      </c>
    </row>
    <row r="101" spans="1:23" ht="15.75" hidden="1" x14ac:dyDescent="0.25">
      <c r="A101" s="6">
        <v>98</v>
      </c>
      <c r="B101" s="4" t="s">
        <v>6</v>
      </c>
      <c r="C101" s="1">
        <v>43.64</v>
      </c>
      <c r="D101" s="17">
        <v>43.040299469127952</v>
      </c>
      <c r="E101" s="17">
        <v>43.622087646426991</v>
      </c>
      <c r="F101" s="1">
        <v>29.94</v>
      </c>
      <c r="G101" s="17">
        <v>30.356996738156923</v>
      </c>
      <c r="H101" s="17">
        <v>29.940061035156255</v>
      </c>
      <c r="I101" s="1">
        <v>47.94</v>
      </c>
      <c r="J101" s="17">
        <v>48.772181911860862</v>
      </c>
      <c r="K101" s="17">
        <v>48.377303069230017</v>
      </c>
      <c r="L101" s="1">
        <v>34.69</v>
      </c>
      <c r="M101" s="17">
        <v>35.884111207837087</v>
      </c>
      <c r="N101" s="17">
        <v>34.74475400220507</v>
      </c>
      <c r="O101" s="1">
        <v>34.54</v>
      </c>
      <c r="P101" s="17">
        <v>35.786996915980154</v>
      </c>
      <c r="Q101" s="17">
        <v>34.595721409431633</v>
      </c>
      <c r="R101" s="1">
        <v>34.880000000000003</v>
      </c>
      <c r="S101" s="17">
        <v>37.366218265159965</v>
      </c>
      <c r="T101" s="17">
        <v>35.148221409431628</v>
      </c>
      <c r="U101" s="1">
        <v>36.65</v>
      </c>
      <c r="V101" s="17">
        <v>38.042718265159955</v>
      </c>
      <c r="W101" s="17">
        <v>36.730721409431631</v>
      </c>
    </row>
    <row r="102" spans="1:23" ht="15.75" hidden="1" x14ac:dyDescent="0.25">
      <c r="A102" s="6">
        <v>99</v>
      </c>
      <c r="B102" s="4" t="s">
        <v>5</v>
      </c>
      <c r="C102" s="1">
        <v>43.64</v>
      </c>
      <c r="D102" s="17">
        <v>43.100269522215157</v>
      </c>
      <c r="E102" s="17">
        <v>43.631043823213496</v>
      </c>
      <c r="F102" s="1">
        <v>29.94</v>
      </c>
      <c r="G102" s="17">
        <v>30.31529706434123</v>
      </c>
      <c r="H102" s="17">
        <v>29.94003051757813</v>
      </c>
      <c r="I102" s="1">
        <v>48.34</v>
      </c>
      <c r="J102" s="17">
        <v>48.688963720674778</v>
      </c>
      <c r="K102" s="17">
        <v>48.158651534615004</v>
      </c>
      <c r="L102" s="1">
        <v>35.090000000000003</v>
      </c>
      <c r="M102" s="17">
        <v>35.764700087053377</v>
      </c>
      <c r="N102" s="17">
        <v>34.717377001102534</v>
      </c>
      <c r="O102" s="1">
        <v>34.94</v>
      </c>
      <c r="P102" s="17">
        <v>35.662297224382137</v>
      </c>
      <c r="Q102" s="17">
        <v>34.567860704715812</v>
      </c>
      <c r="R102" s="1">
        <v>35.28</v>
      </c>
      <c r="S102" s="17">
        <v>37.117596438643972</v>
      </c>
      <c r="T102" s="17">
        <v>35.014110704715819</v>
      </c>
      <c r="U102" s="1">
        <v>37.049999999999997</v>
      </c>
      <c r="V102" s="17">
        <v>37.903446438643961</v>
      </c>
      <c r="W102" s="17">
        <v>36.690360704715815</v>
      </c>
    </row>
    <row r="103" spans="1:23" ht="15.75" hidden="1" x14ac:dyDescent="0.25">
      <c r="A103" s="6">
        <v>100</v>
      </c>
      <c r="B103" s="4" t="s">
        <v>4</v>
      </c>
      <c r="C103" s="1">
        <v>43.64</v>
      </c>
      <c r="D103" s="17">
        <v>43.154242569993642</v>
      </c>
      <c r="E103" s="17">
        <v>43.635521911606745</v>
      </c>
      <c r="F103" s="1">
        <v>29.94</v>
      </c>
      <c r="G103" s="17">
        <v>30.277767357907109</v>
      </c>
      <c r="H103" s="17">
        <v>29.940015258789067</v>
      </c>
      <c r="I103" s="1">
        <v>47.74</v>
      </c>
      <c r="J103" s="17">
        <v>48.654067348607299</v>
      </c>
      <c r="K103" s="17">
        <v>48.249325767307504</v>
      </c>
      <c r="L103" s="1">
        <v>34.49</v>
      </c>
      <c r="M103" s="17">
        <v>35.697230078348042</v>
      </c>
      <c r="N103" s="17">
        <v>34.903688500551269</v>
      </c>
      <c r="O103" s="1">
        <v>34.340000000000003</v>
      </c>
      <c r="P103" s="17">
        <v>35.590067501943921</v>
      </c>
      <c r="Q103" s="17">
        <v>34.753930352357905</v>
      </c>
      <c r="R103" s="1">
        <v>34.68</v>
      </c>
      <c r="S103" s="17">
        <v>36.933836794779573</v>
      </c>
      <c r="T103" s="17">
        <v>35.14705535235791</v>
      </c>
      <c r="U103" s="1">
        <v>36.450000000000003</v>
      </c>
      <c r="V103" s="17">
        <v>37.818101794779565</v>
      </c>
      <c r="W103" s="17">
        <v>36.870180352357906</v>
      </c>
    </row>
    <row r="104" spans="1:23" ht="15.75" hidden="1" x14ac:dyDescent="0.25">
      <c r="A104" s="6">
        <v>101</v>
      </c>
      <c r="B104" s="4" t="s">
        <v>3</v>
      </c>
      <c r="C104" s="1">
        <v>43.64</v>
      </c>
      <c r="D104" s="17">
        <v>43.202818312994275</v>
      </c>
      <c r="E104" s="17">
        <v>43.637760955803373</v>
      </c>
      <c r="F104" s="1">
        <v>29.94</v>
      </c>
      <c r="G104" s="17">
        <v>30.243990622116399</v>
      </c>
      <c r="H104" s="17">
        <v>29.940007629394536</v>
      </c>
      <c r="I104" s="1">
        <v>47.74</v>
      </c>
      <c r="J104" s="17">
        <v>48.562660613746573</v>
      </c>
      <c r="K104" s="17">
        <v>47.994662883653753</v>
      </c>
      <c r="L104" s="1">
        <v>34.090000000000003</v>
      </c>
      <c r="M104" s="17">
        <v>35.576507070513237</v>
      </c>
      <c r="N104" s="17">
        <v>34.696844250275632</v>
      </c>
      <c r="O104" s="1">
        <v>33.94</v>
      </c>
      <c r="P104" s="17">
        <v>35.465060751749526</v>
      </c>
      <c r="Q104" s="17">
        <v>34.546965176178958</v>
      </c>
      <c r="R104" s="1">
        <v>34.28</v>
      </c>
      <c r="S104" s="17">
        <v>36.708453115301616</v>
      </c>
      <c r="T104" s="17">
        <v>34.913527676178958</v>
      </c>
      <c r="U104" s="1">
        <v>36.049999999999997</v>
      </c>
      <c r="V104" s="17">
        <v>37.68129161530161</v>
      </c>
      <c r="W104" s="17">
        <v>36.660090176178954</v>
      </c>
    </row>
    <row r="105" spans="1:23" ht="15.75" hidden="1" x14ac:dyDescent="0.25">
      <c r="A105" s="6">
        <v>102</v>
      </c>
      <c r="B105" s="4">
        <v>243385</v>
      </c>
      <c r="C105" s="1">
        <v>43.64</v>
      </c>
      <c r="D105" s="17">
        <v>43.246536481694847</v>
      </c>
      <c r="E105" s="17">
        <v>43.638880477901687</v>
      </c>
      <c r="F105" s="1">
        <v>29.94</v>
      </c>
      <c r="G105" s="17">
        <v>30.21359155990476</v>
      </c>
      <c r="H105" s="17">
        <v>29.94000381469727</v>
      </c>
      <c r="I105" s="1">
        <v>47.34</v>
      </c>
      <c r="J105" s="17">
        <v>48.480394552371919</v>
      </c>
      <c r="K105" s="17">
        <v>47.867331441826877</v>
      </c>
      <c r="L105" s="1">
        <v>33.69</v>
      </c>
      <c r="M105" s="17">
        <v>35.427856363461913</v>
      </c>
      <c r="N105" s="17">
        <v>34.393422125137818</v>
      </c>
      <c r="O105" s="1">
        <v>33.54</v>
      </c>
      <c r="P105" s="17">
        <v>35.312554676574571</v>
      </c>
      <c r="Q105" s="17">
        <v>34.243482588089478</v>
      </c>
      <c r="R105" s="1">
        <v>33.880000000000003</v>
      </c>
      <c r="S105" s="17">
        <v>36.465607803771455</v>
      </c>
      <c r="T105" s="17">
        <v>34.59676383808948</v>
      </c>
      <c r="U105" s="1">
        <v>35.65</v>
      </c>
      <c r="V105" s="17">
        <v>37.518162453771453</v>
      </c>
      <c r="W105" s="17">
        <v>36.355045088089476</v>
      </c>
    </row>
    <row r="106" spans="1:23" ht="15.75" hidden="1" x14ac:dyDescent="0.25">
      <c r="A106" s="6">
        <v>103</v>
      </c>
      <c r="B106" s="4">
        <v>243446</v>
      </c>
      <c r="C106" s="1">
        <v>43.64</v>
      </c>
      <c r="D106" s="17">
        <v>43.285882833525363</v>
      </c>
      <c r="E106" s="17">
        <v>43.63944023895084</v>
      </c>
      <c r="F106" s="1">
        <v>29.94</v>
      </c>
      <c r="G106" s="17">
        <v>30.186232403914286</v>
      </c>
      <c r="H106" s="17">
        <v>29.940001907348638</v>
      </c>
      <c r="I106" s="1">
        <v>46.84</v>
      </c>
      <c r="J106" s="17">
        <v>48.366355097134729</v>
      </c>
      <c r="K106" s="17">
        <v>47.60366572091344</v>
      </c>
      <c r="L106" s="1">
        <v>33.19</v>
      </c>
      <c r="M106" s="17">
        <v>35.254070727115725</v>
      </c>
      <c r="N106" s="17">
        <v>34.041711062568908</v>
      </c>
      <c r="O106" s="1">
        <v>33.04</v>
      </c>
      <c r="P106" s="17">
        <v>35.135299208917111</v>
      </c>
      <c r="Q106" s="17">
        <v>33.891741294044735</v>
      </c>
      <c r="R106" s="1">
        <v>33.380000000000003</v>
      </c>
      <c r="S106" s="17">
        <v>36.20704702339431</v>
      </c>
      <c r="T106" s="17">
        <v>34.238381919044741</v>
      </c>
      <c r="U106" s="1">
        <v>35.15</v>
      </c>
      <c r="V106" s="17">
        <v>37.331346208394308</v>
      </c>
      <c r="W106" s="17">
        <v>36.002522544044737</v>
      </c>
    </row>
    <row r="107" spans="1:23" ht="15.75" hidden="1" x14ac:dyDescent="0.25">
      <c r="A107" s="6">
        <v>104</v>
      </c>
      <c r="B107" s="4">
        <v>243508</v>
      </c>
      <c r="C107" s="1">
        <v>43.64</v>
      </c>
      <c r="D107" s="17">
        <v>43.32129455017283</v>
      </c>
      <c r="E107" s="17">
        <v>43.63972011947542</v>
      </c>
      <c r="F107" s="1">
        <v>29.94</v>
      </c>
      <c r="G107" s="17">
        <v>30.161609163522858</v>
      </c>
      <c r="H107" s="17">
        <v>29.940000953674321</v>
      </c>
      <c r="I107" s="1">
        <v>46.44</v>
      </c>
      <c r="J107" s="17">
        <v>48.213719587421259</v>
      </c>
      <c r="K107" s="17">
        <v>47.221832860456722</v>
      </c>
      <c r="L107" s="1">
        <v>32.79</v>
      </c>
      <c r="M107" s="17">
        <v>35.047663654404154</v>
      </c>
      <c r="N107" s="17">
        <v>33.615855531284453</v>
      </c>
      <c r="O107" s="1">
        <v>32.64</v>
      </c>
      <c r="P107" s="17">
        <v>34.9257692880254</v>
      </c>
      <c r="Q107" s="17">
        <v>33.465870647022371</v>
      </c>
      <c r="R107" s="1">
        <v>32.979999999999997</v>
      </c>
      <c r="S107" s="17">
        <v>35.92434232105488</v>
      </c>
      <c r="T107" s="17">
        <v>33.809190959522368</v>
      </c>
      <c r="U107" s="1">
        <v>34.75</v>
      </c>
      <c r="V107" s="17">
        <v>37.113211587554879</v>
      </c>
      <c r="W107" s="17">
        <v>35.576261272022364</v>
      </c>
    </row>
    <row r="108" spans="1:23" ht="15.75" hidden="1" x14ac:dyDescent="0.25">
      <c r="A108" s="6">
        <v>105</v>
      </c>
      <c r="B108" s="4" t="s">
        <v>2</v>
      </c>
      <c r="C108" s="1">
        <v>43.64</v>
      </c>
      <c r="D108" s="17">
        <v>43.353165095155546</v>
      </c>
      <c r="E108" s="17">
        <v>43.639860059737714</v>
      </c>
      <c r="F108" s="1">
        <v>29.94</v>
      </c>
      <c r="G108" s="17">
        <v>30.139448247170574</v>
      </c>
      <c r="H108" s="17">
        <v>29.940000476837163</v>
      </c>
      <c r="I108" s="1">
        <v>46.84</v>
      </c>
      <c r="J108" s="17">
        <v>48.036347628679131</v>
      </c>
      <c r="K108" s="17">
        <v>46.830916430228356</v>
      </c>
      <c r="L108" s="1">
        <v>33.19</v>
      </c>
      <c r="M108" s="17">
        <v>34.82189728896374</v>
      </c>
      <c r="N108" s="17">
        <v>33.202927765642229</v>
      </c>
      <c r="O108" s="1">
        <v>33.04</v>
      </c>
      <c r="P108" s="17">
        <v>34.697192359222861</v>
      </c>
      <c r="Q108" s="17">
        <v>33.052935323511186</v>
      </c>
      <c r="R108" s="1">
        <v>33.380000000000003</v>
      </c>
      <c r="S108" s="17">
        <v>35.629908088949392</v>
      </c>
      <c r="T108" s="17">
        <v>33.394595479761179</v>
      </c>
      <c r="U108" s="1">
        <v>35.15</v>
      </c>
      <c r="V108" s="17">
        <v>36.876890428799392</v>
      </c>
      <c r="W108" s="17">
        <v>35.163130636011182</v>
      </c>
    </row>
    <row r="109" spans="1:23" ht="15.75" hidden="1" x14ac:dyDescent="0.25">
      <c r="A109" s="6">
        <v>106</v>
      </c>
      <c r="B109" s="4" t="s">
        <v>1</v>
      </c>
      <c r="C109" s="1">
        <v>43.64</v>
      </c>
      <c r="D109" s="17">
        <v>43.381848585639993</v>
      </c>
      <c r="E109" s="17">
        <v>43.639930029868857</v>
      </c>
      <c r="F109" s="1">
        <v>29.94</v>
      </c>
      <c r="G109" s="17">
        <v>30.119503422453516</v>
      </c>
      <c r="H109" s="17">
        <v>29.940000238418584</v>
      </c>
      <c r="I109" s="1">
        <v>47.24</v>
      </c>
      <c r="J109" s="17">
        <v>47.91671286581122</v>
      </c>
      <c r="K109" s="17">
        <v>46.83545821511418</v>
      </c>
      <c r="L109" s="1">
        <v>33.590000000000003</v>
      </c>
      <c r="M109" s="17">
        <v>34.658707560067363</v>
      </c>
      <c r="N109" s="17">
        <v>33.196463882821114</v>
      </c>
      <c r="O109" s="1">
        <v>33.44</v>
      </c>
      <c r="P109" s="17">
        <v>34.531473123300572</v>
      </c>
      <c r="Q109" s="17">
        <v>33.046467661755592</v>
      </c>
      <c r="R109" s="1">
        <v>33.78</v>
      </c>
      <c r="S109" s="17">
        <v>35.404917280054455</v>
      </c>
      <c r="T109" s="17">
        <v>33.387297739880594</v>
      </c>
      <c r="U109" s="1">
        <v>35.549999999999997</v>
      </c>
      <c r="V109" s="17">
        <v>36.704201385919454</v>
      </c>
      <c r="W109" s="17">
        <v>35.15656531800559</v>
      </c>
    </row>
    <row r="110" spans="1:23" ht="15.75" hidden="1" x14ac:dyDescent="0.25">
      <c r="A110" s="6">
        <v>107</v>
      </c>
      <c r="B110" s="4" t="s">
        <v>0</v>
      </c>
      <c r="C110" s="1">
        <v>43.64</v>
      </c>
      <c r="D110" s="17">
        <v>43.407663727075992</v>
      </c>
      <c r="E110" s="17">
        <v>43.639965014934432</v>
      </c>
      <c r="F110" s="1">
        <v>29.94</v>
      </c>
      <c r="G110" s="17">
        <v>30.101553080208163</v>
      </c>
      <c r="H110" s="17">
        <v>29.940000119209294</v>
      </c>
      <c r="I110" s="1">
        <v>47.24</v>
      </c>
      <c r="J110" s="17">
        <v>47.849041579230096</v>
      </c>
      <c r="K110" s="17">
        <v>47.037729107557091</v>
      </c>
      <c r="L110" s="1">
        <v>33.29</v>
      </c>
      <c r="M110" s="17">
        <v>34.551836804060628</v>
      </c>
      <c r="N110" s="17">
        <v>33.393231941410562</v>
      </c>
      <c r="O110" s="1">
        <v>33.14</v>
      </c>
      <c r="P110" s="17">
        <v>34.422325810970513</v>
      </c>
      <c r="Q110" s="17">
        <v>33.243233830877799</v>
      </c>
      <c r="R110" s="1">
        <v>33.479999999999997</v>
      </c>
      <c r="S110" s="17">
        <v>35.242425552049014</v>
      </c>
      <c r="T110" s="17">
        <v>33.583648869940298</v>
      </c>
      <c r="U110" s="1">
        <v>35.25</v>
      </c>
      <c r="V110" s="17">
        <v>36.58878124732751</v>
      </c>
      <c r="W110" s="17">
        <v>35.353282659002794</v>
      </c>
    </row>
    <row r="112" spans="1:23" x14ac:dyDescent="0.25">
      <c r="A112" s="33" t="s">
        <v>102</v>
      </c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5"/>
    </row>
    <row r="113" spans="1:23" x14ac:dyDescent="0.25">
      <c r="A113" s="36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8"/>
    </row>
    <row r="114" spans="1:23" x14ac:dyDescent="0.25">
      <c r="A114" s="39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1"/>
    </row>
    <row r="115" spans="1:23" ht="21" x14ac:dyDescent="0.35">
      <c r="A115" s="23" t="s">
        <v>96</v>
      </c>
      <c r="B115" s="28" t="s">
        <v>62</v>
      </c>
      <c r="C115" s="29" t="s">
        <v>63</v>
      </c>
      <c r="D115" s="29"/>
      <c r="E115" s="29"/>
      <c r="F115" s="29" t="s">
        <v>63</v>
      </c>
      <c r="G115" s="29"/>
      <c r="H115" s="29"/>
      <c r="I115" s="29" t="s">
        <v>63</v>
      </c>
      <c r="J115" s="29"/>
      <c r="K115" s="29"/>
      <c r="L115" s="29" t="s">
        <v>63</v>
      </c>
      <c r="M115" s="29"/>
      <c r="N115" s="29"/>
      <c r="O115" s="29" t="s">
        <v>63</v>
      </c>
      <c r="P115" s="29"/>
      <c r="Q115" s="29"/>
      <c r="R115" s="29" t="s">
        <v>63</v>
      </c>
      <c r="S115" s="29"/>
      <c r="T115" s="29"/>
      <c r="U115" s="29" t="s">
        <v>63</v>
      </c>
      <c r="V115" s="29"/>
      <c r="W115" s="29"/>
    </row>
    <row r="116" spans="1:23" ht="15" customHeight="1" x14ac:dyDescent="0.25">
      <c r="A116" s="24"/>
      <c r="B116" s="28"/>
      <c r="C116" s="26" t="s">
        <v>64</v>
      </c>
      <c r="D116" s="27" t="s">
        <v>97</v>
      </c>
      <c r="E116" s="27" t="s">
        <v>98</v>
      </c>
      <c r="F116" s="31" t="s">
        <v>65</v>
      </c>
      <c r="G116" s="27" t="s">
        <v>97</v>
      </c>
      <c r="H116" s="27" t="s">
        <v>98</v>
      </c>
      <c r="I116" s="27" t="s">
        <v>66</v>
      </c>
      <c r="J116" s="27" t="s">
        <v>97</v>
      </c>
      <c r="K116" s="27" t="s">
        <v>98</v>
      </c>
      <c r="L116" s="26" t="s">
        <v>67</v>
      </c>
      <c r="M116" s="27" t="s">
        <v>97</v>
      </c>
      <c r="N116" s="27" t="s">
        <v>98</v>
      </c>
      <c r="O116" s="26" t="s">
        <v>68</v>
      </c>
      <c r="P116" s="27" t="s">
        <v>97</v>
      </c>
      <c r="Q116" s="27" t="s">
        <v>98</v>
      </c>
      <c r="R116" s="26" t="s">
        <v>69</v>
      </c>
      <c r="S116" s="27" t="s">
        <v>97</v>
      </c>
      <c r="T116" s="27" t="s">
        <v>98</v>
      </c>
      <c r="U116" s="26" t="s">
        <v>70</v>
      </c>
      <c r="V116" s="27" t="s">
        <v>97</v>
      </c>
      <c r="W116" s="27" t="s">
        <v>98</v>
      </c>
    </row>
    <row r="117" spans="1:23" ht="33.75" customHeight="1" x14ac:dyDescent="0.25">
      <c r="A117" s="25"/>
      <c r="B117" s="28"/>
      <c r="C117" s="26"/>
      <c r="D117" s="27"/>
      <c r="E117" s="27"/>
      <c r="F117" s="32"/>
      <c r="G117" s="27"/>
      <c r="H117" s="27"/>
      <c r="I117" s="27"/>
      <c r="J117" s="27"/>
      <c r="K117" s="27"/>
      <c r="L117" s="26"/>
      <c r="M117" s="27"/>
      <c r="N117" s="27"/>
      <c r="O117" s="26"/>
      <c r="P117" s="27"/>
      <c r="Q117" s="27"/>
      <c r="R117" s="26"/>
      <c r="S117" s="27"/>
      <c r="T117" s="27"/>
      <c r="U117" s="26"/>
      <c r="V117" s="27"/>
      <c r="W117" s="27"/>
    </row>
    <row r="118" spans="1:23" ht="15.75" hidden="1" x14ac:dyDescent="0.25">
      <c r="A118" s="6">
        <v>1</v>
      </c>
      <c r="B118" s="4">
        <v>243374</v>
      </c>
      <c r="C118" s="1">
        <v>43.66</v>
      </c>
      <c r="D118" s="1">
        <f>ABS(C4-D4)</f>
        <v>43.66</v>
      </c>
      <c r="E118" s="1">
        <f>ABS(C4-E4)</f>
        <v>43.66</v>
      </c>
      <c r="F118" s="1">
        <v>34.94</v>
      </c>
      <c r="G118" s="1">
        <f>ABS(F4-G4)</f>
        <v>34.94</v>
      </c>
      <c r="H118" s="1">
        <f>ABS(F4-H4)</f>
        <v>34.94</v>
      </c>
      <c r="I118" s="1">
        <v>42.54</v>
      </c>
      <c r="J118" s="1">
        <f>ABS(I4-J4)</f>
        <v>42.54</v>
      </c>
      <c r="K118" s="1">
        <f>ABS(I4-K4)</f>
        <v>42.54</v>
      </c>
      <c r="L118" s="1">
        <v>33.29</v>
      </c>
      <c r="M118" s="1">
        <f>ABS(L4-M4)</f>
        <v>33.29</v>
      </c>
      <c r="N118" s="1">
        <f>ABS(L4-N4)</f>
        <v>33.29</v>
      </c>
      <c r="O118" s="1">
        <v>33.14</v>
      </c>
      <c r="P118" s="1">
        <f>ABS(O4-P4)</f>
        <v>33.14</v>
      </c>
      <c r="Q118" s="1">
        <f>ABS(O4-Q4)</f>
        <v>33.14</v>
      </c>
      <c r="R118" s="1">
        <v>34.78</v>
      </c>
      <c r="S118" s="1">
        <f>ABS(R4-S4)</f>
        <v>34.78</v>
      </c>
      <c r="T118" s="1">
        <f>ABS(R4-T4)</f>
        <v>34.78</v>
      </c>
      <c r="U118" s="1">
        <v>35.049999999999997</v>
      </c>
      <c r="V118" s="1">
        <f>ABS(U4-V4)</f>
        <v>35.049999999999997</v>
      </c>
      <c r="W118" s="1">
        <f>ABS(U4-W4)</f>
        <v>35.049999999999997</v>
      </c>
    </row>
    <row r="119" spans="1:23" ht="15.75" hidden="1" x14ac:dyDescent="0.25">
      <c r="A119" s="6">
        <v>2</v>
      </c>
      <c r="B119" s="4">
        <v>243405</v>
      </c>
      <c r="C119" s="1">
        <v>43.66</v>
      </c>
      <c r="D119" s="1">
        <f t="shared" ref="D119:D182" si="0">ABS(C5-D5)</f>
        <v>43.66</v>
      </c>
      <c r="E119" s="1">
        <f t="shared" ref="E119:E182" si="1">ABS(C5-E5)</f>
        <v>43.66</v>
      </c>
      <c r="F119" s="1">
        <v>34.94</v>
      </c>
      <c r="G119" s="1">
        <f t="shared" ref="G119:G182" si="2">ABS(F5-G5)</f>
        <v>34.94</v>
      </c>
      <c r="H119" s="1">
        <f t="shared" ref="H119:H182" si="3">ABS(F5-H5)</f>
        <v>34.94</v>
      </c>
      <c r="I119" s="1">
        <v>42.24</v>
      </c>
      <c r="J119" s="1">
        <f t="shared" ref="J119:J182" si="4">ABS(I5-J5)</f>
        <v>42.24</v>
      </c>
      <c r="K119" s="1">
        <f t="shared" ref="K119:K182" si="5">ABS(I5-K5)</f>
        <v>42.24</v>
      </c>
      <c r="L119" s="1">
        <v>32.99</v>
      </c>
      <c r="M119" s="1">
        <f t="shared" ref="M119:M182" si="6">ABS(L5-M5)</f>
        <v>32.99</v>
      </c>
      <c r="N119" s="1">
        <f t="shared" ref="N119:N182" si="7">ABS(L5-N5)</f>
        <v>32.99</v>
      </c>
      <c r="O119" s="1">
        <v>32.840000000000003</v>
      </c>
      <c r="P119" s="1">
        <f t="shared" ref="P119:P182" si="8">ABS(O5-P5)</f>
        <v>32.840000000000003</v>
      </c>
      <c r="Q119" s="1">
        <f t="shared" ref="Q119:Q182" si="9">ABS(O5-Q5)</f>
        <v>32.840000000000003</v>
      </c>
      <c r="R119" s="1">
        <v>34.479999999999997</v>
      </c>
      <c r="S119" s="1">
        <f t="shared" ref="S119:S182" si="10">ABS(R5-S5)</f>
        <v>34.479999999999997</v>
      </c>
      <c r="T119" s="1">
        <f t="shared" ref="T119:T182" si="11">ABS(R5-T5)</f>
        <v>34.479999999999997</v>
      </c>
      <c r="U119" s="1">
        <v>34.75</v>
      </c>
      <c r="V119" s="1">
        <f t="shared" ref="V119:V182" si="12">ABS(U5-V5)</f>
        <v>34.75</v>
      </c>
      <c r="W119" s="1">
        <f t="shared" ref="W119:W182" si="13">ABS(U5-W5)</f>
        <v>34.75</v>
      </c>
    </row>
    <row r="120" spans="1:23" ht="15.75" hidden="1" x14ac:dyDescent="0.25">
      <c r="A120" s="6">
        <v>3</v>
      </c>
      <c r="B120" s="4">
        <v>243435</v>
      </c>
      <c r="C120" s="1">
        <v>43.66</v>
      </c>
      <c r="D120" s="1">
        <f t="shared" si="0"/>
        <v>43.66</v>
      </c>
      <c r="E120" s="1">
        <f t="shared" si="1"/>
        <v>43.66</v>
      </c>
      <c r="F120" s="1">
        <v>34.94</v>
      </c>
      <c r="G120" s="1">
        <f t="shared" si="2"/>
        <v>34.94</v>
      </c>
      <c r="H120" s="1">
        <f t="shared" si="3"/>
        <v>34.94</v>
      </c>
      <c r="I120" s="1">
        <v>42.24</v>
      </c>
      <c r="J120" s="1">
        <f t="shared" si="4"/>
        <v>42.24</v>
      </c>
      <c r="K120" s="1">
        <f t="shared" si="5"/>
        <v>42.24</v>
      </c>
      <c r="L120" s="1">
        <v>32.99</v>
      </c>
      <c r="M120" s="1">
        <f t="shared" si="6"/>
        <v>32.99</v>
      </c>
      <c r="N120" s="1">
        <f t="shared" si="7"/>
        <v>32.99</v>
      </c>
      <c r="O120" s="1">
        <v>32.54</v>
      </c>
      <c r="P120" s="1">
        <f t="shared" si="8"/>
        <v>32.54</v>
      </c>
      <c r="Q120" s="1">
        <f t="shared" si="9"/>
        <v>32.54</v>
      </c>
      <c r="R120" s="1">
        <v>34.18</v>
      </c>
      <c r="S120" s="1">
        <f t="shared" si="10"/>
        <v>34.18</v>
      </c>
      <c r="T120" s="1">
        <f t="shared" si="11"/>
        <v>34.18</v>
      </c>
      <c r="U120" s="1">
        <v>34.450000000000003</v>
      </c>
      <c r="V120" s="1">
        <f t="shared" si="12"/>
        <v>34.450000000000003</v>
      </c>
      <c r="W120" s="1">
        <f t="shared" si="13"/>
        <v>34.450000000000003</v>
      </c>
    </row>
    <row r="121" spans="1:23" ht="15.75" hidden="1" x14ac:dyDescent="0.25">
      <c r="A121" s="6">
        <v>4</v>
      </c>
      <c r="B121" s="4" t="s">
        <v>61</v>
      </c>
      <c r="C121" s="1">
        <v>43.66</v>
      </c>
      <c r="D121" s="1">
        <f t="shared" si="0"/>
        <v>43.66</v>
      </c>
      <c r="E121" s="1">
        <f t="shared" si="1"/>
        <v>43.66</v>
      </c>
      <c r="F121" s="1">
        <v>34.94</v>
      </c>
      <c r="G121" s="1">
        <f t="shared" si="2"/>
        <v>34.94</v>
      </c>
      <c r="H121" s="1">
        <f t="shared" si="3"/>
        <v>34.94</v>
      </c>
      <c r="I121" s="1">
        <v>42.24</v>
      </c>
      <c r="J121" s="1">
        <f t="shared" si="4"/>
        <v>42.24</v>
      </c>
      <c r="K121" s="1">
        <f t="shared" si="5"/>
        <v>42.24</v>
      </c>
      <c r="L121" s="1">
        <v>33.29</v>
      </c>
      <c r="M121" s="1">
        <f t="shared" si="6"/>
        <v>33.29</v>
      </c>
      <c r="N121" s="1">
        <f t="shared" si="7"/>
        <v>33.29</v>
      </c>
      <c r="O121" s="1">
        <v>32.840000000000003</v>
      </c>
      <c r="P121" s="1">
        <f t="shared" si="8"/>
        <v>32.840000000000003</v>
      </c>
      <c r="Q121" s="1">
        <f t="shared" si="9"/>
        <v>32.840000000000003</v>
      </c>
      <c r="R121" s="1">
        <v>34.479999999999997</v>
      </c>
      <c r="S121" s="1">
        <f t="shared" si="10"/>
        <v>34.479999999999997</v>
      </c>
      <c r="T121" s="1">
        <f t="shared" si="11"/>
        <v>34.479999999999997</v>
      </c>
      <c r="U121" s="1">
        <v>34.75</v>
      </c>
      <c r="V121" s="1">
        <f t="shared" si="12"/>
        <v>34.75</v>
      </c>
      <c r="W121" s="1">
        <f t="shared" si="13"/>
        <v>34.75</v>
      </c>
    </row>
    <row r="122" spans="1:23" ht="15.75" hidden="1" x14ac:dyDescent="0.25">
      <c r="A122" s="6">
        <v>5</v>
      </c>
      <c r="B122" s="4" t="s">
        <v>60</v>
      </c>
      <c r="C122" s="1">
        <v>43.66</v>
      </c>
      <c r="D122" s="1">
        <f t="shared" si="0"/>
        <v>0</v>
      </c>
      <c r="E122" s="1">
        <f t="shared" si="1"/>
        <v>0</v>
      </c>
      <c r="F122" s="1">
        <v>34.94</v>
      </c>
      <c r="G122" s="1">
        <f t="shared" si="2"/>
        <v>0</v>
      </c>
      <c r="H122" s="1">
        <f t="shared" si="3"/>
        <v>0</v>
      </c>
      <c r="I122" s="1">
        <v>42.54</v>
      </c>
      <c r="J122" s="1">
        <f t="shared" si="4"/>
        <v>0.26999999999999602</v>
      </c>
      <c r="K122" s="1">
        <f t="shared" si="5"/>
        <v>0.26999999999999602</v>
      </c>
      <c r="L122" s="1">
        <v>33.79</v>
      </c>
      <c r="M122" s="1">
        <f t="shared" si="6"/>
        <v>0.64999999999999858</v>
      </c>
      <c r="N122" s="1">
        <f t="shared" si="7"/>
        <v>0.64999999999999858</v>
      </c>
      <c r="O122" s="1">
        <v>33.340000000000003</v>
      </c>
      <c r="P122" s="1">
        <f t="shared" si="8"/>
        <v>0.56000000000000227</v>
      </c>
      <c r="Q122" s="1">
        <f t="shared" si="9"/>
        <v>0.56000000000000227</v>
      </c>
      <c r="R122" s="1">
        <v>34.979999999999997</v>
      </c>
      <c r="S122" s="1">
        <f t="shared" si="10"/>
        <v>0.55999999999999517</v>
      </c>
      <c r="T122" s="1">
        <f t="shared" si="11"/>
        <v>0.55999999999999517</v>
      </c>
      <c r="U122" s="1">
        <v>35.25</v>
      </c>
      <c r="V122" s="1">
        <f t="shared" si="12"/>
        <v>0.56000000000000227</v>
      </c>
      <c r="W122" s="1">
        <f t="shared" si="13"/>
        <v>0.56000000000000227</v>
      </c>
    </row>
    <row r="123" spans="1:23" ht="15.75" hidden="1" x14ac:dyDescent="0.25">
      <c r="A123" s="6">
        <v>6</v>
      </c>
      <c r="B123" s="4" t="s">
        <v>59</v>
      </c>
      <c r="C123" s="1">
        <v>43.66</v>
      </c>
      <c r="D123" s="1">
        <f t="shared" si="0"/>
        <v>0</v>
      </c>
      <c r="E123" s="1">
        <f t="shared" si="1"/>
        <v>0</v>
      </c>
      <c r="F123" s="1">
        <v>34.94</v>
      </c>
      <c r="G123" s="1">
        <f t="shared" si="2"/>
        <v>0</v>
      </c>
      <c r="H123" s="1">
        <f t="shared" si="3"/>
        <v>0</v>
      </c>
      <c r="I123" s="1">
        <v>43.04</v>
      </c>
      <c r="J123" s="1">
        <f t="shared" si="4"/>
        <v>0.742999999999995</v>
      </c>
      <c r="K123" s="1">
        <f t="shared" si="5"/>
        <v>0.63499999999999801</v>
      </c>
      <c r="L123" s="1">
        <v>34.090000000000003</v>
      </c>
      <c r="M123" s="1">
        <f t="shared" si="6"/>
        <v>0.88500000000000512</v>
      </c>
      <c r="N123" s="1">
        <f t="shared" si="7"/>
        <v>0.625</v>
      </c>
      <c r="O123" s="1">
        <v>33.64</v>
      </c>
      <c r="P123" s="1">
        <f t="shared" si="8"/>
        <v>0.80400000000000205</v>
      </c>
      <c r="Q123" s="1">
        <f t="shared" si="9"/>
        <v>0.57999999999999829</v>
      </c>
      <c r="R123" s="1">
        <v>35.28</v>
      </c>
      <c r="S123" s="1">
        <f t="shared" si="10"/>
        <v>0.80400000000000205</v>
      </c>
      <c r="T123" s="1">
        <f t="shared" si="11"/>
        <v>0.57999999999999829</v>
      </c>
      <c r="U123" s="1">
        <v>35.549999999999997</v>
      </c>
      <c r="V123" s="1">
        <f t="shared" si="12"/>
        <v>0.80400000000000205</v>
      </c>
      <c r="W123" s="1">
        <f t="shared" si="13"/>
        <v>0.57999999999999829</v>
      </c>
    </row>
    <row r="124" spans="1:23" ht="15.75" hidden="1" x14ac:dyDescent="0.25">
      <c r="A124" s="6">
        <v>7</v>
      </c>
      <c r="B124" s="4" t="s">
        <v>58</v>
      </c>
      <c r="C124" s="1">
        <v>43.66</v>
      </c>
      <c r="D124" s="1">
        <f t="shared" si="0"/>
        <v>0</v>
      </c>
      <c r="E124" s="1">
        <f t="shared" si="1"/>
        <v>0</v>
      </c>
      <c r="F124" s="1">
        <v>34.94</v>
      </c>
      <c r="G124" s="1">
        <f t="shared" si="2"/>
        <v>0</v>
      </c>
      <c r="H124" s="1">
        <f t="shared" si="3"/>
        <v>0</v>
      </c>
      <c r="I124" s="1">
        <v>43.34</v>
      </c>
      <c r="J124" s="1">
        <f t="shared" si="4"/>
        <v>0.96869999999999834</v>
      </c>
      <c r="K124" s="1">
        <f t="shared" si="5"/>
        <v>0.61750000000000682</v>
      </c>
      <c r="L124" s="1">
        <v>34.69</v>
      </c>
      <c r="M124" s="1">
        <f t="shared" si="6"/>
        <v>1.3964999999999961</v>
      </c>
      <c r="N124" s="1">
        <f t="shared" si="7"/>
        <v>0.91249999999999432</v>
      </c>
      <c r="O124" s="1">
        <v>34.24</v>
      </c>
      <c r="P124" s="1">
        <f t="shared" si="8"/>
        <v>1.3236000000000061</v>
      </c>
      <c r="Q124" s="1">
        <f t="shared" si="9"/>
        <v>0.89000000000000057</v>
      </c>
      <c r="R124" s="1">
        <v>35.880000000000003</v>
      </c>
      <c r="S124" s="1">
        <f t="shared" si="10"/>
        <v>1.3236000000000061</v>
      </c>
      <c r="T124" s="1">
        <f t="shared" si="11"/>
        <v>0.89000000000000057</v>
      </c>
      <c r="U124" s="1">
        <v>36.15</v>
      </c>
      <c r="V124" s="1">
        <f t="shared" si="12"/>
        <v>1.3236000000000061</v>
      </c>
      <c r="W124" s="1">
        <f t="shared" si="13"/>
        <v>0.89000000000000057</v>
      </c>
    </row>
    <row r="125" spans="1:23" ht="15.75" hidden="1" x14ac:dyDescent="0.25">
      <c r="A125" s="6">
        <v>8</v>
      </c>
      <c r="B125" s="4" t="s">
        <v>57</v>
      </c>
      <c r="C125" s="1">
        <v>43.66</v>
      </c>
      <c r="D125" s="1">
        <f t="shared" si="0"/>
        <v>0</v>
      </c>
      <c r="E125" s="1">
        <f t="shared" si="1"/>
        <v>0</v>
      </c>
      <c r="F125" s="1">
        <v>34.94</v>
      </c>
      <c r="G125" s="1">
        <f t="shared" si="2"/>
        <v>0</v>
      </c>
      <c r="H125" s="1">
        <f t="shared" si="3"/>
        <v>0</v>
      </c>
      <c r="I125" s="1">
        <v>43.34</v>
      </c>
      <c r="J125" s="1">
        <f t="shared" si="4"/>
        <v>0.87182999999999566</v>
      </c>
      <c r="K125" s="1">
        <f t="shared" si="5"/>
        <v>0.30875000000000341</v>
      </c>
      <c r="L125" s="1">
        <v>35.29</v>
      </c>
      <c r="M125" s="1">
        <f t="shared" si="6"/>
        <v>1.8568500000000014</v>
      </c>
      <c r="N125" s="1">
        <f t="shared" si="7"/>
        <v>1.0562499999999986</v>
      </c>
      <c r="O125" s="1">
        <v>34.840000000000003</v>
      </c>
      <c r="P125" s="1">
        <f t="shared" si="8"/>
        <v>1.791240000000009</v>
      </c>
      <c r="Q125" s="1">
        <f t="shared" si="9"/>
        <v>1.0450000000000017</v>
      </c>
      <c r="R125" s="1">
        <v>36.479999999999997</v>
      </c>
      <c r="S125" s="1">
        <f t="shared" si="10"/>
        <v>1.7912400000000019</v>
      </c>
      <c r="T125" s="1">
        <f t="shared" si="11"/>
        <v>1.0449999999999946</v>
      </c>
      <c r="U125" s="1">
        <v>36.75</v>
      </c>
      <c r="V125" s="1">
        <f t="shared" si="12"/>
        <v>1.791240000000009</v>
      </c>
      <c r="W125" s="1">
        <f t="shared" si="13"/>
        <v>1.0450000000000017</v>
      </c>
    </row>
    <row r="126" spans="1:23" ht="15.75" hidden="1" x14ac:dyDescent="0.25">
      <c r="A126" s="6">
        <v>9</v>
      </c>
      <c r="B126" s="4" t="s">
        <v>56</v>
      </c>
      <c r="C126" s="1">
        <v>43.66</v>
      </c>
      <c r="D126" s="1">
        <f t="shared" si="0"/>
        <v>0</v>
      </c>
      <c r="E126" s="1">
        <f t="shared" si="1"/>
        <v>0</v>
      </c>
      <c r="F126" s="1">
        <v>34.94</v>
      </c>
      <c r="G126" s="1">
        <f t="shared" si="2"/>
        <v>0</v>
      </c>
      <c r="H126" s="1">
        <f t="shared" si="3"/>
        <v>0</v>
      </c>
      <c r="I126" s="1">
        <v>43.34</v>
      </c>
      <c r="J126" s="1">
        <f t="shared" si="4"/>
        <v>0.78464699999999254</v>
      </c>
      <c r="K126" s="1">
        <f t="shared" si="5"/>
        <v>0.15437500000000171</v>
      </c>
      <c r="L126" s="1">
        <v>35.590000000000003</v>
      </c>
      <c r="M126" s="1">
        <f t="shared" si="6"/>
        <v>1.9711650000000063</v>
      </c>
      <c r="N126" s="1">
        <f t="shared" si="7"/>
        <v>0.828125</v>
      </c>
      <c r="O126" s="1">
        <v>35.14</v>
      </c>
      <c r="P126" s="1">
        <f t="shared" si="8"/>
        <v>1.9121160000000046</v>
      </c>
      <c r="Q126" s="1">
        <f t="shared" si="9"/>
        <v>0.82249999999999801</v>
      </c>
      <c r="R126" s="1">
        <v>36.78</v>
      </c>
      <c r="S126" s="1">
        <f t="shared" si="10"/>
        <v>1.9121160000000046</v>
      </c>
      <c r="T126" s="1">
        <f t="shared" si="11"/>
        <v>0.82250000000000512</v>
      </c>
      <c r="U126" s="1">
        <v>37.049999999999997</v>
      </c>
      <c r="V126" s="1">
        <f t="shared" si="12"/>
        <v>1.9121160000000046</v>
      </c>
      <c r="W126" s="1">
        <f t="shared" si="13"/>
        <v>0.82249999999999801</v>
      </c>
    </row>
    <row r="127" spans="1:23" ht="15.75" hidden="1" x14ac:dyDescent="0.25">
      <c r="A127" s="6">
        <v>10</v>
      </c>
      <c r="B127" s="4" t="s">
        <v>55</v>
      </c>
      <c r="C127" s="1">
        <v>43.66</v>
      </c>
      <c r="D127" s="1">
        <f t="shared" si="0"/>
        <v>0</v>
      </c>
      <c r="E127" s="1">
        <f t="shared" si="1"/>
        <v>0</v>
      </c>
      <c r="F127" s="1">
        <v>34.94</v>
      </c>
      <c r="G127" s="1">
        <f t="shared" si="2"/>
        <v>0</v>
      </c>
      <c r="H127" s="1">
        <f t="shared" si="3"/>
        <v>0</v>
      </c>
      <c r="I127" s="1">
        <v>43.34</v>
      </c>
      <c r="J127" s="1">
        <f t="shared" si="4"/>
        <v>0.70618229999999471</v>
      </c>
      <c r="K127" s="1">
        <f t="shared" si="5"/>
        <v>7.7187500000000853E-2</v>
      </c>
      <c r="L127" s="1">
        <v>35.19</v>
      </c>
      <c r="M127" s="1">
        <f t="shared" si="6"/>
        <v>1.3740485000000007</v>
      </c>
      <c r="N127" s="1">
        <f t="shared" si="7"/>
        <v>1.4062499999994316E-2</v>
      </c>
      <c r="O127" s="1">
        <v>34.74</v>
      </c>
      <c r="P127" s="1">
        <f t="shared" si="8"/>
        <v>1.3209044000000034</v>
      </c>
      <c r="Q127" s="1">
        <f t="shared" si="9"/>
        <v>1.1249999999996874E-2</v>
      </c>
      <c r="R127" s="1">
        <v>36.380000000000003</v>
      </c>
      <c r="S127" s="1">
        <f t="shared" si="10"/>
        <v>1.3209044000000034</v>
      </c>
      <c r="T127" s="1">
        <f t="shared" si="11"/>
        <v>1.1250000000003979E-2</v>
      </c>
      <c r="U127" s="1">
        <v>36.65</v>
      </c>
      <c r="V127" s="1">
        <f t="shared" si="12"/>
        <v>1.3209044000000034</v>
      </c>
      <c r="W127" s="1">
        <f t="shared" si="13"/>
        <v>1.1249999999996874E-2</v>
      </c>
    </row>
    <row r="128" spans="1:23" ht="15.75" hidden="1" x14ac:dyDescent="0.25">
      <c r="A128" s="6">
        <v>11</v>
      </c>
      <c r="B128" s="4" t="s">
        <v>54</v>
      </c>
      <c r="C128" s="1">
        <v>43.66</v>
      </c>
      <c r="D128" s="1">
        <f t="shared" si="0"/>
        <v>0</v>
      </c>
      <c r="E128" s="1">
        <f t="shared" si="1"/>
        <v>0</v>
      </c>
      <c r="F128" s="1">
        <v>34.94</v>
      </c>
      <c r="G128" s="1">
        <f t="shared" si="2"/>
        <v>0</v>
      </c>
      <c r="H128" s="1">
        <f t="shared" si="3"/>
        <v>0</v>
      </c>
      <c r="I128" s="1">
        <v>43.64</v>
      </c>
      <c r="J128" s="1">
        <f t="shared" si="4"/>
        <v>0.93556406999999098</v>
      </c>
      <c r="K128" s="1">
        <f t="shared" si="5"/>
        <v>0.33859375000000114</v>
      </c>
      <c r="L128" s="1">
        <v>35.19</v>
      </c>
      <c r="M128" s="1">
        <f t="shared" si="6"/>
        <v>1.2366436499999978</v>
      </c>
      <c r="N128" s="1">
        <f t="shared" si="7"/>
        <v>7.0312499999971578E-3</v>
      </c>
      <c r="O128" s="1">
        <v>34.74</v>
      </c>
      <c r="P128" s="1">
        <f t="shared" si="8"/>
        <v>1.1888139600000045</v>
      </c>
      <c r="Q128" s="1">
        <f t="shared" si="9"/>
        <v>5.6250000000019895E-3</v>
      </c>
      <c r="R128" s="1">
        <v>36.380000000000003</v>
      </c>
      <c r="S128" s="1">
        <f t="shared" si="10"/>
        <v>1.1888139600000045</v>
      </c>
      <c r="T128" s="1">
        <f t="shared" si="11"/>
        <v>5.6250000000019895E-3</v>
      </c>
      <c r="U128" s="1">
        <v>36.65</v>
      </c>
      <c r="V128" s="1">
        <f t="shared" si="12"/>
        <v>1.1888139600000045</v>
      </c>
      <c r="W128" s="1">
        <f t="shared" si="13"/>
        <v>5.6250000000019895E-3</v>
      </c>
    </row>
    <row r="129" spans="1:23" ht="15.75" hidden="1" x14ac:dyDescent="0.25">
      <c r="A129" s="6">
        <v>12</v>
      </c>
      <c r="B129" s="4">
        <v>243255</v>
      </c>
      <c r="C129" s="1">
        <v>43.66</v>
      </c>
      <c r="D129" s="1">
        <f t="shared" si="0"/>
        <v>0</v>
      </c>
      <c r="E129" s="1">
        <f t="shared" si="1"/>
        <v>0</v>
      </c>
      <c r="F129" s="1">
        <v>34.94</v>
      </c>
      <c r="G129" s="1">
        <f t="shared" si="2"/>
        <v>0</v>
      </c>
      <c r="H129" s="1">
        <f t="shared" si="3"/>
        <v>0</v>
      </c>
      <c r="I129" s="1">
        <v>43.64</v>
      </c>
      <c r="J129" s="1">
        <f t="shared" si="4"/>
        <v>0.84200766299998975</v>
      </c>
      <c r="K129" s="1">
        <f t="shared" si="5"/>
        <v>0.16929687500000057</v>
      </c>
      <c r="L129" s="1">
        <v>34.79</v>
      </c>
      <c r="M129" s="1">
        <f t="shared" si="6"/>
        <v>0.71297928499999585</v>
      </c>
      <c r="N129" s="1">
        <f t="shared" si="7"/>
        <v>0.396484375</v>
      </c>
      <c r="O129" s="1">
        <v>34.340000000000003</v>
      </c>
      <c r="P129" s="1">
        <f t="shared" si="8"/>
        <v>0.66993256400000689</v>
      </c>
      <c r="Q129" s="1">
        <f t="shared" si="9"/>
        <v>0.39718750000000114</v>
      </c>
      <c r="R129" s="1">
        <v>35.979999999999997</v>
      </c>
      <c r="S129" s="1">
        <f t="shared" si="10"/>
        <v>0.66993256399999979</v>
      </c>
      <c r="T129" s="1">
        <f t="shared" si="11"/>
        <v>0.39718750000000824</v>
      </c>
      <c r="U129" s="1">
        <v>36.25</v>
      </c>
      <c r="V129" s="1">
        <f t="shared" si="12"/>
        <v>0.66993256400000689</v>
      </c>
      <c r="W129" s="1">
        <f t="shared" si="13"/>
        <v>0.39718750000000114</v>
      </c>
    </row>
    <row r="130" spans="1:23" ht="15.75" hidden="1" x14ac:dyDescent="0.25">
      <c r="A130" s="6">
        <v>13</v>
      </c>
      <c r="B130" s="4">
        <v>243286</v>
      </c>
      <c r="C130" s="1">
        <v>43.66</v>
      </c>
      <c r="D130" s="1">
        <f t="shared" si="0"/>
        <v>0</v>
      </c>
      <c r="E130" s="1">
        <f t="shared" si="1"/>
        <v>0</v>
      </c>
      <c r="F130" s="1">
        <v>34.94</v>
      </c>
      <c r="G130" s="1">
        <f t="shared" si="2"/>
        <v>0</v>
      </c>
      <c r="H130" s="1">
        <f t="shared" si="3"/>
        <v>0</v>
      </c>
      <c r="I130" s="1">
        <v>43.64</v>
      </c>
      <c r="J130" s="1">
        <f t="shared" si="4"/>
        <v>0.75780689669998935</v>
      </c>
      <c r="K130" s="1">
        <f t="shared" si="5"/>
        <v>8.4648437500000284E-2</v>
      </c>
      <c r="L130" s="1">
        <v>34.49</v>
      </c>
      <c r="M130" s="1">
        <f t="shared" si="6"/>
        <v>0.34168135649999698</v>
      </c>
      <c r="N130" s="1">
        <f t="shared" si="7"/>
        <v>0.49824218749999716</v>
      </c>
      <c r="O130" s="1">
        <v>34.04</v>
      </c>
      <c r="P130" s="1">
        <f t="shared" si="8"/>
        <v>0.3029393075999991</v>
      </c>
      <c r="Q130" s="1">
        <f t="shared" si="9"/>
        <v>0.49859375000000483</v>
      </c>
      <c r="R130" s="1">
        <v>35.68</v>
      </c>
      <c r="S130" s="1">
        <f t="shared" si="10"/>
        <v>0.3029393076000062</v>
      </c>
      <c r="T130" s="1">
        <f t="shared" si="11"/>
        <v>0.49859375000000483</v>
      </c>
      <c r="U130" s="1">
        <v>35.950000000000003</v>
      </c>
      <c r="V130" s="1">
        <f t="shared" si="12"/>
        <v>0.3029393076000062</v>
      </c>
      <c r="W130" s="1">
        <f t="shared" si="13"/>
        <v>0.49859374999999773</v>
      </c>
    </row>
    <row r="131" spans="1:23" ht="15.75" hidden="1" x14ac:dyDescent="0.25">
      <c r="A131" s="6">
        <v>14</v>
      </c>
      <c r="B131" s="4">
        <v>243345</v>
      </c>
      <c r="C131" s="1">
        <v>43.66</v>
      </c>
      <c r="D131" s="1">
        <f t="shared" si="0"/>
        <v>0</v>
      </c>
      <c r="E131" s="1">
        <f t="shared" si="1"/>
        <v>0</v>
      </c>
      <c r="F131" s="1">
        <v>34.94</v>
      </c>
      <c r="G131" s="1">
        <f t="shared" si="2"/>
        <v>0</v>
      </c>
      <c r="H131" s="1">
        <f t="shared" si="3"/>
        <v>0</v>
      </c>
      <c r="I131" s="1">
        <v>43.64</v>
      </c>
      <c r="J131" s="1">
        <f t="shared" si="4"/>
        <v>0.68202620702999184</v>
      </c>
      <c r="K131" s="1">
        <f t="shared" si="5"/>
        <v>4.2324218749996589E-2</v>
      </c>
      <c r="L131" s="1">
        <v>34.19</v>
      </c>
      <c r="M131" s="1">
        <f t="shared" si="6"/>
        <v>7.5132208499937292E-3</v>
      </c>
      <c r="N131" s="1">
        <f t="shared" si="7"/>
        <v>0.54912109375000284</v>
      </c>
      <c r="O131" s="1">
        <v>33.74</v>
      </c>
      <c r="P131" s="1">
        <f t="shared" si="8"/>
        <v>2.7354623160000813E-2</v>
      </c>
      <c r="Q131" s="1">
        <f t="shared" si="9"/>
        <v>0.54929687500000313</v>
      </c>
      <c r="R131" s="1">
        <v>35.380000000000003</v>
      </c>
      <c r="S131" s="1">
        <f t="shared" si="10"/>
        <v>2.7354623159993707E-2</v>
      </c>
      <c r="T131" s="1">
        <f t="shared" si="11"/>
        <v>0.54929687500000313</v>
      </c>
      <c r="U131" s="1">
        <v>35.65</v>
      </c>
      <c r="V131" s="1">
        <f t="shared" si="12"/>
        <v>2.7354623160000813E-2</v>
      </c>
      <c r="W131" s="1">
        <f t="shared" si="13"/>
        <v>0.54929687500000313</v>
      </c>
    </row>
    <row r="132" spans="1:23" ht="15.75" hidden="1" x14ac:dyDescent="0.25">
      <c r="A132" s="6">
        <v>15</v>
      </c>
      <c r="B132" s="4">
        <v>243467</v>
      </c>
      <c r="C132" s="1">
        <v>43.66</v>
      </c>
      <c r="D132" s="1">
        <f t="shared" si="0"/>
        <v>0</v>
      </c>
      <c r="E132" s="1">
        <f t="shared" si="1"/>
        <v>0</v>
      </c>
      <c r="F132" s="1">
        <v>34.94</v>
      </c>
      <c r="G132" s="1">
        <f t="shared" si="2"/>
        <v>0</v>
      </c>
      <c r="H132" s="1">
        <f t="shared" si="3"/>
        <v>0</v>
      </c>
      <c r="I132" s="1">
        <v>43.64</v>
      </c>
      <c r="J132" s="1">
        <f t="shared" si="4"/>
        <v>0.61382358632699408</v>
      </c>
      <c r="K132" s="1">
        <f t="shared" si="5"/>
        <v>2.1162109374998295E-2</v>
      </c>
      <c r="L132" s="1">
        <v>33.89</v>
      </c>
      <c r="M132" s="1">
        <f t="shared" si="6"/>
        <v>0.29323810123500493</v>
      </c>
      <c r="N132" s="1">
        <f t="shared" si="7"/>
        <v>0.57456054687499858</v>
      </c>
      <c r="O132" s="1">
        <v>33.44</v>
      </c>
      <c r="P132" s="1">
        <f t="shared" si="8"/>
        <v>0.32461916084400855</v>
      </c>
      <c r="Q132" s="1">
        <f t="shared" si="9"/>
        <v>0.57464843750000227</v>
      </c>
      <c r="R132" s="1">
        <v>35.08</v>
      </c>
      <c r="S132" s="1">
        <f t="shared" si="10"/>
        <v>0.32461916084400144</v>
      </c>
      <c r="T132" s="1">
        <f t="shared" si="11"/>
        <v>0.57464843750000227</v>
      </c>
      <c r="U132" s="1">
        <v>35.35</v>
      </c>
      <c r="V132" s="1">
        <f t="shared" si="12"/>
        <v>0.32461916084400144</v>
      </c>
      <c r="W132" s="1">
        <f t="shared" si="13"/>
        <v>0.57464843749999517</v>
      </c>
    </row>
    <row r="133" spans="1:23" ht="15.75" hidden="1" x14ac:dyDescent="0.25">
      <c r="A133" s="6">
        <v>16</v>
      </c>
      <c r="B133" s="4">
        <v>243498</v>
      </c>
      <c r="C133" s="1">
        <v>43.66</v>
      </c>
      <c r="D133" s="1">
        <f t="shared" si="0"/>
        <v>0</v>
      </c>
      <c r="E133" s="1">
        <f t="shared" si="1"/>
        <v>0</v>
      </c>
      <c r="F133" s="1">
        <v>34.94</v>
      </c>
      <c r="G133" s="1">
        <f t="shared" si="2"/>
        <v>0</v>
      </c>
      <c r="H133" s="1">
        <f t="shared" si="3"/>
        <v>0</v>
      </c>
      <c r="I133" s="1">
        <v>43.64</v>
      </c>
      <c r="J133" s="1">
        <f t="shared" si="4"/>
        <v>0.55244122769429538</v>
      </c>
      <c r="K133" s="1">
        <f t="shared" si="5"/>
        <v>1.0581054687499147E-2</v>
      </c>
      <c r="L133" s="1">
        <v>34.39</v>
      </c>
      <c r="M133" s="1">
        <f t="shared" si="6"/>
        <v>0.23608570888849556</v>
      </c>
      <c r="N133" s="1">
        <f t="shared" si="7"/>
        <v>0.21271972656249716</v>
      </c>
      <c r="O133" s="1">
        <v>33.94</v>
      </c>
      <c r="P133" s="1">
        <f t="shared" si="8"/>
        <v>0.20784275524039231</v>
      </c>
      <c r="Q133" s="1">
        <f t="shared" si="9"/>
        <v>0.21267578124999886</v>
      </c>
      <c r="R133" s="1">
        <v>35.58</v>
      </c>
      <c r="S133" s="1">
        <f t="shared" si="10"/>
        <v>0.20784275524039941</v>
      </c>
      <c r="T133" s="1">
        <f t="shared" si="11"/>
        <v>0.21267578124999886</v>
      </c>
      <c r="U133" s="1">
        <v>35.85</v>
      </c>
      <c r="V133" s="1">
        <f t="shared" si="12"/>
        <v>0.20784275524039941</v>
      </c>
      <c r="W133" s="1">
        <f t="shared" si="13"/>
        <v>0.21267578125000597</v>
      </c>
    </row>
    <row r="134" spans="1:23" ht="15.75" hidden="1" x14ac:dyDescent="0.25">
      <c r="A134" s="6">
        <v>17</v>
      </c>
      <c r="B134" s="4">
        <v>243528</v>
      </c>
      <c r="C134" s="1">
        <v>43.66</v>
      </c>
      <c r="D134" s="1">
        <f t="shared" si="0"/>
        <v>0</v>
      </c>
      <c r="E134" s="1">
        <f t="shared" si="1"/>
        <v>0</v>
      </c>
      <c r="F134" s="1">
        <v>34.94</v>
      </c>
      <c r="G134" s="1">
        <f t="shared" si="2"/>
        <v>0</v>
      </c>
      <c r="H134" s="1">
        <f t="shared" si="3"/>
        <v>0</v>
      </c>
      <c r="I134" s="1">
        <v>43.84</v>
      </c>
      <c r="J134" s="1">
        <f t="shared" si="4"/>
        <v>0.69719710492486797</v>
      </c>
      <c r="K134" s="1">
        <f t="shared" si="5"/>
        <v>0.20529052734374886</v>
      </c>
      <c r="L134" s="1">
        <v>34.39</v>
      </c>
      <c r="M134" s="1">
        <f t="shared" si="6"/>
        <v>0.21247713799964885</v>
      </c>
      <c r="N134" s="1">
        <f t="shared" si="7"/>
        <v>0.10635986328124858</v>
      </c>
      <c r="O134" s="1">
        <v>33.94</v>
      </c>
      <c r="P134" s="1">
        <f t="shared" si="8"/>
        <v>0.18705847971635592</v>
      </c>
      <c r="Q134" s="1">
        <f t="shared" si="9"/>
        <v>0.10633789062499943</v>
      </c>
      <c r="R134" s="1">
        <v>35.979999999999997</v>
      </c>
      <c r="S134" s="1">
        <f t="shared" si="10"/>
        <v>0.5870584797163545</v>
      </c>
      <c r="T134" s="1">
        <f t="shared" si="11"/>
        <v>0.50633789062499801</v>
      </c>
      <c r="U134" s="1">
        <v>36.25</v>
      </c>
      <c r="V134" s="1">
        <f t="shared" si="12"/>
        <v>0.5870584797163616</v>
      </c>
      <c r="W134" s="1">
        <f t="shared" si="13"/>
        <v>0.50633789062500512</v>
      </c>
    </row>
    <row r="135" spans="1:23" ht="15.75" hidden="1" x14ac:dyDescent="0.25">
      <c r="A135" s="6">
        <v>18</v>
      </c>
      <c r="B135" s="4" t="s">
        <v>53</v>
      </c>
      <c r="C135" s="1">
        <v>43.16</v>
      </c>
      <c r="D135" s="1">
        <f t="shared" si="0"/>
        <v>0.5</v>
      </c>
      <c r="E135" s="1">
        <f t="shared" si="1"/>
        <v>0.5</v>
      </c>
      <c r="F135" s="1">
        <v>34.44</v>
      </c>
      <c r="G135" s="1">
        <f t="shared" si="2"/>
        <v>0.5</v>
      </c>
      <c r="H135" s="1">
        <f t="shared" si="3"/>
        <v>0.5</v>
      </c>
      <c r="I135" s="1">
        <v>43.84</v>
      </c>
      <c r="J135" s="1">
        <f t="shared" si="4"/>
        <v>0.6274773944323826</v>
      </c>
      <c r="K135" s="1">
        <f t="shared" si="5"/>
        <v>0.10264526367187443</v>
      </c>
      <c r="L135" s="1">
        <v>34.39</v>
      </c>
      <c r="M135" s="1">
        <f t="shared" si="6"/>
        <v>0.19122942419968325</v>
      </c>
      <c r="N135" s="1">
        <f t="shared" si="7"/>
        <v>5.3179931640627842E-2</v>
      </c>
      <c r="O135" s="1">
        <v>33.94</v>
      </c>
      <c r="P135" s="1">
        <f t="shared" si="8"/>
        <v>0.16835263174471748</v>
      </c>
      <c r="Q135" s="1">
        <f t="shared" si="9"/>
        <v>5.3168945312499716E-2</v>
      </c>
      <c r="R135" s="1">
        <v>35.979999999999997</v>
      </c>
      <c r="S135" s="1">
        <f t="shared" si="10"/>
        <v>0.52835263174471692</v>
      </c>
      <c r="T135" s="1">
        <f t="shared" si="11"/>
        <v>0.25316894531250256</v>
      </c>
      <c r="U135" s="1">
        <v>36.25</v>
      </c>
      <c r="V135" s="1">
        <f t="shared" si="12"/>
        <v>0.52835263174472402</v>
      </c>
      <c r="W135" s="1">
        <f t="shared" si="13"/>
        <v>0.25316894531250256</v>
      </c>
    </row>
    <row r="136" spans="1:23" ht="15.75" hidden="1" x14ac:dyDescent="0.25">
      <c r="A136" s="6">
        <v>19</v>
      </c>
      <c r="B136" s="4" t="s">
        <v>52</v>
      </c>
      <c r="C136" s="1">
        <v>43.16</v>
      </c>
      <c r="D136" s="1">
        <f t="shared" si="0"/>
        <v>0.45000000000000284</v>
      </c>
      <c r="E136" s="1">
        <f t="shared" si="1"/>
        <v>0.25</v>
      </c>
      <c r="F136" s="1">
        <v>34.44</v>
      </c>
      <c r="G136" s="1">
        <f t="shared" si="2"/>
        <v>0.45000000000000284</v>
      </c>
      <c r="H136" s="1">
        <f t="shared" si="3"/>
        <v>0.25</v>
      </c>
      <c r="I136" s="1">
        <v>44.24</v>
      </c>
      <c r="J136" s="1">
        <f t="shared" si="4"/>
        <v>0.9647296549891422</v>
      </c>
      <c r="K136" s="1">
        <f t="shared" si="5"/>
        <v>0.45132263183593579</v>
      </c>
      <c r="L136" s="1">
        <v>34.69</v>
      </c>
      <c r="M136" s="1">
        <f t="shared" si="6"/>
        <v>0.47210648177971137</v>
      </c>
      <c r="N136" s="1">
        <f t="shared" si="7"/>
        <v>0.32658996582031108</v>
      </c>
      <c r="O136" s="1">
        <v>34.24</v>
      </c>
      <c r="P136" s="1">
        <f t="shared" si="8"/>
        <v>0.45151736857025071</v>
      </c>
      <c r="Q136" s="1">
        <f t="shared" si="9"/>
        <v>0.32658447265625767</v>
      </c>
      <c r="R136" s="1">
        <v>36.28</v>
      </c>
      <c r="S136" s="1">
        <f t="shared" si="10"/>
        <v>0.77551736857024878</v>
      </c>
      <c r="T136" s="1">
        <f t="shared" si="11"/>
        <v>0.42658447265625909</v>
      </c>
      <c r="U136" s="1">
        <v>36.549999999999997</v>
      </c>
      <c r="V136" s="1">
        <f t="shared" si="12"/>
        <v>0.77551736857024878</v>
      </c>
      <c r="W136" s="1">
        <f t="shared" si="13"/>
        <v>0.42658447265624488</v>
      </c>
    </row>
    <row r="137" spans="1:23" ht="15.75" hidden="1" x14ac:dyDescent="0.25">
      <c r="A137" s="6">
        <v>20</v>
      </c>
      <c r="B137" s="4" t="s">
        <v>51</v>
      </c>
      <c r="C137" s="1">
        <v>43.16</v>
      </c>
      <c r="D137" s="1">
        <f t="shared" si="0"/>
        <v>0.40500000000000114</v>
      </c>
      <c r="E137" s="1">
        <f t="shared" si="1"/>
        <v>0.125</v>
      </c>
      <c r="F137" s="1">
        <v>34.44</v>
      </c>
      <c r="G137" s="1">
        <f t="shared" si="2"/>
        <v>0.40500000000000114</v>
      </c>
      <c r="H137" s="1">
        <f t="shared" si="3"/>
        <v>0.125</v>
      </c>
      <c r="I137" s="1">
        <v>44.24</v>
      </c>
      <c r="J137" s="1">
        <f t="shared" si="4"/>
        <v>0.86825668949023083</v>
      </c>
      <c r="K137" s="1">
        <f t="shared" si="5"/>
        <v>0.2256613159179679</v>
      </c>
      <c r="L137" s="1">
        <v>34.19</v>
      </c>
      <c r="M137" s="1">
        <f t="shared" si="6"/>
        <v>7.5104166398261896E-2</v>
      </c>
      <c r="N137" s="1">
        <f t="shared" si="7"/>
        <v>0.33670501708984091</v>
      </c>
      <c r="O137" s="1">
        <v>33.74</v>
      </c>
      <c r="P137" s="1">
        <f t="shared" si="8"/>
        <v>9.3634368286771519E-2</v>
      </c>
      <c r="Q137" s="1">
        <f t="shared" si="9"/>
        <v>0.33670776367187472</v>
      </c>
      <c r="R137" s="1">
        <v>35.78</v>
      </c>
      <c r="S137" s="1">
        <f t="shared" si="10"/>
        <v>0.1979656317132239</v>
      </c>
      <c r="T137" s="1">
        <f t="shared" si="11"/>
        <v>0.28670776367187045</v>
      </c>
      <c r="U137" s="1">
        <v>36.049999999999997</v>
      </c>
      <c r="V137" s="1">
        <f t="shared" si="12"/>
        <v>0.1979656317132239</v>
      </c>
      <c r="W137" s="1">
        <f t="shared" si="13"/>
        <v>0.28670776367187756</v>
      </c>
    </row>
    <row r="138" spans="1:23" ht="15.75" hidden="1" x14ac:dyDescent="0.25">
      <c r="A138" s="6">
        <v>21</v>
      </c>
      <c r="B138" s="4" t="s">
        <v>50</v>
      </c>
      <c r="C138" s="1">
        <v>43.16</v>
      </c>
      <c r="D138" s="1">
        <f t="shared" si="0"/>
        <v>0.3644999999999996</v>
      </c>
      <c r="E138" s="1">
        <f t="shared" si="1"/>
        <v>6.25E-2</v>
      </c>
      <c r="F138" s="1">
        <v>33.94</v>
      </c>
      <c r="G138" s="1">
        <f t="shared" si="2"/>
        <v>0.8644999999999996</v>
      </c>
      <c r="H138" s="1">
        <f t="shared" si="3"/>
        <v>0.5625</v>
      </c>
      <c r="I138" s="1">
        <v>44.24</v>
      </c>
      <c r="J138" s="1">
        <f t="shared" si="4"/>
        <v>0.78143102054120561</v>
      </c>
      <c r="K138" s="1">
        <f t="shared" si="5"/>
        <v>0.1128306579589875</v>
      </c>
      <c r="L138" s="1">
        <v>34.19</v>
      </c>
      <c r="M138" s="1">
        <f t="shared" si="6"/>
        <v>6.7593749758437127E-2</v>
      </c>
      <c r="N138" s="1">
        <f t="shared" si="7"/>
        <v>0.16835250854492045</v>
      </c>
      <c r="O138" s="1">
        <v>33.74</v>
      </c>
      <c r="P138" s="1">
        <f t="shared" si="8"/>
        <v>8.4270931458092946E-2</v>
      </c>
      <c r="Q138" s="1">
        <f t="shared" si="9"/>
        <v>0.16835388183593381</v>
      </c>
      <c r="R138" s="1">
        <v>35.78</v>
      </c>
      <c r="S138" s="1">
        <f t="shared" si="10"/>
        <v>0.17816906854190506</v>
      </c>
      <c r="T138" s="1">
        <f t="shared" si="11"/>
        <v>0.14335388183593523</v>
      </c>
      <c r="U138" s="1">
        <v>36.049999999999997</v>
      </c>
      <c r="V138" s="1">
        <f t="shared" si="12"/>
        <v>0.17816906854190506</v>
      </c>
      <c r="W138" s="1">
        <f t="shared" si="13"/>
        <v>0.14335388183593523</v>
      </c>
    </row>
    <row r="139" spans="1:23" ht="15.75" hidden="1" x14ac:dyDescent="0.25">
      <c r="A139" s="6">
        <v>22</v>
      </c>
      <c r="B139" s="4" t="s">
        <v>49</v>
      </c>
      <c r="C139" s="1">
        <v>43.16</v>
      </c>
      <c r="D139" s="1">
        <f t="shared" si="0"/>
        <v>0.32804999999999751</v>
      </c>
      <c r="E139" s="1">
        <f t="shared" si="1"/>
        <v>3.125E-2</v>
      </c>
      <c r="F139" s="1">
        <v>33.94</v>
      </c>
      <c r="G139" s="1">
        <f t="shared" si="2"/>
        <v>0.77805000000000035</v>
      </c>
      <c r="H139" s="1">
        <f t="shared" si="3"/>
        <v>0.28125</v>
      </c>
      <c r="I139" s="1">
        <v>44.44</v>
      </c>
      <c r="J139" s="1">
        <f t="shared" si="4"/>
        <v>0.90328791848708079</v>
      </c>
      <c r="K139" s="1">
        <f t="shared" si="5"/>
        <v>0.25641532897948593</v>
      </c>
      <c r="L139" s="1">
        <v>34.49</v>
      </c>
      <c r="M139" s="1">
        <f t="shared" si="6"/>
        <v>0.23916562521741014</v>
      </c>
      <c r="N139" s="1">
        <f t="shared" si="7"/>
        <v>0.21582374572754048</v>
      </c>
      <c r="O139" s="1">
        <v>34.04</v>
      </c>
      <c r="P139" s="1">
        <f t="shared" si="8"/>
        <v>0.22415616168771635</v>
      </c>
      <c r="Q139" s="1">
        <f t="shared" si="9"/>
        <v>0.21582305908203381</v>
      </c>
      <c r="R139" s="1">
        <v>36.08</v>
      </c>
      <c r="S139" s="1">
        <f t="shared" si="10"/>
        <v>0.46035216168770887</v>
      </c>
      <c r="T139" s="1">
        <f t="shared" si="11"/>
        <v>0.22832305908202954</v>
      </c>
      <c r="U139" s="1">
        <v>36.35</v>
      </c>
      <c r="V139" s="1">
        <f t="shared" si="12"/>
        <v>0.46035216168771598</v>
      </c>
      <c r="W139" s="1">
        <f t="shared" si="13"/>
        <v>0.22832305908203665</v>
      </c>
    </row>
    <row r="140" spans="1:23" ht="15.75" hidden="1" x14ac:dyDescent="0.25">
      <c r="A140" s="6">
        <v>23</v>
      </c>
      <c r="B140" s="4" t="s">
        <v>48</v>
      </c>
      <c r="C140" s="1">
        <v>43.16</v>
      </c>
      <c r="D140" s="1">
        <f t="shared" si="0"/>
        <v>0.29524499999999421</v>
      </c>
      <c r="E140" s="1">
        <f t="shared" si="1"/>
        <v>1.5625E-2</v>
      </c>
      <c r="F140" s="1">
        <v>33.94</v>
      </c>
      <c r="G140" s="1">
        <f t="shared" si="2"/>
        <v>0.70024500000000245</v>
      </c>
      <c r="H140" s="1">
        <f t="shared" si="3"/>
        <v>0.140625</v>
      </c>
      <c r="I140" s="1">
        <v>44.44</v>
      </c>
      <c r="J140" s="1">
        <f t="shared" si="4"/>
        <v>0.81295912663837555</v>
      </c>
      <c r="K140" s="1">
        <f t="shared" si="5"/>
        <v>0.12820766448974297</v>
      </c>
      <c r="L140" s="1">
        <v>33.99</v>
      </c>
      <c r="M140" s="1">
        <f t="shared" si="6"/>
        <v>0.28475093730433088</v>
      </c>
      <c r="N140" s="1">
        <f t="shared" si="7"/>
        <v>0.39208812713622621</v>
      </c>
      <c r="O140" s="1">
        <v>33.54</v>
      </c>
      <c r="P140" s="1">
        <f t="shared" si="8"/>
        <v>0.29825945448105529</v>
      </c>
      <c r="Q140" s="1">
        <f t="shared" si="9"/>
        <v>0.39208847045897954</v>
      </c>
      <c r="R140" s="1">
        <v>35.58</v>
      </c>
      <c r="S140" s="1">
        <f t="shared" si="10"/>
        <v>8.5683054481059173E-2</v>
      </c>
      <c r="T140" s="1">
        <f t="shared" si="11"/>
        <v>0.38583847045898523</v>
      </c>
      <c r="U140" s="1">
        <v>35.85</v>
      </c>
      <c r="V140" s="1">
        <f t="shared" si="12"/>
        <v>8.5683054481059173E-2</v>
      </c>
      <c r="W140" s="1">
        <f t="shared" si="13"/>
        <v>0.38583847045898523</v>
      </c>
    </row>
    <row r="141" spans="1:23" ht="15.75" hidden="1" x14ac:dyDescent="0.25">
      <c r="A141" s="6">
        <v>24</v>
      </c>
      <c r="B141" s="4" t="s">
        <v>47</v>
      </c>
      <c r="C141" s="1">
        <v>43.16</v>
      </c>
      <c r="D141" s="1">
        <f t="shared" si="0"/>
        <v>0.26572049999999336</v>
      </c>
      <c r="E141" s="1">
        <f t="shared" si="1"/>
        <v>7.8125E-3</v>
      </c>
      <c r="F141" s="1">
        <v>33.94</v>
      </c>
      <c r="G141" s="1">
        <f t="shared" si="2"/>
        <v>0.63022050000000007</v>
      </c>
      <c r="H141" s="1">
        <f t="shared" si="3"/>
        <v>7.03125E-2</v>
      </c>
      <c r="I141" s="1">
        <v>44.84</v>
      </c>
      <c r="J141" s="1">
        <f t="shared" si="4"/>
        <v>1.1316632139745408</v>
      </c>
      <c r="K141" s="1">
        <f t="shared" si="5"/>
        <v>0.46410383224487362</v>
      </c>
      <c r="L141" s="1">
        <v>34.49</v>
      </c>
      <c r="M141" s="1">
        <f t="shared" si="6"/>
        <v>0.24372415642610434</v>
      </c>
      <c r="N141" s="1">
        <f t="shared" si="7"/>
        <v>0.30395593643188334</v>
      </c>
      <c r="O141" s="1">
        <v>34.04</v>
      </c>
      <c r="P141" s="1">
        <f t="shared" si="8"/>
        <v>0.2315664909670474</v>
      </c>
      <c r="Q141" s="1">
        <f t="shared" si="9"/>
        <v>0.30395576477051378</v>
      </c>
      <c r="R141" s="1">
        <v>36.08</v>
      </c>
      <c r="S141" s="1">
        <f t="shared" si="10"/>
        <v>0.42288525096704888</v>
      </c>
      <c r="T141" s="1">
        <f t="shared" si="11"/>
        <v>0.30708076477050383</v>
      </c>
      <c r="U141" s="1">
        <v>36.35</v>
      </c>
      <c r="V141" s="1">
        <f t="shared" si="12"/>
        <v>0.42288525096704888</v>
      </c>
      <c r="W141" s="1">
        <f t="shared" si="13"/>
        <v>0.30708076477051094</v>
      </c>
    </row>
    <row r="142" spans="1:23" ht="15.75" hidden="1" x14ac:dyDescent="0.25">
      <c r="A142" s="6">
        <v>25</v>
      </c>
      <c r="B142" s="4">
        <v>243468</v>
      </c>
      <c r="C142" s="1">
        <v>43.16</v>
      </c>
      <c r="D142" s="1">
        <f t="shared" si="0"/>
        <v>0.23914844999999474</v>
      </c>
      <c r="E142" s="1">
        <f t="shared" si="1"/>
        <v>3.90625E-3</v>
      </c>
      <c r="F142" s="1">
        <v>33.94</v>
      </c>
      <c r="G142" s="1">
        <f t="shared" si="2"/>
        <v>0.56719844999999935</v>
      </c>
      <c r="H142" s="1">
        <f t="shared" si="3"/>
        <v>3.515625E-2</v>
      </c>
      <c r="I142" s="1">
        <v>45.34</v>
      </c>
      <c r="J142" s="1">
        <f t="shared" si="4"/>
        <v>1.5184968925770903</v>
      </c>
      <c r="K142" s="1">
        <f t="shared" si="5"/>
        <v>0.73205191612243681</v>
      </c>
      <c r="L142" s="1">
        <v>34.99</v>
      </c>
      <c r="M142" s="1">
        <f t="shared" si="6"/>
        <v>0.71935174078349462</v>
      </c>
      <c r="N142" s="1">
        <f t="shared" si="7"/>
        <v>0.65197796821593812</v>
      </c>
      <c r="O142" s="1">
        <v>34.54</v>
      </c>
      <c r="P142" s="1">
        <f t="shared" si="8"/>
        <v>0.70840984187034195</v>
      </c>
      <c r="Q142" s="1">
        <f t="shared" si="9"/>
        <v>0.65197788238526044</v>
      </c>
      <c r="R142" s="1">
        <v>36.58</v>
      </c>
      <c r="S142" s="1">
        <f t="shared" si="10"/>
        <v>0.88059672587034754</v>
      </c>
      <c r="T142" s="1">
        <f t="shared" si="11"/>
        <v>0.65354038238525192</v>
      </c>
      <c r="U142" s="1">
        <v>36.85</v>
      </c>
      <c r="V142" s="1">
        <f t="shared" si="12"/>
        <v>0.88059672587034044</v>
      </c>
      <c r="W142" s="1">
        <f t="shared" si="13"/>
        <v>0.65354038238525192</v>
      </c>
    </row>
    <row r="143" spans="1:23" ht="15.75" hidden="1" x14ac:dyDescent="0.25">
      <c r="A143" s="6">
        <v>26</v>
      </c>
      <c r="B143" s="4">
        <v>243529</v>
      </c>
      <c r="C143" s="1">
        <v>43.16</v>
      </c>
      <c r="D143" s="1">
        <f t="shared" si="0"/>
        <v>0.21523360499999455</v>
      </c>
      <c r="E143" s="1">
        <f t="shared" si="1"/>
        <v>1.953125E-3</v>
      </c>
      <c r="F143" s="1">
        <v>33.94</v>
      </c>
      <c r="G143" s="1">
        <f t="shared" si="2"/>
        <v>0.51047860500000297</v>
      </c>
      <c r="H143" s="1">
        <f t="shared" si="3"/>
        <v>1.7578125E-2</v>
      </c>
      <c r="I143" s="1">
        <v>45.34</v>
      </c>
      <c r="J143" s="1">
        <f t="shared" si="4"/>
        <v>1.3666472033193813</v>
      </c>
      <c r="K143" s="1">
        <f t="shared" si="5"/>
        <v>0.36602595806121485</v>
      </c>
      <c r="L143" s="1">
        <v>34.49</v>
      </c>
      <c r="M143" s="1">
        <f t="shared" si="6"/>
        <v>0.14741656670514658</v>
      </c>
      <c r="N143" s="1">
        <f t="shared" si="7"/>
        <v>0.17401101589202739</v>
      </c>
      <c r="O143" s="1">
        <v>34.04</v>
      </c>
      <c r="P143" s="1">
        <f t="shared" si="8"/>
        <v>0.13756885768330562</v>
      </c>
      <c r="Q143" s="1">
        <f t="shared" si="9"/>
        <v>0.17401105880737333</v>
      </c>
      <c r="R143" s="1">
        <v>36.08</v>
      </c>
      <c r="S143" s="1">
        <f t="shared" si="10"/>
        <v>0.29253705328331137</v>
      </c>
      <c r="T143" s="1">
        <f t="shared" si="11"/>
        <v>0.17322980880737759</v>
      </c>
      <c r="U143" s="1">
        <v>36.35</v>
      </c>
      <c r="V143" s="1">
        <f t="shared" si="12"/>
        <v>0.29253705328330426</v>
      </c>
      <c r="W143" s="1">
        <f t="shared" si="13"/>
        <v>0.17322980880737049</v>
      </c>
    </row>
    <row r="144" spans="1:23" ht="15.75" hidden="1" x14ac:dyDescent="0.25">
      <c r="A144" s="6">
        <v>27</v>
      </c>
      <c r="B144" s="4" t="s">
        <v>46</v>
      </c>
      <c r="C144" s="1">
        <v>43.16</v>
      </c>
      <c r="D144" s="1">
        <f t="shared" si="0"/>
        <v>0.19371024449999652</v>
      </c>
      <c r="E144" s="1">
        <f t="shared" si="1"/>
        <v>9.765625E-4</v>
      </c>
      <c r="F144" s="1">
        <v>33.94</v>
      </c>
      <c r="G144" s="1">
        <f t="shared" si="2"/>
        <v>0.4594307445000041</v>
      </c>
      <c r="H144" s="1">
        <f t="shared" si="3"/>
        <v>8.7890625E-3</v>
      </c>
      <c r="I144" s="1">
        <v>45.34</v>
      </c>
      <c r="J144" s="1">
        <f t="shared" si="4"/>
        <v>1.2299824829874453</v>
      </c>
      <c r="K144" s="1">
        <f t="shared" si="5"/>
        <v>0.18301297903060743</v>
      </c>
      <c r="L144" s="1">
        <v>34.19</v>
      </c>
      <c r="M144" s="1">
        <f t="shared" si="6"/>
        <v>0.16732508996537376</v>
      </c>
      <c r="N144" s="1">
        <f t="shared" si="7"/>
        <v>0.3870055079460144</v>
      </c>
      <c r="O144" s="1">
        <v>33.74</v>
      </c>
      <c r="P144" s="1">
        <f t="shared" si="8"/>
        <v>0.1761880280850221</v>
      </c>
      <c r="Q144" s="1">
        <f t="shared" si="9"/>
        <v>0.38700552940368738</v>
      </c>
      <c r="R144" s="1">
        <v>35.78</v>
      </c>
      <c r="S144" s="1">
        <f t="shared" si="10"/>
        <v>3.6716652045015508E-2</v>
      </c>
      <c r="T144" s="1">
        <f t="shared" si="11"/>
        <v>0.38661490440368596</v>
      </c>
      <c r="U144" s="1">
        <v>36.049999999999997</v>
      </c>
      <c r="V144" s="1">
        <f t="shared" si="12"/>
        <v>3.6716652045029718E-2</v>
      </c>
      <c r="W144" s="1">
        <f t="shared" si="13"/>
        <v>0.38661490440368596</v>
      </c>
    </row>
    <row r="145" spans="1:23" ht="15.75" hidden="1" x14ac:dyDescent="0.25">
      <c r="A145" s="6">
        <v>28</v>
      </c>
      <c r="B145" s="4" t="s">
        <v>45</v>
      </c>
      <c r="C145" s="1">
        <v>43.16</v>
      </c>
      <c r="D145" s="1">
        <f t="shared" si="0"/>
        <v>0.17433922004999403</v>
      </c>
      <c r="E145" s="1">
        <f t="shared" si="1"/>
        <v>4.8828125E-4</v>
      </c>
      <c r="F145" s="1">
        <v>33.94</v>
      </c>
      <c r="G145" s="1">
        <f t="shared" si="2"/>
        <v>0.41348767005000298</v>
      </c>
      <c r="H145" s="1">
        <f t="shared" si="3"/>
        <v>4.39453125E-3</v>
      </c>
      <c r="I145" s="1">
        <v>45.34</v>
      </c>
      <c r="J145" s="1">
        <f t="shared" si="4"/>
        <v>1.1069842346887029</v>
      </c>
      <c r="K145" s="1">
        <f t="shared" si="5"/>
        <v>9.1506489515303713E-2</v>
      </c>
      <c r="L145" s="1">
        <v>33.590000000000003</v>
      </c>
      <c r="M145" s="1">
        <f t="shared" si="6"/>
        <v>0.75059258096882786</v>
      </c>
      <c r="N145" s="1">
        <f t="shared" si="7"/>
        <v>0.79350275397300152</v>
      </c>
      <c r="O145" s="1">
        <v>33.14</v>
      </c>
      <c r="P145" s="1">
        <f t="shared" si="8"/>
        <v>0.75856922527652415</v>
      </c>
      <c r="Q145" s="1">
        <f t="shared" si="9"/>
        <v>0.79350276470184156</v>
      </c>
      <c r="R145" s="1">
        <v>35.18</v>
      </c>
      <c r="S145" s="1">
        <f t="shared" si="10"/>
        <v>0.6330449868405168</v>
      </c>
      <c r="T145" s="1">
        <f t="shared" si="11"/>
        <v>0.7933074522018444</v>
      </c>
      <c r="U145" s="1">
        <v>35.450000000000003</v>
      </c>
      <c r="V145" s="1">
        <f t="shared" si="12"/>
        <v>0.6330449868405239</v>
      </c>
      <c r="W145" s="1">
        <f t="shared" si="13"/>
        <v>0.79330745220183729</v>
      </c>
    </row>
    <row r="146" spans="1:23" ht="15.75" hidden="1" x14ac:dyDescent="0.25">
      <c r="A146" s="6">
        <v>29</v>
      </c>
      <c r="B146" s="4" t="s">
        <v>44</v>
      </c>
      <c r="C146" s="1">
        <v>43.16</v>
      </c>
      <c r="D146" s="1">
        <f t="shared" si="0"/>
        <v>0.15690529804499675</v>
      </c>
      <c r="E146" s="1">
        <f t="shared" si="1"/>
        <v>2.44140625E-4</v>
      </c>
      <c r="F146" s="1">
        <v>33.94</v>
      </c>
      <c r="G146" s="1">
        <f t="shared" si="2"/>
        <v>0.37213890304500552</v>
      </c>
      <c r="H146" s="1">
        <f t="shared" si="3"/>
        <v>2.197265625E-3</v>
      </c>
      <c r="I146" s="1">
        <v>44.74</v>
      </c>
      <c r="J146" s="1">
        <f t="shared" si="4"/>
        <v>0.39628581121983331</v>
      </c>
      <c r="K146" s="1">
        <f t="shared" si="5"/>
        <v>0.55424675524235312</v>
      </c>
      <c r="L146" s="1">
        <v>32.99</v>
      </c>
      <c r="M146" s="1">
        <f t="shared" si="6"/>
        <v>1.2755333228719437</v>
      </c>
      <c r="N146" s="1">
        <f t="shared" si="7"/>
        <v>0.99675137698650218</v>
      </c>
      <c r="O146" s="1">
        <v>32.54</v>
      </c>
      <c r="P146" s="1">
        <f t="shared" si="8"/>
        <v>1.2827123027488696</v>
      </c>
      <c r="Q146" s="1">
        <f t="shared" si="9"/>
        <v>0.9967513823509222</v>
      </c>
      <c r="R146" s="1">
        <v>34.58</v>
      </c>
      <c r="S146" s="1">
        <f t="shared" si="10"/>
        <v>1.1697404881564637</v>
      </c>
      <c r="T146" s="1">
        <f t="shared" si="11"/>
        <v>0.99665372610092362</v>
      </c>
      <c r="U146" s="1">
        <v>34.85</v>
      </c>
      <c r="V146" s="1">
        <f t="shared" si="12"/>
        <v>1.1697404881564708</v>
      </c>
      <c r="W146" s="1">
        <f t="shared" si="13"/>
        <v>0.99665372610092362</v>
      </c>
    </row>
    <row r="147" spans="1:23" ht="15.75" hidden="1" x14ac:dyDescent="0.25">
      <c r="A147" s="6">
        <v>30</v>
      </c>
      <c r="B147" s="4" t="s">
        <v>43</v>
      </c>
      <c r="C147" s="1">
        <v>42.66</v>
      </c>
      <c r="D147" s="1">
        <f t="shared" si="0"/>
        <v>0.64121476824049495</v>
      </c>
      <c r="E147" s="1">
        <f t="shared" si="1"/>
        <v>0.5001220703125</v>
      </c>
      <c r="F147" s="1">
        <v>33.44</v>
      </c>
      <c r="G147" s="1">
        <f t="shared" si="2"/>
        <v>0.83492501274050568</v>
      </c>
      <c r="H147" s="1">
        <f t="shared" si="3"/>
        <v>0.5010986328125</v>
      </c>
      <c r="I147" s="1">
        <v>45.24</v>
      </c>
      <c r="J147" s="1">
        <f t="shared" si="4"/>
        <v>0.85665723009785211</v>
      </c>
      <c r="K147" s="1">
        <f t="shared" si="5"/>
        <v>0.22287662237882699</v>
      </c>
      <c r="L147" s="1">
        <v>33.49</v>
      </c>
      <c r="M147" s="1">
        <f t="shared" si="6"/>
        <v>0.64797999058475142</v>
      </c>
      <c r="N147" s="1">
        <f t="shared" si="7"/>
        <v>1.6243115067524627E-3</v>
      </c>
      <c r="O147" s="1">
        <v>33.04</v>
      </c>
      <c r="P147" s="1">
        <f t="shared" si="8"/>
        <v>0.65444107247397909</v>
      </c>
      <c r="Q147" s="1">
        <f t="shared" si="9"/>
        <v>1.6243088245389004E-3</v>
      </c>
      <c r="R147" s="1">
        <v>35.08</v>
      </c>
      <c r="S147" s="1">
        <f t="shared" si="10"/>
        <v>0.55276643934081449</v>
      </c>
      <c r="T147" s="1">
        <f t="shared" si="11"/>
        <v>1.6731369495346371E-3</v>
      </c>
      <c r="U147" s="1">
        <v>35.35</v>
      </c>
      <c r="V147" s="1">
        <f t="shared" si="12"/>
        <v>0.55276643934082159</v>
      </c>
      <c r="W147" s="1">
        <f t="shared" si="13"/>
        <v>1.6731369495417425E-3</v>
      </c>
    </row>
    <row r="148" spans="1:23" ht="15.75" hidden="1" x14ac:dyDescent="0.25">
      <c r="A148" s="6">
        <v>31</v>
      </c>
      <c r="B148" s="4" t="s">
        <v>42</v>
      </c>
      <c r="C148" s="1">
        <v>42.66</v>
      </c>
      <c r="D148" s="1">
        <f t="shared" si="0"/>
        <v>0.57709329141644616</v>
      </c>
      <c r="E148" s="1">
        <f t="shared" si="1"/>
        <v>0.25006103515625</v>
      </c>
      <c r="F148" s="1">
        <v>33.44</v>
      </c>
      <c r="G148" s="1">
        <f t="shared" si="2"/>
        <v>0.7514325114664544</v>
      </c>
      <c r="H148" s="1">
        <f t="shared" si="3"/>
        <v>0.25054931640625</v>
      </c>
      <c r="I148" s="1">
        <v>45.64</v>
      </c>
      <c r="J148" s="1">
        <f t="shared" si="4"/>
        <v>1.1709915070880683</v>
      </c>
      <c r="K148" s="1">
        <f t="shared" si="5"/>
        <v>0.51143831118940852</v>
      </c>
      <c r="L148" s="1">
        <v>33.89</v>
      </c>
      <c r="M148" s="1">
        <f t="shared" si="6"/>
        <v>0.18318199152627557</v>
      </c>
      <c r="N148" s="1">
        <f t="shared" si="7"/>
        <v>0.40081215575337126</v>
      </c>
      <c r="O148" s="1">
        <v>33.44</v>
      </c>
      <c r="P148" s="1">
        <f t="shared" si="8"/>
        <v>0.18899696522657905</v>
      </c>
      <c r="Q148" s="1">
        <f t="shared" si="9"/>
        <v>0.40081215441226448</v>
      </c>
      <c r="R148" s="1">
        <v>35.479999999999997</v>
      </c>
      <c r="S148" s="1">
        <f t="shared" si="10"/>
        <v>9.7489795406737301E-2</v>
      </c>
      <c r="T148" s="1">
        <f t="shared" si="11"/>
        <v>0.4008365684747659</v>
      </c>
      <c r="U148" s="1">
        <v>35.75</v>
      </c>
      <c r="V148" s="1">
        <f t="shared" si="12"/>
        <v>9.7489795406744406E-2</v>
      </c>
      <c r="W148" s="1">
        <f t="shared" si="13"/>
        <v>0.400836568474773</v>
      </c>
    </row>
    <row r="149" spans="1:23" ht="15.75" hidden="1" x14ac:dyDescent="0.25">
      <c r="A149" s="6">
        <v>32</v>
      </c>
      <c r="B149" s="4" t="s">
        <v>41</v>
      </c>
      <c r="C149" s="1">
        <v>42.66</v>
      </c>
      <c r="D149" s="1">
        <f t="shared" si="0"/>
        <v>0.51938396227480155</v>
      </c>
      <c r="E149" s="1">
        <f t="shared" si="1"/>
        <v>0.125030517578125</v>
      </c>
      <c r="F149" s="1">
        <v>33.44</v>
      </c>
      <c r="G149" s="1">
        <f t="shared" si="2"/>
        <v>0.67628926031980541</v>
      </c>
      <c r="H149" s="1">
        <f t="shared" si="3"/>
        <v>0.125274658203125</v>
      </c>
      <c r="I149" s="1">
        <v>46.24</v>
      </c>
      <c r="J149" s="1">
        <f t="shared" si="4"/>
        <v>1.6538923563792665</v>
      </c>
      <c r="K149" s="1">
        <f t="shared" si="5"/>
        <v>0.85571915559470568</v>
      </c>
      <c r="L149" s="1">
        <v>34.49</v>
      </c>
      <c r="M149" s="1">
        <f t="shared" si="6"/>
        <v>0.43513620762634986</v>
      </c>
      <c r="N149" s="1">
        <f t="shared" si="7"/>
        <v>0.80040607787668705</v>
      </c>
      <c r="O149" s="1">
        <v>34.04</v>
      </c>
      <c r="P149" s="1">
        <f t="shared" si="8"/>
        <v>0.4299027312960817</v>
      </c>
      <c r="Q149" s="1">
        <f t="shared" si="9"/>
        <v>0.80040607720613366</v>
      </c>
      <c r="R149" s="1">
        <v>36.08</v>
      </c>
      <c r="S149" s="1">
        <f t="shared" si="10"/>
        <v>0.51225918413393856</v>
      </c>
      <c r="T149" s="1">
        <f t="shared" si="11"/>
        <v>0.80041828423738082</v>
      </c>
      <c r="U149" s="1">
        <v>36.35</v>
      </c>
      <c r="V149" s="1">
        <f t="shared" si="12"/>
        <v>0.51225918413393146</v>
      </c>
      <c r="W149" s="1">
        <f t="shared" si="13"/>
        <v>0.80041828423738792</v>
      </c>
    </row>
    <row r="150" spans="1:23" ht="15.75" hidden="1" x14ac:dyDescent="0.25">
      <c r="A150" s="6">
        <v>33</v>
      </c>
      <c r="B150" s="4">
        <v>243347</v>
      </c>
      <c r="C150" s="1">
        <v>42.66</v>
      </c>
      <c r="D150" s="1">
        <f t="shared" si="0"/>
        <v>0.46744556604732423</v>
      </c>
      <c r="E150" s="1">
        <f t="shared" si="1"/>
        <v>6.25152587890625E-2</v>
      </c>
      <c r="F150" s="1">
        <v>33.44</v>
      </c>
      <c r="G150" s="1">
        <f t="shared" si="2"/>
        <v>0.60866033428782629</v>
      </c>
      <c r="H150" s="1">
        <f t="shared" si="3"/>
        <v>6.26373291015625E-2</v>
      </c>
      <c r="I150" s="1">
        <v>45.94</v>
      </c>
      <c r="J150" s="1">
        <f t="shared" si="4"/>
        <v>1.1885031207413377</v>
      </c>
      <c r="K150" s="1">
        <f t="shared" si="5"/>
        <v>0.12785957779735213</v>
      </c>
      <c r="L150" s="1">
        <v>34.19</v>
      </c>
      <c r="M150" s="1">
        <f t="shared" si="6"/>
        <v>9.1622586863707056E-2</v>
      </c>
      <c r="N150" s="1">
        <f t="shared" si="7"/>
        <v>0.10020303893833926</v>
      </c>
      <c r="O150" s="1">
        <v>33.74</v>
      </c>
      <c r="P150" s="1">
        <f t="shared" si="8"/>
        <v>8.6912458166473527E-2</v>
      </c>
      <c r="Q150" s="1">
        <f t="shared" si="9"/>
        <v>0.10020303860306967</v>
      </c>
      <c r="R150" s="1">
        <v>35.78</v>
      </c>
      <c r="S150" s="1">
        <f t="shared" si="10"/>
        <v>0.16103326572054755</v>
      </c>
      <c r="T150" s="1">
        <f t="shared" si="11"/>
        <v>0.10020914211869325</v>
      </c>
      <c r="U150" s="1">
        <v>36.049999999999997</v>
      </c>
      <c r="V150" s="1">
        <f t="shared" si="12"/>
        <v>0.16103326572053334</v>
      </c>
      <c r="W150" s="1">
        <f t="shared" si="13"/>
        <v>0.10020914211868615</v>
      </c>
    </row>
    <row r="151" spans="1:23" ht="15.75" hidden="1" x14ac:dyDescent="0.25">
      <c r="A151" s="6">
        <v>34</v>
      </c>
      <c r="B151" s="4">
        <v>243377</v>
      </c>
      <c r="C151" s="1">
        <v>42.66</v>
      </c>
      <c r="D151" s="1">
        <f t="shared" si="0"/>
        <v>0.42070100944259536</v>
      </c>
      <c r="E151" s="1">
        <f t="shared" si="1"/>
        <v>3.125762939453125E-2</v>
      </c>
      <c r="F151" s="1">
        <v>33.44</v>
      </c>
      <c r="G151" s="1">
        <f t="shared" si="2"/>
        <v>0.54779430085904579</v>
      </c>
      <c r="H151" s="1">
        <f t="shared" si="3"/>
        <v>3.131866455078125E-2</v>
      </c>
      <c r="I151" s="1">
        <v>46.54</v>
      </c>
      <c r="J151" s="1">
        <f t="shared" si="4"/>
        <v>1.6696528086672018</v>
      </c>
      <c r="K151" s="1">
        <f t="shared" si="5"/>
        <v>0.66392978889867749</v>
      </c>
      <c r="L151" s="1">
        <v>34.79</v>
      </c>
      <c r="M151" s="1">
        <f t="shared" si="6"/>
        <v>0.68246032817733493</v>
      </c>
      <c r="N151" s="1">
        <f t="shared" si="7"/>
        <v>0.6501015194691675</v>
      </c>
      <c r="O151" s="1">
        <v>34.340000000000003</v>
      </c>
      <c r="P151" s="1">
        <f t="shared" si="8"/>
        <v>0.67822121234982546</v>
      </c>
      <c r="Q151" s="1">
        <f t="shared" si="9"/>
        <v>0.65010151930153626</v>
      </c>
      <c r="R151" s="1">
        <v>36.380000000000003</v>
      </c>
      <c r="S151" s="1">
        <f t="shared" si="10"/>
        <v>0.74492993914849137</v>
      </c>
      <c r="T151" s="1">
        <f t="shared" si="11"/>
        <v>0.6501045710593516</v>
      </c>
      <c r="U151" s="1">
        <v>36.65</v>
      </c>
      <c r="V151" s="1">
        <f t="shared" si="12"/>
        <v>0.74492993914848427</v>
      </c>
      <c r="W151" s="1">
        <f t="shared" si="13"/>
        <v>0.65010457105934449</v>
      </c>
    </row>
    <row r="152" spans="1:23" ht="15.75" hidden="1" x14ac:dyDescent="0.25">
      <c r="A152" s="6">
        <v>35</v>
      </c>
      <c r="B152" s="4">
        <v>243408</v>
      </c>
      <c r="C152" s="1">
        <v>42.66</v>
      </c>
      <c r="D152" s="1">
        <f t="shared" si="0"/>
        <v>0.37863090849833725</v>
      </c>
      <c r="E152" s="1">
        <f t="shared" si="1"/>
        <v>1.5628814697265625E-2</v>
      </c>
      <c r="F152" s="1">
        <v>33.44</v>
      </c>
      <c r="G152" s="1">
        <f t="shared" si="2"/>
        <v>0.49301487077313766</v>
      </c>
      <c r="H152" s="1">
        <f t="shared" si="3"/>
        <v>1.5659332275390625E-2</v>
      </c>
      <c r="I152" s="1">
        <v>47.14</v>
      </c>
      <c r="J152" s="1">
        <f t="shared" si="4"/>
        <v>2.1026875278004837</v>
      </c>
      <c r="K152" s="1">
        <f t="shared" si="5"/>
        <v>0.93196489444933661</v>
      </c>
      <c r="L152" s="1">
        <v>35.39</v>
      </c>
      <c r="M152" s="1">
        <f t="shared" si="6"/>
        <v>1.2142142953596036</v>
      </c>
      <c r="N152" s="1">
        <f t="shared" si="7"/>
        <v>0.92505075973458872</v>
      </c>
      <c r="O152" s="1">
        <v>34.94</v>
      </c>
      <c r="P152" s="1">
        <f t="shared" si="8"/>
        <v>1.2103990911148372</v>
      </c>
      <c r="Q152" s="1">
        <f t="shared" si="9"/>
        <v>0.92505075965075889</v>
      </c>
      <c r="R152" s="1">
        <v>36.979999999999997</v>
      </c>
      <c r="S152" s="1">
        <f t="shared" si="10"/>
        <v>1.2704369452336337</v>
      </c>
      <c r="T152" s="1">
        <f t="shared" si="11"/>
        <v>0.92505228552966656</v>
      </c>
      <c r="U152" s="1">
        <v>37.25</v>
      </c>
      <c r="V152" s="1">
        <f t="shared" si="12"/>
        <v>1.2704369452336408</v>
      </c>
      <c r="W152" s="1">
        <f t="shared" si="13"/>
        <v>0.92505228552967367</v>
      </c>
    </row>
    <row r="153" spans="1:23" ht="15.75" hidden="1" x14ac:dyDescent="0.25">
      <c r="A153" s="6">
        <v>36</v>
      </c>
      <c r="B153" s="4">
        <v>243438</v>
      </c>
      <c r="C153" s="1">
        <v>42.16</v>
      </c>
      <c r="D153" s="1">
        <f t="shared" si="0"/>
        <v>0.84076781764850494</v>
      </c>
      <c r="E153" s="1">
        <f t="shared" si="1"/>
        <v>0.50781440734863281</v>
      </c>
      <c r="F153" s="1">
        <v>32.94</v>
      </c>
      <c r="G153" s="1">
        <f t="shared" si="2"/>
        <v>0.94371338369582247</v>
      </c>
      <c r="H153" s="1">
        <f t="shared" si="3"/>
        <v>0.50782966613769531</v>
      </c>
      <c r="I153" s="1">
        <v>47.14</v>
      </c>
      <c r="J153" s="1">
        <f t="shared" si="4"/>
        <v>1.8924187750204382</v>
      </c>
      <c r="K153" s="1">
        <f t="shared" si="5"/>
        <v>0.46598244722466831</v>
      </c>
      <c r="L153" s="1">
        <v>35.39</v>
      </c>
      <c r="M153" s="1">
        <f t="shared" si="6"/>
        <v>1.0927928658236397</v>
      </c>
      <c r="N153" s="1">
        <f t="shared" si="7"/>
        <v>0.46252537986729436</v>
      </c>
      <c r="O153" s="1">
        <v>34.94</v>
      </c>
      <c r="P153" s="1">
        <f t="shared" si="8"/>
        <v>1.0893591820033564</v>
      </c>
      <c r="Q153" s="1">
        <f t="shared" si="9"/>
        <v>0.46252537982537945</v>
      </c>
      <c r="R153" s="1">
        <v>36.979999999999997</v>
      </c>
      <c r="S153" s="1">
        <f t="shared" si="10"/>
        <v>1.1433932507102682</v>
      </c>
      <c r="T153" s="1">
        <f t="shared" si="11"/>
        <v>0.46252614276483683</v>
      </c>
      <c r="U153" s="1">
        <v>37.25</v>
      </c>
      <c r="V153" s="1">
        <f t="shared" si="12"/>
        <v>1.1433932507102753</v>
      </c>
      <c r="W153" s="1">
        <f t="shared" si="13"/>
        <v>0.46252614276483683</v>
      </c>
    </row>
    <row r="154" spans="1:23" ht="15.75" hidden="1" x14ac:dyDescent="0.25">
      <c r="A154" s="6">
        <v>37</v>
      </c>
      <c r="B154" s="4" t="s">
        <v>40</v>
      </c>
      <c r="C154" s="1">
        <v>42.16</v>
      </c>
      <c r="D154" s="1">
        <f t="shared" si="0"/>
        <v>0.75669103588365516</v>
      </c>
      <c r="E154" s="1">
        <f t="shared" si="1"/>
        <v>0.25390720367431641</v>
      </c>
      <c r="F154" s="1">
        <v>32.94</v>
      </c>
      <c r="G154" s="1">
        <f t="shared" si="2"/>
        <v>0.8493420453262388</v>
      </c>
      <c r="H154" s="1">
        <f t="shared" si="3"/>
        <v>0.25391483306884766</v>
      </c>
      <c r="I154" s="1">
        <v>46.74</v>
      </c>
      <c r="J154" s="1">
        <f t="shared" si="4"/>
        <v>1.3031768975183979</v>
      </c>
      <c r="K154" s="1">
        <f t="shared" si="5"/>
        <v>0.16700877638766798</v>
      </c>
      <c r="L154" s="1">
        <v>34.99</v>
      </c>
      <c r="M154" s="1">
        <f t="shared" si="6"/>
        <v>0.58351357924127711</v>
      </c>
      <c r="N154" s="1">
        <f t="shared" si="7"/>
        <v>0.16873731006635495</v>
      </c>
      <c r="O154" s="1">
        <v>34.54</v>
      </c>
      <c r="P154" s="1">
        <f t="shared" si="8"/>
        <v>0.58042326380302001</v>
      </c>
      <c r="Q154" s="1">
        <f t="shared" si="9"/>
        <v>0.16873731008730886</v>
      </c>
      <c r="R154" s="1">
        <v>36.58</v>
      </c>
      <c r="S154" s="1">
        <f t="shared" si="10"/>
        <v>0.62905392563924067</v>
      </c>
      <c r="T154" s="1">
        <f t="shared" si="11"/>
        <v>0.16873692861757661</v>
      </c>
      <c r="U154" s="1">
        <v>36.85</v>
      </c>
      <c r="V154" s="1">
        <f t="shared" si="12"/>
        <v>0.62905392563924778</v>
      </c>
      <c r="W154" s="1">
        <f t="shared" si="13"/>
        <v>0.16873692861758371</v>
      </c>
    </row>
    <row r="155" spans="1:23" ht="15.75" hidden="1" x14ac:dyDescent="0.25">
      <c r="A155" s="6">
        <v>38</v>
      </c>
      <c r="B155" s="4" t="s">
        <v>39</v>
      </c>
      <c r="C155" s="1">
        <v>42.16</v>
      </c>
      <c r="D155" s="1">
        <f t="shared" si="0"/>
        <v>0.68102193229528751</v>
      </c>
      <c r="E155" s="1">
        <f t="shared" si="1"/>
        <v>0.1269536018371582</v>
      </c>
      <c r="F155" s="1">
        <v>32.94</v>
      </c>
      <c r="G155" s="1">
        <f t="shared" si="2"/>
        <v>0.76440784079361634</v>
      </c>
      <c r="H155" s="1">
        <f t="shared" si="3"/>
        <v>0.12695741653442383</v>
      </c>
      <c r="I155" s="1">
        <v>46.34</v>
      </c>
      <c r="J155" s="1">
        <f t="shared" si="4"/>
        <v>0.77285920776655814</v>
      </c>
      <c r="K155" s="1">
        <f t="shared" si="5"/>
        <v>0.48350438819383612</v>
      </c>
      <c r="L155" s="1">
        <v>34.590000000000003</v>
      </c>
      <c r="M155" s="1">
        <f t="shared" si="6"/>
        <v>0.12516222131715438</v>
      </c>
      <c r="N155" s="1">
        <f t="shared" si="7"/>
        <v>0.48436865503317961</v>
      </c>
      <c r="O155" s="1">
        <v>34.14</v>
      </c>
      <c r="P155" s="1">
        <f t="shared" si="8"/>
        <v>0.12238093742271872</v>
      </c>
      <c r="Q155" s="1">
        <f t="shared" si="9"/>
        <v>0.48436865504365301</v>
      </c>
      <c r="R155" s="1">
        <v>36.18</v>
      </c>
      <c r="S155" s="1">
        <f t="shared" si="10"/>
        <v>0.16614853307531519</v>
      </c>
      <c r="T155" s="1">
        <f t="shared" si="11"/>
        <v>0.48436846430878688</v>
      </c>
      <c r="U155" s="1">
        <v>36.450000000000003</v>
      </c>
      <c r="V155" s="1">
        <f t="shared" si="12"/>
        <v>0.16614853307532229</v>
      </c>
      <c r="W155" s="1">
        <f t="shared" si="13"/>
        <v>0.48436846430878688</v>
      </c>
    </row>
    <row r="156" spans="1:23" ht="15.75" hidden="1" x14ac:dyDescent="0.25">
      <c r="A156" s="6">
        <v>39</v>
      </c>
      <c r="B156" s="4" t="s">
        <v>38</v>
      </c>
      <c r="C156" s="1">
        <v>42.16</v>
      </c>
      <c r="D156" s="1">
        <f t="shared" si="0"/>
        <v>0.61291973906575947</v>
      </c>
      <c r="E156" s="1">
        <f t="shared" si="1"/>
        <v>6.3476800918579102E-2</v>
      </c>
      <c r="F156" s="1">
        <v>32.94</v>
      </c>
      <c r="G156" s="1">
        <f t="shared" si="2"/>
        <v>0.68796705671425684</v>
      </c>
      <c r="H156" s="1">
        <f t="shared" si="3"/>
        <v>6.3478708267211914E-2</v>
      </c>
      <c r="I156" s="1">
        <v>46.34</v>
      </c>
      <c r="J156" s="1">
        <f t="shared" si="4"/>
        <v>0.69557328698990517</v>
      </c>
      <c r="K156" s="1">
        <f t="shared" si="5"/>
        <v>0.24175219409691806</v>
      </c>
      <c r="L156" s="1">
        <v>34.29</v>
      </c>
      <c r="M156" s="1">
        <f t="shared" si="6"/>
        <v>0.18735400081456532</v>
      </c>
      <c r="N156" s="1">
        <f t="shared" si="7"/>
        <v>0.54218432751659407</v>
      </c>
      <c r="O156" s="1">
        <v>33.840000000000003</v>
      </c>
      <c r="P156" s="1">
        <f t="shared" si="8"/>
        <v>0.18985715631954747</v>
      </c>
      <c r="Q156" s="1">
        <f t="shared" si="9"/>
        <v>0.54218432752182366</v>
      </c>
      <c r="R156" s="1">
        <v>35.880000000000003</v>
      </c>
      <c r="S156" s="1">
        <f t="shared" si="10"/>
        <v>0.15046632023221207</v>
      </c>
      <c r="T156" s="1">
        <f t="shared" si="11"/>
        <v>0.5421842321543906</v>
      </c>
      <c r="U156" s="1">
        <v>36.15</v>
      </c>
      <c r="V156" s="1">
        <f t="shared" si="12"/>
        <v>0.15046632023221207</v>
      </c>
      <c r="W156" s="1">
        <f t="shared" si="13"/>
        <v>0.54218423215439771</v>
      </c>
    </row>
    <row r="157" spans="1:23" ht="15.75" hidden="1" x14ac:dyDescent="0.25">
      <c r="A157" s="6">
        <v>40</v>
      </c>
      <c r="B157" s="4" t="s">
        <v>37</v>
      </c>
      <c r="C157" s="1">
        <v>42.16</v>
      </c>
      <c r="D157" s="1">
        <f t="shared" si="0"/>
        <v>0.5516277651591821</v>
      </c>
      <c r="E157" s="1">
        <f t="shared" si="1"/>
        <v>3.1738400459289551E-2</v>
      </c>
      <c r="F157" s="1">
        <v>32.94</v>
      </c>
      <c r="G157" s="1">
        <f t="shared" si="2"/>
        <v>0.61917035104283258</v>
      </c>
      <c r="H157" s="1">
        <f t="shared" si="3"/>
        <v>3.1739354133605957E-2</v>
      </c>
      <c r="I157" s="1">
        <v>46.94</v>
      </c>
      <c r="J157" s="1">
        <f t="shared" si="4"/>
        <v>1.2260159582909083</v>
      </c>
      <c r="K157" s="1">
        <f t="shared" si="5"/>
        <v>0.47912390295153529</v>
      </c>
      <c r="L157" s="1">
        <v>34.69</v>
      </c>
      <c r="M157" s="1">
        <f t="shared" si="6"/>
        <v>0.23138139926688694</v>
      </c>
      <c r="N157" s="1">
        <f t="shared" si="7"/>
        <v>0.12890783624170155</v>
      </c>
      <c r="O157" s="1">
        <v>34.24</v>
      </c>
      <c r="P157" s="1">
        <f t="shared" si="8"/>
        <v>0.22912855931240728</v>
      </c>
      <c r="Q157" s="1">
        <f t="shared" si="9"/>
        <v>0.12890783623908675</v>
      </c>
      <c r="R157" s="1">
        <v>36.28</v>
      </c>
      <c r="S157" s="1">
        <f t="shared" si="10"/>
        <v>0.26458031179100772</v>
      </c>
      <c r="T157" s="1">
        <f t="shared" si="11"/>
        <v>0.12890788392280683</v>
      </c>
      <c r="U157" s="1">
        <v>36.549999999999997</v>
      </c>
      <c r="V157" s="1">
        <f t="shared" si="12"/>
        <v>0.26458031179100772</v>
      </c>
      <c r="W157" s="1">
        <f t="shared" si="13"/>
        <v>0.12890788392279973</v>
      </c>
    </row>
    <row r="158" spans="1:23" ht="15.75" hidden="1" x14ac:dyDescent="0.25">
      <c r="A158" s="6">
        <v>41</v>
      </c>
      <c r="B158" s="4" t="s">
        <v>36</v>
      </c>
      <c r="C158" s="1">
        <v>42.16</v>
      </c>
      <c r="D158" s="1">
        <f t="shared" si="0"/>
        <v>0.49646498864326105</v>
      </c>
      <c r="E158" s="1">
        <f t="shared" si="1"/>
        <v>1.5869200229644775E-2</v>
      </c>
      <c r="F158" s="1">
        <v>32.94</v>
      </c>
      <c r="G158" s="1">
        <f t="shared" si="2"/>
        <v>0.55725331593855287</v>
      </c>
      <c r="H158" s="1">
        <f t="shared" si="3"/>
        <v>1.5869677066802979E-2</v>
      </c>
      <c r="I158" s="1">
        <v>46.54</v>
      </c>
      <c r="J158" s="1">
        <f t="shared" si="4"/>
        <v>0.70341436246182099</v>
      </c>
      <c r="K158" s="1">
        <f t="shared" si="5"/>
        <v>0.16043804852423449</v>
      </c>
      <c r="L158" s="1">
        <v>34.090000000000003</v>
      </c>
      <c r="M158" s="1">
        <f t="shared" si="6"/>
        <v>0.39175674065979393</v>
      </c>
      <c r="N158" s="1">
        <f t="shared" si="7"/>
        <v>0.5355460818791471</v>
      </c>
      <c r="O158" s="1">
        <v>33.64</v>
      </c>
      <c r="P158" s="1">
        <f t="shared" si="8"/>
        <v>0.39378429661883274</v>
      </c>
      <c r="Q158" s="1">
        <f t="shared" si="9"/>
        <v>0.53554608188045449</v>
      </c>
      <c r="R158" s="1">
        <v>35.68</v>
      </c>
      <c r="S158" s="1">
        <f t="shared" si="10"/>
        <v>0.36187771938809732</v>
      </c>
      <c r="T158" s="1">
        <f t="shared" si="11"/>
        <v>0.53554605803859801</v>
      </c>
      <c r="U158" s="1">
        <v>35.950000000000003</v>
      </c>
      <c r="V158" s="1">
        <f t="shared" si="12"/>
        <v>0.36187771938809021</v>
      </c>
      <c r="W158" s="1">
        <f t="shared" si="13"/>
        <v>0.5355460580385909</v>
      </c>
    </row>
    <row r="159" spans="1:23" ht="15.75" hidden="1" x14ac:dyDescent="0.25">
      <c r="A159" s="6">
        <v>42</v>
      </c>
      <c r="B159" s="4" t="s">
        <v>35</v>
      </c>
      <c r="C159" s="1">
        <v>42.16</v>
      </c>
      <c r="D159" s="1">
        <f t="shared" si="0"/>
        <v>0.44681848977893424</v>
      </c>
      <c r="E159" s="1">
        <f t="shared" si="1"/>
        <v>7.9346001148223877E-3</v>
      </c>
      <c r="F159" s="1">
        <v>32.94</v>
      </c>
      <c r="G159" s="1">
        <f t="shared" si="2"/>
        <v>0.50152798434469759</v>
      </c>
      <c r="H159" s="1">
        <f t="shared" si="3"/>
        <v>7.9348385334014893E-3</v>
      </c>
      <c r="I159" s="1">
        <v>46.54</v>
      </c>
      <c r="J159" s="1">
        <f t="shared" si="4"/>
        <v>0.6330729262156396</v>
      </c>
      <c r="K159" s="1">
        <f t="shared" si="5"/>
        <v>8.0219024262113692E-2</v>
      </c>
      <c r="L159" s="1">
        <v>33.79</v>
      </c>
      <c r="M159" s="1">
        <f t="shared" si="6"/>
        <v>0.65258106659381809</v>
      </c>
      <c r="N159" s="1">
        <f t="shared" si="7"/>
        <v>0.56777304093957781</v>
      </c>
      <c r="O159" s="1">
        <v>33.340000000000003</v>
      </c>
      <c r="P159" s="1">
        <f t="shared" si="8"/>
        <v>0.65440586695694947</v>
      </c>
      <c r="Q159" s="1">
        <f t="shared" si="9"/>
        <v>0.5677730409402244</v>
      </c>
      <c r="R159" s="1">
        <v>35.380000000000003</v>
      </c>
      <c r="S159" s="1">
        <f t="shared" si="10"/>
        <v>0.62568994744928119</v>
      </c>
      <c r="T159" s="1">
        <f t="shared" si="11"/>
        <v>0.56777302901929971</v>
      </c>
      <c r="U159" s="1">
        <v>35.65</v>
      </c>
      <c r="V159" s="1">
        <f t="shared" si="12"/>
        <v>0.6256899474492883</v>
      </c>
      <c r="W159" s="1">
        <f t="shared" si="13"/>
        <v>0.56777302901929971</v>
      </c>
    </row>
    <row r="160" spans="1:23" ht="15.75" hidden="1" x14ac:dyDescent="0.25">
      <c r="A160" s="6">
        <v>43</v>
      </c>
      <c r="B160" s="4">
        <v>243348</v>
      </c>
      <c r="C160" s="1">
        <v>41.66</v>
      </c>
      <c r="D160" s="1">
        <f t="shared" si="0"/>
        <v>0.90213664080103939</v>
      </c>
      <c r="E160" s="1">
        <f t="shared" si="1"/>
        <v>0.50396730005741119</v>
      </c>
      <c r="F160" s="1">
        <v>32.44</v>
      </c>
      <c r="G160" s="1">
        <f t="shared" si="2"/>
        <v>0.95137518591022996</v>
      </c>
      <c r="H160" s="1">
        <f t="shared" si="3"/>
        <v>0.50396741926670074</v>
      </c>
      <c r="I160" s="1">
        <v>46.54</v>
      </c>
      <c r="J160" s="1">
        <f t="shared" si="4"/>
        <v>0.56976563359407351</v>
      </c>
      <c r="K160" s="1">
        <f t="shared" si="5"/>
        <v>4.0109512131060399E-2</v>
      </c>
      <c r="L160" s="1">
        <v>33.79</v>
      </c>
      <c r="M160" s="1">
        <f t="shared" si="6"/>
        <v>0.58732295993443273</v>
      </c>
      <c r="N160" s="1">
        <f t="shared" si="7"/>
        <v>0.28388652046978535</v>
      </c>
      <c r="O160" s="1">
        <v>33.340000000000003</v>
      </c>
      <c r="P160" s="1">
        <f t="shared" si="8"/>
        <v>0.58896528026125594</v>
      </c>
      <c r="Q160" s="1">
        <f t="shared" si="9"/>
        <v>0.2838865204701122</v>
      </c>
      <c r="R160" s="1">
        <v>35.380000000000003</v>
      </c>
      <c r="S160" s="1">
        <f t="shared" si="10"/>
        <v>0.56312095270435236</v>
      </c>
      <c r="T160" s="1">
        <f t="shared" si="11"/>
        <v>0.28388651450965341</v>
      </c>
      <c r="U160" s="1">
        <v>35.65</v>
      </c>
      <c r="V160" s="1">
        <f t="shared" si="12"/>
        <v>0.56312095270435947</v>
      </c>
      <c r="W160" s="1">
        <f t="shared" si="13"/>
        <v>0.28388651450965341</v>
      </c>
    </row>
    <row r="161" spans="1:23" ht="15.75" hidden="1" x14ac:dyDescent="0.25">
      <c r="A161" s="6">
        <v>44</v>
      </c>
      <c r="B161" s="4">
        <v>243501</v>
      </c>
      <c r="C161" s="1">
        <v>41.66</v>
      </c>
      <c r="D161" s="1">
        <f t="shared" si="0"/>
        <v>0.81192297672093616</v>
      </c>
      <c r="E161" s="1">
        <f t="shared" si="1"/>
        <v>0.2519836500287056</v>
      </c>
      <c r="F161" s="1">
        <v>32.44</v>
      </c>
      <c r="G161" s="1">
        <f t="shared" si="2"/>
        <v>0.85623766731920625</v>
      </c>
      <c r="H161" s="1">
        <f t="shared" si="3"/>
        <v>0.25198370963335037</v>
      </c>
      <c r="I161" s="1">
        <v>46.04</v>
      </c>
      <c r="J161" s="1">
        <f t="shared" si="4"/>
        <v>1.2789070234667577E-2</v>
      </c>
      <c r="K161" s="1">
        <f t="shared" si="5"/>
        <v>0.52005475606552665</v>
      </c>
      <c r="L161" s="1">
        <v>33.19</v>
      </c>
      <c r="M161" s="1">
        <f t="shared" si="6"/>
        <v>1.1285906639409902</v>
      </c>
      <c r="N161" s="1">
        <f t="shared" si="7"/>
        <v>0.74194326023489054</v>
      </c>
      <c r="O161" s="1">
        <v>32.74</v>
      </c>
      <c r="P161" s="1">
        <f t="shared" si="8"/>
        <v>1.1300687522351325</v>
      </c>
      <c r="Q161" s="1">
        <f t="shared" si="9"/>
        <v>0.74194326023505397</v>
      </c>
      <c r="R161" s="1">
        <v>34.78</v>
      </c>
      <c r="S161" s="1">
        <f t="shared" si="10"/>
        <v>1.1068088574339185</v>
      </c>
      <c r="T161" s="1">
        <f t="shared" si="11"/>
        <v>0.74194325725483168</v>
      </c>
      <c r="U161" s="1">
        <v>35.049999999999997</v>
      </c>
      <c r="V161" s="1">
        <f t="shared" si="12"/>
        <v>1.1068088574339257</v>
      </c>
      <c r="W161" s="1">
        <f t="shared" si="13"/>
        <v>0.74194325725483168</v>
      </c>
    </row>
    <row r="162" spans="1:23" ht="15.75" hidden="1" x14ac:dyDescent="0.25">
      <c r="A162" s="6">
        <v>45</v>
      </c>
      <c r="B162" s="4">
        <v>243562</v>
      </c>
      <c r="C162" s="1">
        <v>41.66</v>
      </c>
      <c r="D162" s="1">
        <f t="shared" si="0"/>
        <v>0.7307306790488397</v>
      </c>
      <c r="E162" s="1">
        <f t="shared" si="1"/>
        <v>0.1259918250143528</v>
      </c>
      <c r="F162" s="1">
        <v>32.44</v>
      </c>
      <c r="G162" s="1">
        <f t="shared" si="2"/>
        <v>0.77061390058728563</v>
      </c>
      <c r="H162" s="1">
        <f t="shared" si="3"/>
        <v>0.12599185481667519</v>
      </c>
      <c r="I162" s="1">
        <v>45.74</v>
      </c>
      <c r="J162" s="1">
        <f t="shared" si="4"/>
        <v>0.28848983678879847</v>
      </c>
      <c r="K162" s="1">
        <f t="shared" si="5"/>
        <v>0.56002737803276403</v>
      </c>
      <c r="L162" s="1">
        <v>32.89</v>
      </c>
      <c r="M162" s="1">
        <f t="shared" si="6"/>
        <v>1.3157315975468862</v>
      </c>
      <c r="N162" s="1">
        <f t="shared" si="7"/>
        <v>0.67097163011744243</v>
      </c>
      <c r="O162" s="1">
        <v>32.44</v>
      </c>
      <c r="P162" s="1">
        <f t="shared" si="8"/>
        <v>1.3170618770116249</v>
      </c>
      <c r="Q162" s="1">
        <f t="shared" si="9"/>
        <v>0.6709716301175348</v>
      </c>
      <c r="R162" s="1">
        <v>34.479999999999997</v>
      </c>
      <c r="S162" s="1">
        <f t="shared" si="10"/>
        <v>1.296127971690531</v>
      </c>
      <c r="T162" s="1">
        <f t="shared" si="11"/>
        <v>0.6709716286274201</v>
      </c>
      <c r="U162" s="1">
        <v>34.75</v>
      </c>
      <c r="V162" s="1">
        <f t="shared" si="12"/>
        <v>1.296127971690531</v>
      </c>
      <c r="W162" s="1">
        <f t="shared" si="13"/>
        <v>0.670971628627413</v>
      </c>
    </row>
    <row r="163" spans="1:23" ht="15.75" hidden="1" x14ac:dyDescent="0.25">
      <c r="A163" s="6">
        <v>46</v>
      </c>
      <c r="B163" s="4" t="s">
        <v>34</v>
      </c>
      <c r="C163" s="1">
        <v>41.66</v>
      </c>
      <c r="D163" s="1">
        <f t="shared" si="0"/>
        <v>0.6576576111439536</v>
      </c>
      <c r="E163" s="1">
        <f t="shared" si="1"/>
        <v>6.2995912507176399E-2</v>
      </c>
      <c r="F163" s="1">
        <v>32.44</v>
      </c>
      <c r="G163" s="1">
        <f t="shared" si="2"/>
        <v>0.69355251052855493</v>
      </c>
      <c r="H163" s="1">
        <f t="shared" si="3"/>
        <v>6.2995927408337593E-2</v>
      </c>
      <c r="I163" s="1">
        <v>46.14</v>
      </c>
      <c r="J163" s="1">
        <f t="shared" si="4"/>
        <v>0.14035914689007711</v>
      </c>
      <c r="K163" s="1">
        <f t="shared" si="5"/>
        <v>0.11998631098362011</v>
      </c>
      <c r="L163" s="1">
        <v>33.29</v>
      </c>
      <c r="M163" s="1">
        <f t="shared" si="6"/>
        <v>0.7841584377922004</v>
      </c>
      <c r="N163" s="1">
        <f t="shared" si="7"/>
        <v>6.4514184941280917E-2</v>
      </c>
      <c r="O163" s="1">
        <v>32.840000000000003</v>
      </c>
      <c r="P163" s="1">
        <f t="shared" si="8"/>
        <v>0.78535568931045674</v>
      </c>
      <c r="Q163" s="1">
        <f t="shared" si="9"/>
        <v>6.4514184941238284E-2</v>
      </c>
      <c r="R163" s="1">
        <v>34.880000000000003</v>
      </c>
      <c r="S163" s="1">
        <f t="shared" si="10"/>
        <v>0.76651517452147289</v>
      </c>
      <c r="T163" s="1">
        <f t="shared" si="11"/>
        <v>6.4514185686299186E-2</v>
      </c>
      <c r="U163" s="1">
        <v>35.15</v>
      </c>
      <c r="V163" s="1">
        <f t="shared" si="12"/>
        <v>0.76651517452147999</v>
      </c>
      <c r="W163" s="1">
        <f t="shared" si="13"/>
        <v>6.451418568629208E-2</v>
      </c>
    </row>
    <row r="164" spans="1:23" ht="15.75" hidden="1" x14ac:dyDescent="0.25">
      <c r="A164" s="6">
        <v>47</v>
      </c>
      <c r="B164" s="4" t="s">
        <v>33</v>
      </c>
      <c r="C164" s="1">
        <v>41.16</v>
      </c>
      <c r="D164" s="1">
        <f t="shared" si="0"/>
        <v>1.0918918500295547</v>
      </c>
      <c r="E164" s="1">
        <f t="shared" si="1"/>
        <v>0.5314979562535882</v>
      </c>
      <c r="F164" s="1">
        <v>31.94</v>
      </c>
      <c r="G164" s="1">
        <f t="shared" si="2"/>
        <v>1.1241972594756966</v>
      </c>
      <c r="H164" s="1">
        <f t="shared" si="3"/>
        <v>0.53149796370416524</v>
      </c>
      <c r="I164" s="1">
        <v>46.14</v>
      </c>
      <c r="J164" s="1">
        <f t="shared" si="4"/>
        <v>0.12632323220106656</v>
      </c>
      <c r="K164" s="1">
        <f t="shared" si="5"/>
        <v>5.9993155491810057E-2</v>
      </c>
      <c r="L164" s="1">
        <v>33.29</v>
      </c>
      <c r="M164" s="1">
        <f t="shared" si="6"/>
        <v>0.70574259401298178</v>
      </c>
      <c r="N164" s="1">
        <f t="shared" si="7"/>
        <v>3.2257092470636906E-2</v>
      </c>
      <c r="O164" s="1">
        <v>32.840000000000003</v>
      </c>
      <c r="P164" s="1">
        <f t="shared" si="8"/>
        <v>0.70682012037941178</v>
      </c>
      <c r="Q164" s="1">
        <f t="shared" si="9"/>
        <v>3.2257092470615589E-2</v>
      </c>
      <c r="R164" s="1">
        <v>34.880000000000003</v>
      </c>
      <c r="S164" s="1">
        <f t="shared" si="10"/>
        <v>0.68986365706932418</v>
      </c>
      <c r="T164" s="1">
        <f t="shared" si="11"/>
        <v>3.225709284314604E-2</v>
      </c>
      <c r="U164" s="1">
        <v>35.15</v>
      </c>
      <c r="V164" s="1">
        <f t="shared" si="12"/>
        <v>0.68986365706933128</v>
      </c>
      <c r="W164" s="1">
        <f t="shared" si="13"/>
        <v>3.225709284314604E-2</v>
      </c>
    </row>
    <row r="165" spans="1:23" ht="15.75" hidden="1" x14ac:dyDescent="0.25">
      <c r="A165" s="6">
        <v>48</v>
      </c>
      <c r="B165" s="4" t="s">
        <v>32</v>
      </c>
      <c r="C165" s="1">
        <v>41.16</v>
      </c>
      <c r="D165" s="1">
        <f t="shared" si="0"/>
        <v>0.98270266502660064</v>
      </c>
      <c r="E165" s="1">
        <f t="shared" si="1"/>
        <v>0.2657489781267941</v>
      </c>
      <c r="F165" s="1">
        <v>31.94</v>
      </c>
      <c r="G165" s="1">
        <f t="shared" si="2"/>
        <v>1.0117775335281287</v>
      </c>
      <c r="H165" s="1">
        <f t="shared" si="3"/>
        <v>0.26574898185208085</v>
      </c>
      <c r="I165" s="1">
        <v>45.74</v>
      </c>
      <c r="J165" s="1">
        <f t="shared" si="4"/>
        <v>0.28630909101904223</v>
      </c>
      <c r="K165" s="1">
        <f t="shared" si="5"/>
        <v>0.37000342225409355</v>
      </c>
      <c r="L165" s="1">
        <v>32.89</v>
      </c>
      <c r="M165" s="1">
        <f t="shared" si="6"/>
        <v>1.0351683346116829</v>
      </c>
      <c r="N165" s="1">
        <f t="shared" si="7"/>
        <v>0.38387145376468368</v>
      </c>
      <c r="O165" s="1">
        <v>32.44</v>
      </c>
      <c r="P165" s="1">
        <f t="shared" si="8"/>
        <v>1.0361381083414756</v>
      </c>
      <c r="Q165" s="1">
        <f t="shared" si="9"/>
        <v>0.38387145376469789</v>
      </c>
      <c r="R165" s="1">
        <v>34.479999999999997</v>
      </c>
      <c r="S165" s="1">
        <f t="shared" si="10"/>
        <v>1.020877291362396</v>
      </c>
      <c r="T165" s="1">
        <f t="shared" si="11"/>
        <v>0.38387145357842911</v>
      </c>
      <c r="U165" s="1">
        <v>34.75</v>
      </c>
      <c r="V165" s="1">
        <f t="shared" si="12"/>
        <v>1.020877291362396</v>
      </c>
      <c r="W165" s="1">
        <f t="shared" si="13"/>
        <v>0.38387145357842201</v>
      </c>
    </row>
    <row r="166" spans="1:23" ht="15.75" hidden="1" x14ac:dyDescent="0.25">
      <c r="A166" s="6">
        <v>49</v>
      </c>
      <c r="B166" s="4" t="s">
        <v>31</v>
      </c>
      <c r="C166" s="1">
        <v>41.16</v>
      </c>
      <c r="D166" s="1">
        <f t="shared" si="0"/>
        <v>0.88443239852394129</v>
      </c>
      <c r="E166" s="1">
        <f t="shared" si="1"/>
        <v>0.13287448906339705</v>
      </c>
      <c r="F166" s="1">
        <v>31.94</v>
      </c>
      <c r="G166" s="1">
        <f t="shared" si="2"/>
        <v>0.91059978017531407</v>
      </c>
      <c r="H166" s="1">
        <f t="shared" si="3"/>
        <v>0.13287449092603865</v>
      </c>
      <c r="I166" s="1">
        <v>46.04</v>
      </c>
      <c r="J166" s="1">
        <f t="shared" si="4"/>
        <v>4.2321818082861284E-2</v>
      </c>
      <c r="K166" s="1">
        <f t="shared" si="5"/>
        <v>0.11499828887294683</v>
      </c>
      <c r="L166" s="1">
        <v>33.19</v>
      </c>
      <c r="M166" s="1">
        <f t="shared" si="6"/>
        <v>0.6316515011505146</v>
      </c>
      <c r="N166" s="1">
        <f t="shared" si="7"/>
        <v>0.10806427311765532</v>
      </c>
      <c r="O166" s="1">
        <v>32.74</v>
      </c>
      <c r="P166" s="1">
        <f t="shared" si="8"/>
        <v>0.63252429750732375</v>
      </c>
      <c r="Q166" s="1">
        <f t="shared" si="9"/>
        <v>0.10806427311765532</v>
      </c>
      <c r="R166" s="1">
        <v>34.78</v>
      </c>
      <c r="S166" s="1">
        <f t="shared" si="10"/>
        <v>0.618789562226155</v>
      </c>
      <c r="T166" s="1">
        <f t="shared" si="11"/>
        <v>0.10806427321078615</v>
      </c>
      <c r="U166" s="1">
        <v>35.049999999999997</v>
      </c>
      <c r="V166" s="1">
        <f t="shared" si="12"/>
        <v>0.6187895622261621</v>
      </c>
      <c r="W166" s="1">
        <f t="shared" si="13"/>
        <v>0.10806427321078615</v>
      </c>
    </row>
    <row r="167" spans="1:23" ht="15.75" hidden="1" x14ac:dyDescent="0.25">
      <c r="A167" s="6">
        <v>50</v>
      </c>
      <c r="B167" s="4" t="s">
        <v>30</v>
      </c>
      <c r="C167" s="1">
        <v>41.16</v>
      </c>
      <c r="D167" s="1">
        <f t="shared" si="0"/>
        <v>0.79598915867154574</v>
      </c>
      <c r="E167" s="1">
        <f t="shared" si="1"/>
        <v>6.6437244531698525E-2</v>
      </c>
      <c r="F167" s="1">
        <v>31.94</v>
      </c>
      <c r="G167" s="1">
        <f t="shared" si="2"/>
        <v>0.81953980215778088</v>
      </c>
      <c r="H167" s="1">
        <f t="shared" si="3"/>
        <v>6.6437245463017547E-2</v>
      </c>
      <c r="I167" s="1">
        <v>46.54</v>
      </c>
      <c r="J167" s="1">
        <f t="shared" si="4"/>
        <v>0.53808963627457729</v>
      </c>
      <c r="K167" s="1">
        <f t="shared" si="5"/>
        <v>0.55749914443646986</v>
      </c>
      <c r="L167" s="1">
        <v>33.590000000000003</v>
      </c>
      <c r="M167" s="1">
        <f t="shared" si="6"/>
        <v>0.16848635103545462</v>
      </c>
      <c r="N167" s="1">
        <f t="shared" si="7"/>
        <v>0.4540321365588369</v>
      </c>
      <c r="O167" s="1">
        <v>33.14</v>
      </c>
      <c r="P167" s="1">
        <f t="shared" si="8"/>
        <v>0.16927186775659209</v>
      </c>
      <c r="Q167" s="1">
        <f t="shared" si="9"/>
        <v>0.45403213655882269</v>
      </c>
      <c r="R167" s="1">
        <v>35.18</v>
      </c>
      <c r="S167" s="1">
        <f t="shared" si="10"/>
        <v>0.15691060600354234</v>
      </c>
      <c r="T167" s="1">
        <f t="shared" si="11"/>
        <v>0.45403213660539166</v>
      </c>
      <c r="U167" s="1">
        <v>35.450000000000003</v>
      </c>
      <c r="V167" s="1">
        <f t="shared" si="12"/>
        <v>0.15691060600354234</v>
      </c>
      <c r="W167" s="1">
        <f t="shared" si="13"/>
        <v>0.45403213660539876</v>
      </c>
    </row>
    <row r="168" spans="1:23" ht="15.75" hidden="1" x14ac:dyDescent="0.25">
      <c r="A168" s="6">
        <v>51</v>
      </c>
      <c r="B168" s="4" t="s">
        <v>29</v>
      </c>
      <c r="C168" s="1">
        <v>41.16</v>
      </c>
      <c r="D168" s="1">
        <f t="shared" si="0"/>
        <v>0.71639024280439401</v>
      </c>
      <c r="E168" s="1">
        <f t="shared" si="1"/>
        <v>3.3218622265849262E-2</v>
      </c>
      <c r="F168" s="1">
        <v>31.94</v>
      </c>
      <c r="G168" s="1">
        <f t="shared" si="2"/>
        <v>0.73758582194200173</v>
      </c>
      <c r="H168" s="1">
        <f t="shared" si="3"/>
        <v>3.3218622731506997E-2</v>
      </c>
      <c r="I168" s="1">
        <v>46.24</v>
      </c>
      <c r="J168" s="1">
        <f t="shared" si="4"/>
        <v>0.18428067264711956</v>
      </c>
      <c r="K168" s="1">
        <f t="shared" si="5"/>
        <v>2.1250427781758674E-2</v>
      </c>
      <c r="L168" s="1">
        <v>33.29</v>
      </c>
      <c r="M168" s="1">
        <f t="shared" si="6"/>
        <v>0.45163771593191626</v>
      </c>
      <c r="N168" s="1">
        <f t="shared" si="7"/>
        <v>7.2983931720585815E-2</v>
      </c>
      <c r="O168" s="1">
        <v>32.840000000000003</v>
      </c>
      <c r="P168" s="1">
        <f t="shared" si="8"/>
        <v>0.45234468098092862</v>
      </c>
      <c r="Q168" s="1">
        <f t="shared" si="9"/>
        <v>7.2983931720585815E-2</v>
      </c>
      <c r="R168" s="1">
        <v>34.880000000000003</v>
      </c>
      <c r="S168" s="1">
        <f t="shared" si="10"/>
        <v>0.44121954540318598</v>
      </c>
      <c r="T168" s="1">
        <f t="shared" si="11"/>
        <v>7.298393169730133E-2</v>
      </c>
      <c r="U168" s="1">
        <v>35.15</v>
      </c>
      <c r="V168" s="1">
        <f t="shared" si="12"/>
        <v>0.44121954540319308</v>
      </c>
      <c r="W168" s="1">
        <f t="shared" si="13"/>
        <v>7.298393169730133E-2</v>
      </c>
    </row>
    <row r="169" spans="1:23" ht="15.75" hidden="1" x14ac:dyDescent="0.25">
      <c r="A169" s="6">
        <v>52</v>
      </c>
      <c r="B169" s="4">
        <v>243290</v>
      </c>
      <c r="C169" s="1">
        <v>41.16</v>
      </c>
      <c r="D169" s="1">
        <f t="shared" si="0"/>
        <v>0.64475121852395745</v>
      </c>
      <c r="E169" s="1">
        <f t="shared" si="1"/>
        <v>1.6609311132924631E-2</v>
      </c>
      <c r="F169" s="1">
        <v>31.94</v>
      </c>
      <c r="G169" s="1">
        <f t="shared" si="2"/>
        <v>0.66382723974779978</v>
      </c>
      <c r="H169" s="1">
        <f t="shared" si="3"/>
        <v>1.6609311365751722E-2</v>
      </c>
      <c r="I169" s="1">
        <v>45.74</v>
      </c>
      <c r="J169" s="1">
        <f t="shared" si="4"/>
        <v>0.33414739461759524</v>
      </c>
      <c r="K169" s="1">
        <f t="shared" si="5"/>
        <v>0.51062521389088289</v>
      </c>
      <c r="L169" s="1">
        <v>32.79</v>
      </c>
      <c r="M169" s="1">
        <f t="shared" si="6"/>
        <v>0.90647394433872108</v>
      </c>
      <c r="N169" s="1">
        <f t="shared" si="7"/>
        <v>0.53649196586029291</v>
      </c>
      <c r="O169" s="1">
        <v>32.340000000000003</v>
      </c>
      <c r="P169" s="1">
        <f t="shared" si="8"/>
        <v>0.90711021288283433</v>
      </c>
      <c r="Q169" s="1">
        <f t="shared" si="9"/>
        <v>0.53649196586029291</v>
      </c>
      <c r="R169" s="1">
        <v>34.380000000000003</v>
      </c>
      <c r="S169" s="1">
        <f t="shared" si="10"/>
        <v>0.89709759086287022</v>
      </c>
      <c r="T169" s="1">
        <f t="shared" si="11"/>
        <v>0.53649196584864711</v>
      </c>
      <c r="U169" s="1">
        <v>34.65</v>
      </c>
      <c r="V169" s="1">
        <f t="shared" si="12"/>
        <v>0.89709759086287733</v>
      </c>
      <c r="W169" s="1">
        <f t="shared" si="13"/>
        <v>0.53649196584864711</v>
      </c>
    </row>
    <row r="170" spans="1:23" ht="15.75" hidden="1" x14ac:dyDescent="0.25">
      <c r="A170" s="6">
        <v>53</v>
      </c>
      <c r="B170" s="4">
        <v>243440</v>
      </c>
      <c r="C170" s="1">
        <v>41.16</v>
      </c>
      <c r="D170" s="1">
        <f t="shared" si="0"/>
        <v>0.58027609667156099</v>
      </c>
      <c r="E170" s="1">
        <f t="shared" si="1"/>
        <v>8.3046555664623156E-3</v>
      </c>
      <c r="F170" s="1">
        <v>31.94</v>
      </c>
      <c r="G170" s="1">
        <f t="shared" si="2"/>
        <v>0.5974445157730166</v>
      </c>
      <c r="H170" s="1">
        <f t="shared" si="3"/>
        <v>8.3046556828740847E-3</v>
      </c>
      <c r="I170" s="1">
        <v>46.34</v>
      </c>
      <c r="J170" s="1">
        <f t="shared" si="4"/>
        <v>0.29926734484416784</v>
      </c>
      <c r="K170" s="1">
        <f t="shared" si="5"/>
        <v>0.34468739305455642</v>
      </c>
      <c r="L170" s="1">
        <v>33.39</v>
      </c>
      <c r="M170" s="1">
        <f t="shared" si="6"/>
        <v>0.21582654990484684</v>
      </c>
      <c r="N170" s="1">
        <f t="shared" si="7"/>
        <v>0.33175401706985497</v>
      </c>
      <c r="O170" s="1">
        <v>32.94</v>
      </c>
      <c r="P170" s="1">
        <f t="shared" si="8"/>
        <v>0.21639919159455445</v>
      </c>
      <c r="Q170" s="1">
        <f t="shared" si="9"/>
        <v>0.33175401706984786</v>
      </c>
      <c r="R170" s="1">
        <v>34.979999999999997</v>
      </c>
      <c r="S170" s="1">
        <f t="shared" si="10"/>
        <v>0.20738783177658604</v>
      </c>
      <c r="T170" s="1">
        <f t="shared" si="11"/>
        <v>0.33175401707567431</v>
      </c>
      <c r="U170" s="1">
        <v>35.25</v>
      </c>
      <c r="V170" s="1">
        <f t="shared" si="12"/>
        <v>0.20738783177658604</v>
      </c>
      <c r="W170" s="1">
        <f t="shared" si="13"/>
        <v>0.33175401707568142</v>
      </c>
    </row>
    <row r="171" spans="1:23" ht="15.75" hidden="1" x14ac:dyDescent="0.25">
      <c r="A171" s="6">
        <v>54</v>
      </c>
      <c r="B171" s="4">
        <v>243532</v>
      </c>
      <c r="C171" s="1">
        <v>41.16</v>
      </c>
      <c r="D171" s="1">
        <f t="shared" si="0"/>
        <v>0.52224848700440418</v>
      </c>
      <c r="E171" s="1">
        <f t="shared" si="1"/>
        <v>4.1523277832311578E-3</v>
      </c>
      <c r="F171" s="1">
        <v>31.94</v>
      </c>
      <c r="G171" s="1">
        <f t="shared" si="2"/>
        <v>0.53770006419571459</v>
      </c>
      <c r="H171" s="1">
        <f t="shared" si="3"/>
        <v>4.152327841435266E-3</v>
      </c>
      <c r="I171" s="1">
        <v>46.94</v>
      </c>
      <c r="J171" s="1">
        <f t="shared" si="4"/>
        <v>0.86934061035974253</v>
      </c>
      <c r="K171" s="1">
        <f t="shared" si="5"/>
        <v>0.77234369652727253</v>
      </c>
      <c r="L171" s="1">
        <v>33.89</v>
      </c>
      <c r="M171" s="1">
        <f t="shared" si="6"/>
        <v>0.305756105085635</v>
      </c>
      <c r="N171" s="1">
        <f t="shared" si="7"/>
        <v>0.66587700853492748</v>
      </c>
      <c r="O171" s="1">
        <v>33.44</v>
      </c>
      <c r="P171" s="1">
        <f t="shared" si="8"/>
        <v>0.30524072756490028</v>
      </c>
      <c r="Q171" s="1">
        <f t="shared" si="9"/>
        <v>0.66587700853492038</v>
      </c>
      <c r="R171" s="1">
        <v>35.479999999999997</v>
      </c>
      <c r="S171" s="1">
        <f t="shared" si="10"/>
        <v>0.31335095140106972</v>
      </c>
      <c r="T171" s="1">
        <f t="shared" si="11"/>
        <v>0.66587700853784071</v>
      </c>
      <c r="U171" s="1">
        <v>35.75</v>
      </c>
      <c r="V171" s="1">
        <f t="shared" si="12"/>
        <v>0.31335095140106972</v>
      </c>
      <c r="W171" s="1">
        <f t="shared" si="13"/>
        <v>0.66587700853784071</v>
      </c>
    </row>
    <row r="172" spans="1:23" ht="15.75" hidden="1" x14ac:dyDescent="0.25">
      <c r="A172" s="6">
        <v>55</v>
      </c>
      <c r="B172" s="4" t="s">
        <v>28</v>
      </c>
      <c r="C172" s="1">
        <v>41.16</v>
      </c>
      <c r="D172" s="1">
        <f t="shared" si="0"/>
        <v>0.47002363830396376</v>
      </c>
      <c r="E172" s="1">
        <f t="shared" si="1"/>
        <v>2.0761638916155789E-3</v>
      </c>
      <c r="F172" s="1">
        <v>31.94</v>
      </c>
      <c r="G172" s="1">
        <f t="shared" si="2"/>
        <v>0.48393005777614562</v>
      </c>
      <c r="H172" s="1">
        <f t="shared" si="3"/>
        <v>2.0761639207158566E-3</v>
      </c>
      <c r="I172" s="1">
        <v>46.44</v>
      </c>
      <c r="J172" s="1">
        <f t="shared" si="4"/>
        <v>0.28240654932376685</v>
      </c>
      <c r="K172" s="1">
        <f t="shared" si="5"/>
        <v>0.11382815173636374</v>
      </c>
      <c r="L172" s="1">
        <v>33.39</v>
      </c>
      <c r="M172" s="1">
        <f t="shared" si="6"/>
        <v>0.2248195054229285</v>
      </c>
      <c r="N172" s="1">
        <f t="shared" si="7"/>
        <v>0.16706149573253981</v>
      </c>
      <c r="O172" s="1">
        <v>32.94</v>
      </c>
      <c r="P172" s="1">
        <f t="shared" si="8"/>
        <v>0.22528334519159188</v>
      </c>
      <c r="Q172" s="1">
        <f t="shared" si="9"/>
        <v>0.16706149573253981</v>
      </c>
      <c r="R172" s="1">
        <v>34.979999999999997</v>
      </c>
      <c r="S172" s="1">
        <f t="shared" si="10"/>
        <v>0.21798414373903796</v>
      </c>
      <c r="T172" s="1">
        <f t="shared" si="11"/>
        <v>0.1670614957310832</v>
      </c>
      <c r="U172" s="1">
        <v>35.25</v>
      </c>
      <c r="V172" s="1">
        <f t="shared" si="12"/>
        <v>0.21798414373903796</v>
      </c>
      <c r="W172" s="1">
        <f t="shared" si="13"/>
        <v>0.16706149573107609</v>
      </c>
    </row>
    <row r="173" spans="1:23" ht="15.75" hidden="1" x14ac:dyDescent="0.25">
      <c r="A173" s="6">
        <v>56</v>
      </c>
      <c r="B173" s="4" t="s">
        <v>27</v>
      </c>
      <c r="C173" s="1">
        <v>41.16</v>
      </c>
      <c r="D173" s="1">
        <f t="shared" si="0"/>
        <v>0.42302127447356952</v>
      </c>
      <c r="E173" s="1">
        <f t="shared" si="1"/>
        <v>1.0380819458077895E-3</v>
      </c>
      <c r="F173" s="1">
        <v>31.94</v>
      </c>
      <c r="G173" s="1">
        <f t="shared" si="2"/>
        <v>0.43553705199853354</v>
      </c>
      <c r="H173" s="1">
        <f t="shared" si="3"/>
        <v>1.038081960356152E-3</v>
      </c>
      <c r="I173" s="1">
        <v>46.14</v>
      </c>
      <c r="J173" s="1">
        <f t="shared" si="4"/>
        <v>4.5834105608605569E-2</v>
      </c>
      <c r="K173" s="1">
        <f t="shared" si="5"/>
        <v>0.35691407586817547</v>
      </c>
      <c r="L173" s="1">
        <v>33.090000000000003</v>
      </c>
      <c r="M173" s="1">
        <f t="shared" si="6"/>
        <v>0.50233755488063281</v>
      </c>
      <c r="N173" s="1">
        <f t="shared" si="7"/>
        <v>0.38353074786626706</v>
      </c>
      <c r="O173" s="1">
        <v>32.64</v>
      </c>
      <c r="P173" s="1">
        <f t="shared" si="8"/>
        <v>0.50275501067243056</v>
      </c>
      <c r="Q173" s="1">
        <f t="shared" si="9"/>
        <v>0.38353074786626706</v>
      </c>
      <c r="R173" s="1">
        <v>34.68</v>
      </c>
      <c r="S173" s="1">
        <f t="shared" si="10"/>
        <v>0.49618572936513061</v>
      </c>
      <c r="T173" s="1">
        <f t="shared" si="11"/>
        <v>0.38353074786554231</v>
      </c>
      <c r="U173" s="1">
        <v>34.950000000000003</v>
      </c>
      <c r="V173" s="1">
        <f t="shared" si="12"/>
        <v>0.49618572936513061</v>
      </c>
      <c r="W173" s="1">
        <f t="shared" si="13"/>
        <v>0.3835307478655352</v>
      </c>
    </row>
    <row r="174" spans="1:23" ht="15.75" hidden="1" x14ac:dyDescent="0.25">
      <c r="A174" s="6">
        <v>57</v>
      </c>
      <c r="B174" s="4" t="s">
        <v>26</v>
      </c>
      <c r="C174" s="1">
        <v>41.16</v>
      </c>
      <c r="D174" s="1">
        <f t="shared" si="0"/>
        <v>0.38071914702621257</v>
      </c>
      <c r="E174" s="1">
        <f t="shared" si="1"/>
        <v>5.1904097290389473E-4</v>
      </c>
      <c r="F174" s="1">
        <v>31.94</v>
      </c>
      <c r="G174" s="1">
        <f t="shared" si="2"/>
        <v>0.39198334679867841</v>
      </c>
      <c r="H174" s="1">
        <f t="shared" si="3"/>
        <v>5.1904098017629963E-4</v>
      </c>
      <c r="I174" s="1">
        <v>46.64</v>
      </c>
      <c r="J174" s="1">
        <f t="shared" si="4"/>
        <v>0.45874930495225641</v>
      </c>
      <c r="K174" s="1">
        <f t="shared" si="5"/>
        <v>0.32154296206591226</v>
      </c>
      <c r="L174" s="1">
        <v>33.590000000000003</v>
      </c>
      <c r="M174" s="1">
        <f t="shared" si="6"/>
        <v>4.7896200607432604E-2</v>
      </c>
      <c r="N174" s="1">
        <f t="shared" si="7"/>
        <v>0.30823462606686292</v>
      </c>
      <c r="O174" s="1">
        <v>33.14</v>
      </c>
      <c r="P174" s="1">
        <f t="shared" si="8"/>
        <v>4.7520490394809656E-2</v>
      </c>
      <c r="Q174" s="1">
        <f t="shared" si="9"/>
        <v>0.30823462606686292</v>
      </c>
      <c r="R174" s="1">
        <v>35.18</v>
      </c>
      <c r="S174" s="1">
        <f t="shared" si="10"/>
        <v>5.3432843571378896E-2</v>
      </c>
      <c r="T174" s="1">
        <f t="shared" si="11"/>
        <v>0.30823462606722529</v>
      </c>
      <c r="U174" s="1">
        <v>35.450000000000003</v>
      </c>
      <c r="V174" s="1">
        <f t="shared" si="12"/>
        <v>5.3432843571386002E-2</v>
      </c>
      <c r="W174" s="1">
        <f t="shared" si="13"/>
        <v>0.3082346260672324</v>
      </c>
    </row>
    <row r="175" spans="1:23" ht="15.75" hidden="1" x14ac:dyDescent="0.25">
      <c r="A175" s="6">
        <v>58</v>
      </c>
      <c r="B175" s="4" t="s">
        <v>25</v>
      </c>
      <c r="C175" s="1">
        <v>41.16</v>
      </c>
      <c r="D175" s="1">
        <f t="shared" si="0"/>
        <v>0.34264723232359273</v>
      </c>
      <c r="E175" s="1">
        <f t="shared" si="1"/>
        <v>2.5952048645194736E-4</v>
      </c>
      <c r="F175" s="1">
        <v>31.94</v>
      </c>
      <c r="G175" s="1">
        <f t="shared" si="2"/>
        <v>0.35278501211881164</v>
      </c>
      <c r="H175" s="1">
        <f t="shared" si="3"/>
        <v>2.5952049008637346E-4</v>
      </c>
      <c r="I175" s="1">
        <v>46.34</v>
      </c>
      <c r="J175" s="1">
        <f t="shared" si="4"/>
        <v>0.11287437445703574</v>
      </c>
      <c r="K175" s="1">
        <f t="shared" si="5"/>
        <v>0.13922851896704458</v>
      </c>
      <c r="L175" s="1">
        <v>33.29</v>
      </c>
      <c r="M175" s="1">
        <f t="shared" si="6"/>
        <v>0.25689341945331279</v>
      </c>
      <c r="N175" s="1">
        <f t="shared" si="7"/>
        <v>0.14588268696657281</v>
      </c>
      <c r="O175" s="1">
        <v>32.840000000000003</v>
      </c>
      <c r="P175" s="1">
        <f t="shared" si="8"/>
        <v>0.25723155864466918</v>
      </c>
      <c r="Q175" s="1">
        <f t="shared" si="9"/>
        <v>0.1458826869665657</v>
      </c>
      <c r="R175" s="1">
        <v>34.880000000000003</v>
      </c>
      <c r="S175" s="1">
        <f t="shared" si="10"/>
        <v>0.25191044078575686</v>
      </c>
      <c r="T175" s="1">
        <f t="shared" si="11"/>
        <v>0.14588268696638096</v>
      </c>
      <c r="U175" s="1">
        <v>35.15</v>
      </c>
      <c r="V175" s="1">
        <f t="shared" si="12"/>
        <v>0.25191044078575686</v>
      </c>
      <c r="W175" s="1">
        <f t="shared" si="13"/>
        <v>0.14588268696638806</v>
      </c>
    </row>
    <row r="176" spans="1:23" ht="15.75" hidden="1" x14ac:dyDescent="0.25">
      <c r="A176" s="6">
        <v>59</v>
      </c>
      <c r="B176" s="4">
        <v>243291</v>
      </c>
      <c r="C176" s="1">
        <v>39.94</v>
      </c>
      <c r="D176" s="1">
        <f t="shared" si="0"/>
        <v>1.5283825090912302</v>
      </c>
      <c r="E176" s="1">
        <f t="shared" si="1"/>
        <v>1.2201297602432248</v>
      </c>
      <c r="F176" s="1">
        <v>31.94</v>
      </c>
      <c r="G176" s="1">
        <f t="shared" si="2"/>
        <v>0.31750651090692728</v>
      </c>
      <c r="H176" s="1">
        <f t="shared" si="3"/>
        <v>1.2976024504141037E-4</v>
      </c>
      <c r="I176" s="1">
        <v>46.34</v>
      </c>
      <c r="J176" s="1">
        <f t="shared" si="4"/>
        <v>0.10158693701133359</v>
      </c>
      <c r="K176" s="1">
        <f t="shared" si="5"/>
        <v>6.9614259483522289E-2</v>
      </c>
      <c r="L176" s="1">
        <v>33.29</v>
      </c>
      <c r="M176" s="1">
        <f t="shared" si="6"/>
        <v>0.23120407750798222</v>
      </c>
      <c r="N176" s="1">
        <f t="shared" si="7"/>
        <v>7.2941343483286403E-2</v>
      </c>
      <c r="O176" s="1">
        <v>32.840000000000003</v>
      </c>
      <c r="P176" s="1">
        <f t="shared" si="8"/>
        <v>0.23150840278020013</v>
      </c>
      <c r="Q176" s="1">
        <f t="shared" si="9"/>
        <v>7.2941343483279297E-2</v>
      </c>
      <c r="R176" s="1">
        <v>34.880000000000003</v>
      </c>
      <c r="S176" s="1">
        <f t="shared" si="10"/>
        <v>0.22671939670718189</v>
      </c>
      <c r="T176" s="1">
        <f t="shared" si="11"/>
        <v>7.2941343483186927E-2</v>
      </c>
      <c r="U176" s="1">
        <v>35.15</v>
      </c>
      <c r="V176" s="1">
        <f t="shared" si="12"/>
        <v>0.22671939670718189</v>
      </c>
      <c r="W176" s="1">
        <f t="shared" si="13"/>
        <v>7.2941343483194032E-2</v>
      </c>
    </row>
    <row r="177" spans="1:23" ht="15.75" hidden="1" x14ac:dyDescent="0.25">
      <c r="A177" s="6">
        <v>60</v>
      </c>
      <c r="B177" s="4">
        <v>243350</v>
      </c>
      <c r="C177" s="1">
        <v>39.94</v>
      </c>
      <c r="D177" s="1">
        <f t="shared" si="0"/>
        <v>1.37554425818211</v>
      </c>
      <c r="E177" s="1">
        <f t="shared" si="1"/>
        <v>0.61006488012161242</v>
      </c>
      <c r="F177" s="1">
        <v>31.94</v>
      </c>
      <c r="G177" s="1">
        <f t="shared" si="2"/>
        <v>0.28575585981623775</v>
      </c>
      <c r="H177" s="1">
        <f t="shared" si="3"/>
        <v>6.4880122518928829E-5</v>
      </c>
      <c r="I177" s="1">
        <v>46.84</v>
      </c>
      <c r="J177" s="1">
        <f t="shared" si="4"/>
        <v>0.59142824331019739</v>
      </c>
      <c r="K177" s="1">
        <f t="shared" si="5"/>
        <v>0.4651928702582353</v>
      </c>
      <c r="L177" s="1">
        <v>33.79</v>
      </c>
      <c r="M177" s="1">
        <f t="shared" si="6"/>
        <v>0.29191633024281316</v>
      </c>
      <c r="N177" s="1">
        <f t="shared" si="7"/>
        <v>0.46352932825835325</v>
      </c>
      <c r="O177" s="1">
        <v>33.340000000000003</v>
      </c>
      <c r="P177" s="1">
        <f t="shared" si="8"/>
        <v>0.29164243749782059</v>
      </c>
      <c r="Q177" s="1">
        <f t="shared" si="9"/>
        <v>0.46352932825836035</v>
      </c>
      <c r="R177" s="1">
        <v>35.380000000000003</v>
      </c>
      <c r="S177" s="1">
        <f t="shared" si="10"/>
        <v>0.29595254296353346</v>
      </c>
      <c r="T177" s="1">
        <f t="shared" si="11"/>
        <v>0.46352932825841009</v>
      </c>
      <c r="U177" s="1">
        <v>35.65</v>
      </c>
      <c r="V177" s="1">
        <f t="shared" si="12"/>
        <v>0.29595254296353346</v>
      </c>
      <c r="W177" s="1">
        <f t="shared" si="13"/>
        <v>0.46352932825840298</v>
      </c>
    </row>
    <row r="178" spans="1:23" ht="15.75" hidden="1" x14ac:dyDescent="0.25">
      <c r="A178" s="6">
        <v>61</v>
      </c>
      <c r="B178" s="4">
        <v>243411</v>
      </c>
      <c r="C178" s="1">
        <v>39.94</v>
      </c>
      <c r="D178" s="1">
        <f t="shared" si="0"/>
        <v>1.2379898323639011</v>
      </c>
      <c r="E178" s="1">
        <f t="shared" si="1"/>
        <v>0.30503244006080621</v>
      </c>
      <c r="F178" s="1">
        <v>31.94</v>
      </c>
      <c r="G178" s="1">
        <f t="shared" si="2"/>
        <v>0.25718027383461717</v>
      </c>
      <c r="H178" s="1">
        <f t="shared" si="3"/>
        <v>3.2440061257688058E-5</v>
      </c>
      <c r="I178" s="1">
        <v>46.34</v>
      </c>
      <c r="J178" s="1">
        <f t="shared" si="4"/>
        <v>3.228541897917836E-2</v>
      </c>
      <c r="K178" s="1">
        <f t="shared" si="5"/>
        <v>0.26740356487088235</v>
      </c>
      <c r="L178" s="1">
        <v>33.29</v>
      </c>
      <c r="M178" s="1">
        <f t="shared" si="6"/>
        <v>0.23727530278146958</v>
      </c>
      <c r="N178" s="1">
        <f t="shared" si="7"/>
        <v>0.26823533587081982</v>
      </c>
      <c r="O178" s="1">
        <v>32.840000000000003</v>
      </c>
      <c r="P178" s="1">
        <f t="shared" si="8"/>
        <v>0.23752180625196218</v>
      </c>
      <c r="Q178" s="1">
        <f t="shared" si="9"/>
        <v>0.26823533587081982</v>
      </c>
      <c r="R178" s="1">
        <v>34.880000000000003</v>
      </c>
      <c r="S178" s="1">
        <f t="shared" si="10"/>
        <v>0.23364271133281989</v>
      </c>
      <c r="T178" s="1">
        <f t="shared" si="11"/>
        <v>0.2682353358707914</v>
      </c>
      <c r="U178" s="1">
        <v>35.15</v>
      </c>
      <c r="V178" s="1">
        <f t="shared" si="12"/>
        <v>0.23364271133281989</v>
      </c>
      <c r="W178" s="1">
        <f t="shared" si="13"/>
        <v>0.26823533587079851</v>
      </c>
    </row>
    <row r="179" spans="1:23" ht="15.75" hidden="1" x14ac:dyDescent="0.25">
      <c r="A179" s="6">
        <v>62</v>
      </c>
      <c r="B179" s="4">
        <v>243472</v>
      </c>
      <c r="C179" s="1">
        <v>39.94</v>
      </c>
      <c r="D179" s="1">
        <f t="shared" si="0"/>
        <v>1.1141908491275103</v>
      </c>
      <c r="E179" s="1">
        <f t="shared" si="1"/>
        <v>0.15251622003040666</v>
      </c>
      <c r="F179" s="1">
        <v>31.94</v>
      </c>
      <c r="G179" s="1">
        <f t="shared" si="2"/>
        <v>0.2314622464511551</v>
      </c>
      <c r="H179" s="1">
        <f t="shared" si="3"/>
        <v>1.6220030627067672E-5</v>
      </c>
      <c r="I179" s="1">
        <v>46.74</v>
      </c>
      <c r="J179" s="1">
        <f t="shared" si="4"/>
        <v>0.42905687708125839</v>
      </c>
      <c r="K179" s="1">
        <f t="shared" si="5"/>
        <v>0.26629821756456096</v>
      </c>
      <c r="L179" s="1">
        <v>33.69</v>
      </c>
      <c r="M179" s="1">
        <f t="shared" si="6"/>
        <v>0.18645222749667312</v>
      </c>
      <c r="N179" s="1">
        <f t="shared" si="7"/>
        <v>0.26588233206459222</v>
      </c>
      <c r="O179" s="1">
        <v>33.24</v>
      </c>
      <c r="P179" s="1">
        <f t="shared" si="8"/>
        <v>0.1862303743732312</v>
      </c>
      <c r="Q179" s="1">
        <f t="shared" si="9"/>
        <v>0.26588233206458511</v>
      </c>
      <c r="R179" s="1">
        <v>35.28</v>
      </c>
      <c r="S179" s="1">
        <f t="shared" si="10"/>
        <v>0.18972155980046068</v>
      </c>
      <c r="T179" s="1">
        <f t="shared" si="11"/>
        <v>0.26588233206460643</v>
      </c>
      <c r="U179" s="1">
        <v>35.549999999999997</v>
      </c>
      <c r="V179" s="1">
        <f t="shared" si="12"/>
        <v>0.18972155980046068</v>
      </c>
      <c r="W179" s="1">
        <f t="shared" si="13"/>
        <v>0.26588233206459932</v>
      </c>
    </row>
    <row r="180" spans="1:23" ht="15.75" hidden="1" x14ac:dyDescent="0.25">
      <c r="A180" s="6">
        <v>63</v>
      </c>
      <c r="B180" s="4">
        <v>243564</v>
      </c>
      <c r="C180" s="1">
        <v>39.94</v>
      </c>
      <c r="D180" s="1">
        <f t="shared" si="0"/>
        <v>1.0027717642147564</v>
      </c>
      <c r="E180" s="1">
        <f t="shared" si="1"/>
        <v>7.6258110015203329E-2</v>
      </c>
      <c r="F180" s="1">
        <v>31.94</v>
      </c>
      <c r="G180" s="1">
        <f t="shared" si="2"/>
        <v>0.20831602180603781</v>
      </c>
      <c r="H180" s="1">
        <f t="shared" si="3"/>
        <v>8.1100153117574791E-6</v>
      </c>
      <c r="I180" s="1">
        <v>46.74</v>
      </c>
      <c r="J180" s="1">
        <f t="shared" si="4"/>
        <v>0.38615118937313042</v>
      </c>
      <c r="K180" s="1">
        <f t="shared" si="5"/>
        <v>0.13314910878228403</v>
      </c>
      <c r="L180" s="1">
        <v>34.19</v>
      </c>
      <c r="M180" s="1">
        <f t="shared" si="6"/>
        <v>0.66780700474700438</v>
      </c>
      <c r="N180" s="1">
        <f t="shared" si="7"/>
        <v>0.63294116603229611</v>
      </c>
      <c r="O180" s="1">
        <v>33.74</v>
      </c>
      <c r="P180" s="1">
        <f t="shared" si="8"/>
        <v>0.66760733693590879</v>
      </c>
      <c r="Q180" s="1">
        <f t="shared" si="9"/>
        <v>0.632941166032289</v>
      </c>
      <c r="R180" s="1">
        <v>35.78</v>
      </c>
      <c r="S180" s="1">
        <f t="shared" si="10"/>
        <v>0.67074940382041603</v>
      </c>
      <c r="T180" s="1">
        <f t="shared" si="11"/>
        <v>0.63294116603230322</v>
      </c>
      <c r="U180" s="1">
        <v>36.049999999999997</v>
      </c>
      <c r="V180" s="1">
        <f t="shared" si="12"/>
        <v>0.67074940382041603</v>
      </c>
      <c r="W180" s="1">
        <f t="shared" si="13"/>
        <v>0.63294116603229611</v>
      </c>
    </row>
    <row r="181" spans="1:23" ht="15.75" hidden="1" x14ac:dyDescent="0.25">
      <c r="A181" s="6">
        <v>64</v>
      </c>
      <c r="B181" s="4" t="s">
        <v>24</v>
      </c>
      <c r="C181" s="1">
        <v>39.94</v>
      </c>
      <c r="D181" s="1">
        <f t="shared" si="0"/>
        <v>0.90249458779327796</v>
      </c>
      <c r="E181" s="1">
        <f t="shared" si="1"/>
        <v>3.8129055007601664E-2</v>
      </c>
      <c r="F181" s="1">
        <v>31.94</v>
      </c>
      <c r="G181" s="1">
        <f t="shared" si="2"/>
        <v>0.18748441962543083</v>
      </c>
      <c r="H181" s="1">
        <f t="shared" si="3"/>
        <v>4.0550076541023827E-6</v>
      </c>
      <c r="I181" s="1">
        <v>46.74</v>
      </c>
      <c r="J181" s="1">
        <f t="shared" si="4"/>
        <v>0.34753607043581525</v>
      </c>
      <c r="K181" s="1">
        <f t="shared" si="5"/>
        <v>6.6574554391145568E-2</v>
      </c>
      <c r="L181" s="1">
        <v>34.49</v>
      </c>
      <c r="M181" s="1">
        <f t="shared" si="6"/>
        <v>0.90102630427230679</v>
      </c>
      <c r="N181" s="1">
        <f t="shared" si="7"/>
        <v>0.61647058301615232</v>
      </c>
      <c r="O181" s="1">
        <v>34.04</v>
      </c>
      <c r="P181" s="1">
        <f t="shared" si="8"/>
        <v>0.90084660324231436</v>
      </c>
      <c r="Q181" s="1">
        <f t="shared" si="9"/>
        <v>0.61647058301614521</v>
      </c>
      <c r="R181" s="1">
        <v>36.08</v>
      </c>
      <c r="S181" s="1">
        <f t="shared" si="10"/>
        <v>0.90367446343837088</v>
      </c>
      <c r="T181" s="1">
        <f t="shared" si="11"/>
        <v>0.61647058301615232</v>
      </c>
      <c r="U181" s="1">
        <v>36.35</v>
      </c>
      <c r="V181" s="1">
        <f t="shared" si="12"/>
        <v>0.90367446343837798</v>
      </c>
      <c r="W181" s="1">
        <f t="shared" si="13"/>
        <v>0.61647058301615232</v>
      </c>
    </row>
    <row r="182" spans="1:23" ht="15.75" hidden="1" x14ac:dyDescent="0.25">
      <c r="A182" s="6">
        <v>65</v>
      </c>
      <c r="B182" s="4" t="s">
        <v>23</v>
      </c>
      <c r="C182" s="1">
        <v>39.94</v>
      </c>
      <c r="D182" s="1">
        <f t="shared" si="0"/>
        <v>0.81224512901395229</v>
      </c>
      <c r="E182" s="1">
        <f t="shared" si="1"/>
        <v>1.9064527503800832E-2</v>
      </c>
      <c r="F182" s="1">
        <v>31.94</v>
      </c>
      <c r="G182" s="1">
        <f t="shared" si="2"/>
        <v>0.16873597766288739</v>
      </c>
      <c r="H182" s="1">
        <f t="shared" si="3"/>
        <v>2.0275038288275482E-6</v>
      </c>
      <c r="I182" s="1">
        <v>46.74</v>
      </c>
      <c r="J182" s="1">
        <f t="shared" si="4"/>
        <v>0.31278246339223159</v>
      </c>
      <c r="K182" s="1">
        <f t="shared" si="5"/>
        <v>3.3287277195576337E-2</v>
      </c>
      <c r="L182" s="1">
        <v>34.79</v>
      </c>
      <c r="M182" s="1">
        <f t="shared" si="6"/>
        <v>1.1109236738450718</v>
      </c>
      <c r="N182" s="1">
        <f t="shared" si="7"/>
        <v>0.60823529150807332</v>
      </c>
      <c r="O182" s="1">
        <v>34.340000000000003</v>
      </c>
      <c r="P182" s="1">
        <f t="shared" si="8"/>
        <v>1.1107619429180886</v>
      </c>
      <c r="Q182" s="1">
        <f t="shared" si="9"/>
        <v>0.60823529150808042</v>
      </c>
      <c r="R182" s="1">
        <v>36.380000000000003</v>
      </c>
      <c r="S182" s="1">
        <f t="shared" si="10"/>
        <v>1.1133070170945345</v>
      </c>
      <c r="T182" s="1">
        <f t="shared" si="11"/>
        <v>0.60823529150808042</v>
      </c>
      <c r="U182" s="1">
        <v>36.65</v>
      </c>
      <c r="V182" s="1">
        <f t="shared" si="12"/>
        <v>1.1133070170945345</v>
      </c>
      <c r="W182" s="1">
        <f t="shared" si="13"/>
        <v>0.60823529150807332</v>
      </c>
    </row>
    <row r="183" spans="1:23" ht="15.75" hidden="1" x14ac:dyDescent="0.25">
      <c r="A183" s="6">
        <v>66</v>
      </c>
      <c r="B183" s="4" t="s">
        <v>22</v>
      </c>
      <c r="C183" s="1">
        <v>39.94</v>
      </c>
      <c r="D183" s="1">
        <f t="shared" ref="D183:D224" si="14">ABS(C69-D69)</f>
        <v>0.7310206161125592</v>
      </c>
      <c r="E183" s="1">
        <f t="shared" ref="E183:E224" si="15">ABS(C69-E69)</f>
        <v>9.5322637519004161E-3</v>
      </c>
      <c r="F183" s="1">
        <v>31.94</v>
      </c>
      <c r="G183" s="1">
        <f t="shared" ref="G183:G224" si="16">ABS(F69-G69)</f>
        <v>0.15186237989659546</v>
      </c>
      <c r="H183" s="1">
        <f t="shared" ref="H183:H224" si="17">ABS(F69-H69)</f>
        <v>1.0137519161901309E-6</v>
      </c>
      <c r="I183" s="1">
        <v>46.74</v>
      </c>
      <c r="J183" s="1">
        <f t="shared" ref="J183:J224" si="18">ABS(I69-J69)</f>
        <v>0.28150421705300488</v>
      </c>
      <c r="K183" s="1">
        <f t="shared" ref="K183:K224" si="19">ABS(I69-K69)</f>
        <v>1.6643638597791721E-2</v>
      </c>
      <c r="L183" s="1">
        <v>35.090000000000003</v>
      </c>
      <c r="M183" s="1">
        <f t="shared" ref="M183:M224" si="20">ABS(L69-M69)</f>
        <v>1.2998313064605682</v>
      </c>
      <c r="N183" s="1">
        <f t="shared" ref="N183:N224" si="21">ABS(L69-N69)</f>
        <v>0.60411764575404447</v>
      </c>
      <c r="O183" s="1">
        <v>34.64</v>
      </c>
      <c r="P183" s="1">
        <f t="shared" ref="P183:P224" si="22">ABS(O69-P69)</f>
        <v>1.2996857486262741</v>
      </c>
      <c r="Q183" s="1">
        <f t="shared" ref="Q183:Q224" si="23">ABS(O69-Q69)</f>
        <v>0.60411764575403737</v>
      </c>
      <c r="R183" s="1">
        <v>36.68</v>
      </c>
      <c r="S183" s="1">
        <f t="shared" ref="S183:S224" si="24">ABS(R69-S69)</f>
        <v>1.3019763153850761</v>
      </c>
      <c r="T183" s="1">
        <f t="shared" ref="T183:T224" si="25">ABS(R69-T69)</f>
        <v>0.60411764575403737</v>
      </c>
      <c r="U183" s="1">
        <v>36.950000000000003</v>
      </c>
      <c r="V183" s="1">
        <f t="shared" ref="V183:V224" si="26">ABS(U69-V69)</f>
        <v>1.3019763153850832</v>
      </c>
      <c r="W183" s="1">
        <f t="shared" ref="W183:W224" si="27">ABS(U69-W69)</f>
        <v>0.60411764575404447</v>
      </c>
    </row>
    <row r="184" spans="1:23" ht="15.75" hidden="1" x14ac:dyDescent="0.25">
      <c r="A184" s="6">
        <v>67</v>
      </c>
      <c r="B184" s="4" t="s">
        <v>21</v>
      </c>
      <c r="C184" s="1">
        <v>39.94</v>
      </c>
      <c r="D184" s="1">
        <f t="shared" si="14"/>
        <v>0.65791855450130043</v>
      </c>
      <c r="E184" s="1">
        <f t="shared" si="15"/>
        <v>4.7661318759537608E-3</v>
      </c>
      <c r="F184" s="1">
        <v>31.94</v>
      </c>
      <c r="G184" s="1">
        <f t="shared" si="16"/>
        <v>0.13667614190693556</v>
      </c>
      <c r="H184" s="1">
        <f t="shared" si="17"/>
        <v>5.0687595987142231E-7</v>
      </c>
      <c r="I184" s="1">
        <v>46.74</v>
      </c>
      <c r="J184" s="1">
        <f t="shared" si="18"/>
        <v>0.25335379534770652</v>
      </c>
      <c r="K184" s="1">
        <f t="shared" si="19"/>
        <v>8.3218192988923079E-3</v>
      </c>
      <c r="L184" s="1">
        <v>35.39</v>
      </c>
      <c r="M184" s="1">
        <f t="shared" si="20"/>
        <v>1.469848175814505</v>
      </c>
      <c r="N184" s="1">
        <f t="shared" si="21"/>
        <v>0.6020588228770194</v>
      </c>
      <c r="O184" s="1">
        <v>34.94</v>
      </c>
      <c r="P184" s="1">
        <f t="shared" si="22"/>
        <v>1.469717173763641</v>
      </c>
      <c r="Q184" s="1">
        <f t="shared" si="23"/>
        <v>0.60205882287701229</v>
      </c>
      <c r="R184" s="1">
        <v>36.979999999999997</v>
      </c>
      <c r="S184" s="1">
        <f t="shared" si="24"/>
        <v>1.4717786838465656</v>
      </c>
      <c r="T184" s="1">
        <f t="shared" si="25"/>
        <v>0.6020588228770194</v>
      </c>
      <c r="U184" s="1">
        <v>37.25</v>
      </c>
      <c r="V184" s="1">
        <f t="shared" si="26"/>
        <v>1.4717786838465727</v>
      </c>
      <c r="W184" s="1">
        <f t="shared" si="27"/>
        <v>0.6020588228770194</v>
      </c>
    </row>
    <row r="185" spans="1:23" ht="15.75" hidden="1" x14ac:dyDescent="0.25">
      <c r="A185" s="6">
        <v>68</v>
      </c>
      <c r="B185" s="4" t="s">
        <v>20</v>
      </c>
      <c r="C185" s="1">
        <v>39.94</v>
      </c>
      <c r="D185" s="1">
        <f t="shared" si="14"/>
        <v>0.5921266990511711</v>
      </c>
      <c r="E185" s="1">
        <f t="shared" si="15"/>
        <v>2.3830659379768804E-3</v>
      </c>
      <c r="F185" s="1">
        <v>31.94</v>
      </c>
      <c r="G185" s="1">
        <f t="shared" si="16"/>
        <v>0.12300852771624093</v>
      </c>
      <c r="H185" s="1">
        <f t="shared" si="17"/>
        <v>2.5343797815935432E-7</v>
      </c>
      <c r="I185" s="1">
        <v>46.74</v>
      </c>
      <c r="J185" s="1">
        <f t="shared" si="18"/>
        <v>0.22801841581293303</v>
      </c>
      <c r="K185" s="1">
        <f t="shared" si="19"/>
        <v>4.1609096494497066E-3</v>
      </c>
      <c r="L185" s="1">
        <v>35.090000000000003</v>
      </c>
      <c r="M185" s="1">
        <f t="shared" si="20"/>
        <v>1.0228633582330602</v>
      </c>
      <c r="N185" s="1">
        <f t="shared" si="21"/>
        <v>1.029411438508987E-3</v>
      </c>
      <c r="O185" s="1">
        <v>34.64</v>
      </c>
      <c r="P185" s="1">
        <f t="shared" si="22"/>
        <v>1.0227454563872769</v>
      </c>
      <c r="Q185" s="1">
        <f t="shared" si="23"/>
        <v>1.029411438508987E-3</v>
      </c>
      <c r="R185" s="1">
        <v>36.68</v>
      </c>
      <c r="S185" s="1">
        <f t="shared" si="24"/>
        <v>1.0246008154619091</v>
      </c>
      <c r="T185" s="1">
        <f t="shared" si="25"/>
        <v>1.0294114385160924E-3</v>
      </c>
      <c r="U185" s="1">
        <v>36.950000000000003</v>
      </c>
      <c r="V185" s="1">
        <f t="shared" si="26"/>
        <v>1.0246008154619162</v>
      </c>
      <c r="W185" s="1">
        <f t="shared" si="27"/>
        <v>1.029411438508987E-3</v>
      </c>
    </row>
    <row r="186" spans="1:23" ht="15.75" hidden="1" x14ac:dyDescent="0.25">
      <c r="A186" s="6">
        <v>69</v>
      </c>
      <c r="B186" s="4" t="s">
        <v>19</v>
      </c>
      <c r="C186" s="1">
        <v>39.94</v>
      </c>
      <c r="D186" s="1">
        <f t="shared" si="14"/>
        <v>0.53291402914605612</v>
      </c>
      <c r="E186" s="1">
        <f t="shared" si="15"/>
        <v>1.1915329689884402E-3</v>
      </c>
      <c r="F186" s="1">
        <v>31.94</v>
      </c>
      <c r="G186" s="1">
        <f t="shared" si="16"/>
        <v>0.1107076749446172</v>
      </c>
      <c r="H186" s="1">
        <f t="shared" si="17"/>
        <v>1.26718990856034E-7</v>
      </c>
      <c r="I186" s="1">
        <v>46.74</v>
      </c>
      <c r="J186" s="1">
        <f t="shared" si="18"/>
        <v>0.20521657423164186</v>
      </c>
      <c r="K186" s="1">
        <f t="shared" si="19"/>
        <v>2.080454824728406E-3</v>
      </c>
      <c r="L186" s="1">
        <v>35.39</v>
      </c>
      <c r="M186" s="1">
        <f t="shared" si="20"/>
        <v>1.2205770224097492</v>
      </c>
      <c r="N186" s="1">
        <f t="shared" si="21"/>
        <v>0.30051470571925165</v>
      </c>
      <c r="O186" s="1">
        <v>34.94</v>
      </c>
      <c r="P186" s="1">
        <f t="shared" si="22"/>
        <v>1.2204709107485456</v>
      </c>
      <c r="Q186" s="1">
        <f t="shared" si="23"/>
        <v>0.30051470571925165</v>
      </c>
      <c r="R186" s="1">
        <v>36.979999999999997</v>
      </c>
      <c r="S186" s="1">
        <f t="shared" si="24"/>
        <v>1.2221407339157153</v>
      </c>
      <c r="T186" s="1">
        <f t="shared" si="25"/>
        <v>0.30051470571925876</v>
      </c>
      <c r="U186" s="1">
        <v>37.25</v>
      </c>
      <c r="V186" s="1">
        <f t="shared" si="26"/>
        <v>1.2221407339157224</v>
      </c>
      <c r="W186" s="1">
        <f t="shared" si="27"/>
        <v>0.30051470571925165</v>
      </c>
    </row>
    <row r="187" spans="1:23" ht="15.75" hidden="1" x14ac:dyDescent="0.25">
      <c r="A187" s="6">
        <v>70</v>
      </c>
      <c r="B187" s="4" t="s">
        <v>18</v>
      </c>
      <c r="C187" s="1">
        <v>40.94</v>
      </c>
      <c r="D187" s="1">
        <f t="shared" si="14"/>
        <v>0.52037737376854665</v>
      </c>
      <c r="E187" s="1">
        <f t="shared" si="15"/>
        <v>0.99940423351550578</v>
      </c>
      <c r="F187" s="1">
        <v>31.94</v>
      </c>
      <c r="G187" s="1">
        <f t="shared" si="16"/>
        <v>9.9636907450157963E-2</v>
      </c>
      <c r="H187" s="1">
        <f t="shared" si="17"/>
        <v>6.3359497204373838E-8</v>
      </c>
      <c r="I187" s="1">
        <v>46.74</v>
      </c>
      <c r="J187" s="1">
        <f t="shared" si="18"/>
        <v>0.18469491680847483</v>
      </c>
      <c r="K187" s="1">
        <f t="shared" si="19"/>
        <v>1.0402274123677557E-3</v>
      </c>
      <c r="L187" s="1">
        <v>35.69</v>
      </c>
      <c r="M187" s="1">
        <f t="shared" si="20"/>
        <v>1.3985193201687736</v>
      </c>
      <c r="N187" s="1">
        <f t="shared" si="21"/>
        <v>0.45025735285962298</v>
      </c>
      <c r="O187" s="1">
        <v>35.24</v>
      </c>
      <c r="P187" s="1">
        <f t="shared" si="22"/>
        <v>1.3984238196736953</v>
      </c>
      <c r="Q187" s="1">
        <f t="shared" si="23"/>
        <v>0.45025735285963009</v>
      </c>
      <c r="R187" s="1">
        <v>37.28</v>
      </c>
      <c r="S187" s="1">
        <f t="shared" si="24"/>
        <v>1.3999266605241445</v>
      </c>
      <c r="T187" s="1">
        <f t="shared" si="25"/>
        <v>0.45025735285963719</v>
      </c>
      <c r="U187" s="1">
        <v>37.549999999999997</v>
      </c>
      <c r="V187" s="1">
        <f t="shared" si="26"/>
        <v>1.3999266605241445</v>
      </c>
      <c r="W187" s="1">
        <f t="shared" si="27"/>
        <v>0.45025735285962298</v>
      </c>
    </row>
    <row r="188" spans="1:23" ht="15.75" hidden="1" x14ac:dyDescent="0.25">
      <c r="A188" s="6">
        <v>71</v>
      </c>
      <c r="B188" s="4" t="s">
        <v>17</v>
      </c>
      <c r="C188" s="1">
        <v>41.44</v>
      </c>
      <c r="D188" s="1">
        <f t="shared" si="14"/>
        <v>0.96833963639168985</v>
      </c>
      <c r="E188" s="1">
        <f t="shared" si="15"/>
        <v>0.99970211675775289</v>
      </c>
      <c r="F188" s="1">
        <v>31.94</v>
      </c>
      <c r="G188" s="1">
        <f t="shared" si="16"/>
        <v>8.9673216705140391E-2</v>
      </c>
      <c r="H188" s="1">
        <f t="shared" si="17"/>
        <v>3.1679750378543758E-8</v>
      </c>
      <c r="I188" s="1">
        <v>46.74</v>
      </c>
      <c r="J188" s="1">
        <f t="shared" si="18"/>
        <v>0.16622542512762806</v>
      </c>
      <c r="K188" s="1">
        <f t="shared" si="19"/>
        <v>5.2011370618032515E-4</v>
      </c>
      <c r="L188" s="1">
        <v>36.090000000000003</v>
      </c>
      <c r="M188" s="1">
        <f t="shared" si="20"/>
        <v>1.6586673881519047</v>
      </c>
      <c r="N188" s="1">
        <f t="shared" si="21"/>
        <v>0.62512867642981718</v>
      </c>
      <c r="O188" s="1">
        <v>35.64</v>
      </c>
      <c r="P188" s="1">
        <f t="shared" si="22"/>
        <v>1.6585814377063244</v>
      </c>
      <c r="Q188" s="1">
        <f t="shared" si="23"/>
        <v>0.62512867642981007</v>
      </c>
      <c r="R188" s="1">
        <v>37.68</v>
      </c>
      <c r="S188" s="1">
        <f t="shared" si="24"/>
        <v>1.6599339944717286</v>
      </c>
      <c r="T188" s="1">
        <f t="shared" si="25"/>
        <v>0.62512867642981718</v>
      </c>
      <c r="U188" s="1">
        <v>37.950000000000003</v>
      </c>
      <c r="V188" s="1">
        <f t="shared" si="26"/>
        <v>1.6599339944717357</v>
      </c>
      <c r="W188" s="1">
        <f t="shared" si="27"/>
        <v>0.62512867642981718</v>
      </c>
    </row>
    <row r="189" spans="1:23" ht="15.75" hidden="1" x14ac:dyDescent="0.25">
      <c r="A189" s="6">
        <v>72</v>
      </c>
      <c r="B189" s="4" t="s">
        <v>16</v>
      </c>
      <c r="C189" s="1">
        <v>41.44</v>
      </c>
      <c r="D189" s="1">
        <f t="shared" si="14"/>
        <v>0.87150567275251944</v>
      </c>
      <c r="E189" s="1">
        <f t="shared" si="15"/>
        <v>0.49985105837888</v>
      </c>
      <c r="F189" s="1">
        <v>31.94</v>
      </c>
      <c r="G189" s="1">
        <f t="shared" si="16"/>
        <v>8.0705895034629549E-2</v>
      </c>
      <c r="H189" s="1">
        <f t="shared" si="17"/>
        <v>1.5839876965628719E-8</v>
      </c>
      <c r="I189" s="1">
        <v>46.74</v>
      </c>
      <c r="J189" s="1">
        <f t="shared" si="18"/>
        <v>0.14960288261486454</v>
      </c>
      <c r="K189" s="1">
        <f t="shared" si="19"/>
        <v>2.6005685308660986E-4</v>
      </c>
      <c r="L189" s="1">
        <v>36.49</v>
      </c>
      <c r="M189" s="1">
        <f t="shared" si="20"/>
        <v>1.8928006493367135</v>
      </c>
      <c r="N189" s="1">
        <f t="shared" si="21"/>
        <v>0.71256433821491072</v>
      </c>
      <c r="O189" s="1">
        <v>36.04</v>
      </c>
      <c r="P189" s="1">
        <f t="shared" si="22"/>
        <v>1.8927232939356884</v>
      </c>
      <c r="Q189" s="1">
        <f t="shared" si="23"/>
        <v>0.71256433821490361</v>
      </c>
      <c r="R189" s="1">
        <v>38.08</v>
      </c>
      <c r="S189" s="1">
        <f t="shared" si="24"/>
        <v>1.8939405950245529</v>
      </c>
      <c r="T189" s="1">
        <f t="shared" si="25"/>
        <v>0.71256433821490361</v>
      </c>
      <c r="U189" s="1">
        <v>38.35</v>
      </c>
      <c r="V189" s="1">
        <f t="shared" si="26"/>
        <v>1.89394059502456</v>
      </c>
      <c r="W189" s="1">
        <f t="shared" si="27"/>
        <v>0.71256433821491072</v>
      </c>
    </row>
    <row r="190" spans="1:23" ht="15.75" hidden="1" x14ac:dyDescent="0.25">
      <c r="A190" s="6">
        <v>73</v>
      </c>
      <c r="B190" s="4">
        <v>243320</v>
      </c>
      <c r="C190" s="1">
        <v>42.44</v>
      </c>
      <c r="D190" s="1">
        <f t="shared" si="14"/>
        <v>1.7843551054772675</v>
      </c>
      <c r="E190" s="1">
        <f t="shared" si="15"/>
        <v>1.24992552918944</v>
      </c>
      <c r="F190" s="1">
        <v>31.94</v>
      </c>
      <c r="G190" s="1">
        <f t="shared" si="16"/>
        <v>7.263530553116837E-2</v>
      </c>
      <c r="H190" s="1">
        <f t="shared" si="17"/>
        <v>7.9199402591711987E-9</v>
      </c>
      <c r="I190" s="1">
        <v>47.44</v>
      </c>
      <c r="J190" s="1">
        <f t="shared" si="18"/>
        <v>0.83464259435337596</v>
      </c>
      <c r="K190" s="1">
        <f t="shared" si="19"/>
        <v>0.70013002842654259</v>
      </c>
      <c r="L190" s="1">
        <v>37.090000000000003</v>
      </c>
      <c r="M190" s="1">
        <f t="shared" si="20"/>
        <v>2.3035205844030457</v>
      </c>
      <c r="N190" s="1">
        <f t="shared" si="21"/>
        <v>0.95628216910745323</v>
      </c>
      <c r="O190" s="1">
        <v>36.64</v>
      </c>
      <c r="P190" s="1">
        <f t="shared" si="22"/>
        <v>2.3034509645421224</v>
      </c>
      <c r="Q190" s="1">
        <f t="shared" si="23"/>
        <v>0.95628216910745323</v>
      </c>
      <c r="R190" s="1">
        <v>38.68</v>
      </c>
      <c r="S190" s="1">
        <f t="shared" si="24"/>
        <v>2.3045465355220998</v>
      </c>
      <c r="T190" s="1">
        <f t="shared" si="25"/>
        <v>0.95628216910745323</v>
      </c>
      <c r="U190" s="1">
        <v>38.950000000000003</v>
      </c>
      <c r="V190" s="1">
        <f t="shared" si="26"/>
        <v>2.3045465355221069</v>
      </c>
      <c r="W190" s="1">
        <f t="shared" si="27"/>
        <v>0.95628216910745323</v>
      </c>
    </row>
    <row r="191" spans="1:23" ht="15.75" hidden="1" x14ac:dyDescent="0.25">
      <c r="A191" s="6">
        <v>74</v>
      </c>
      <c r="B191" s="4">
        <v>243381</v>
      </c>
      <c r="C191" s="1">
        <v>42.44</v>
      </c>
      <c r="D191" s="1">
        <f t="shared" si="14"/>
        <v>1.6059195949295386</v>
      </c>
      <c r="E191" s="1">
        <f t="shared" si="15"/>
        <v>0.62496276459472</v>
      </c>
      <c r="F191" s="1">
        <v>31.94</v>
      </c>
      <c r="G191" s="1">
        <f t="shared" si="16"/>
        <v>6.5371774978050468E-2</v>
      </c>
      <c r="H191" s="1">
        <f t="shared" si="17"/>
        <v>3.9599719059424388E-9</v>
      </c>
      <c r="I191" s="1">
        <v>47.44</v>
      </c>
      <c r="J191" s="1">
        <f t="shared" si="18"/>
        <v>0.75117833491803765</v>
      </c>
      <c r="K191" s="1">
        <f t="shared" si="19"/>
        <v>0.3500650142132713</v>
      </c>
      <c r="L191" s="1">
        <v>36.69</v>
      </c>
      <c r="M191" s="1">
        <f t="shared" si="20"/>
        <v>1.6731685259627369</v>
      </c>
      <c r="N191" s="1">
        <f t="shared" si="21"/>
        <v>7.814108455372093E-2</v>
      </c>
      <c r="O191" s="1">
        <v>36.24</v>
      </c>
      <c r="P191" s="1">
        <f t="shared" si="22"/>
        <v>1.6731058680879087</v>
      </c>
      <c r="Q191" s="1">
        <f t="shared" si="23"/>
        <v>7.8141084553728035E-2</v>
      </c>
      <c r="R191" s="1">
        <v>38.28</v>
      </c>
      <c r="S191" s="1">
        <f t="shared" si="24"/>
        <v>1.6740918819698933</v>
      </c>
      <c r="T191" s="1">
        <f t="shared" si="25"/>
        <v>7.8141084553728035E-2</v>
      </c>
      <c r="U191" s="1">
        <v>38.549999999999997</v>
      </c>
      <c r="V191" s="1">
        <f t="shared" si="26"/>
        <v>1.6740918819698933</v>
      </c>
      <c r="W191" s="1">
        <f t="shared" si="27"/>
        <v>7.814108455372093E-2</v>
      </c>
    </row>
    <row r="192" spans="1:23" ht="15.75" hidden="1" x14ac:dyDescent="0.25">
      <c r="A192" s="6">
        <v>75</v>
      </c>
      <c r="B192" s="4">
        <v>243504</v>
      </c>
      <c r="C192" s="1">
        <v>42.44</v>
      </c>
      <c r="D192" s="1">
        <f t="shared" si="14"/>
        <v>1.445327635436584</v>
      </c>
      <c r="E192" s="1">
        <f t="shared" si="15"/>
        <v>0.31248138229736355</v>
      </c>
      <c r="F192" s="1">
        <v>31.94</v>
      </c>
      <c r="G192" s="1">
        <f t="shared" si="16"/>
        <v>5.8834597480245776E-2</v>
      </c>
      <c r="H192" s="1">
        <f t="shared" si="17"/>
        <v>1.9799877293280588E-9</v>
      </c>
      <c r="I192" s="1">
        <v>47.84</v>
      </c>
      <c r="J192" s="1">
        <f t="shared" si="18"/>
        <v>1.076060501426241</v>
      </c>
      <c r="K192" s="1">
        <f t="shared" si="19"/>
        <v>0.57503250710664133</v>
      </c>
      <c r="L192" s="1">
        <v>36.99</v>
      </c>
      <c r="M192" s="1">
        <f t="shared" si="20"/>
        <v>1.8058516733664689</v>
      </c>
      <c r="N192" s="1">
        <f t="shared" si="21"/>
        <v>0.33907054227686473</v>
      </c>
      <c r="O192" s="1">
        <v>36.54</v>
      </c>
      <c r="P192" s="1">
        <f t="shared" si="22"/>
        <v>1.8057952812791171</v>
      </c>
      <c r="Q192" s="1">
        <f t="shared" si="23"/>
        <v>0.33907054227686473</v>
      </c>
      <c r="R192" s="1">
        <v>38.58</v>
      </c>
      <c r="S192" s="1">
        <f t="shared" si="24"/>
        <v>1.806682693772899</v>
      </c>
      <c r="T192" s="1">
        <f t="shared" si="25"/>
        <v>0.33907054227685762</v>
      </c>
      <c r="U192" s="1">
        <v>38.85</v>
      </c>
      <c r="V192" s="1">
        <f t="shared" si="26"/>
        <v>1.8066826937729061</v>
      </c>
      <c r="W192" s="1">
        <f t="shared" si="27"/>
        <v>0.33907054227686473</v>
      </c>
    </row>
    <row r="193" spans="1:23" ht="15.75" hidden="1" x14ac:dyDescent="0.25">
      <c r="A193" s="6">
        <v>76</v>
      </c>
      <c r="B193" s="4">
        <v>243595</v>
      </c>
      <c r="C193" s="1">
        <v>43.14</v>
      </c>
      <c r="D193" s="1">
        <f t="shared" si="14"/>
        <v>2.0007948718929285</v>
      </c>
      <c r="E193" s="1">
        <f t="shared" si="15"/>
        <v>0.85624069114868462</v>
      </c>
      <c r="F193" s="1">
        <v>31.94</v>
      </c>
      <c r="G193" s="1">
        <f t="shared" si="16"/>
        <v>5.2951137732222264E-2</v>
      </c>
      <c r="H193" s="1">
        <f t="shared" si="17"/>
        <v>9.8999564102086879E-10</v>
      </c>
      <c r="I193" s="1">
        <v>48.54</v>
      </c>
      <c r="J193" s="1">
        <f t="shared" si="18"/>
        <v>1.6684544512836155</v>
      </c>
      <c r="K193" s="1">
        <f t="shared" si="19"/>
        <v>0.9875162535533164</v>
      </c>
      <c r="L193" s="1">
        <v>37.69</v>
      </c>
      <c r="M193" s="1">
        <f t="shared" si="20"/>
        <v>2.3252665060298199</v>
      </c>
      <c r="N193" s="1">
        <f t="shared" si="21"/>
        <v>0.86953527113843165</v>
      </c>
      <c r="O193" s="1">
        <v>37.24</v>
      </c>
      <c r="P193" s="1">
        <f t="shared" si="22"/>
        <v>2.3252157531512054</v>
      </c>
      <c r="Q193" s="1">
        <f t="shared" si="23"/>
        <v>0.86953527113843876</v>
      </c>
      <c r="R193" s="1">
        <v>39.28</v>
      </c>
      <c r="S193" s="1">
        <f t="shared" si="24"/>
        <v>2.3260144243956091</v>
      </c>
      <c r="T193" s="1">
        <f t="shared" si="25"/>
        <v>0.86953527113843165</v>
      </c>
      <c r="U193" s="1">
        <v>39.549999999999997</v>
      </c>
      <c r="V193" s="1">
        <f t="shared" si="26"/>
        <v>2.3260144243956091</v>
      </c>
      <c r="W193" s="1">
        <f t="shared" si="27"/>
        <v>0.86953527113843165</v>
      </c>
    </row>
    <row r="194" spans="1:23" ht="15.75" hidden="1" x14ac:dyDescent="0.25">
      <c r="A194" s="6">
        <v>77</v>
      </c>
      <c r="B194" s="4" t="s">
        <v>15</v>
      </c>
      <c r="C194" s="1">
        <v>43.64</v>
      </c>
      <c r="D194" s="1">
        <f t="shared" si="14"/>
        <v>2.3007153847036363</v>
      </c>
      <c r="E194" s="1">
        <f t="shared" si="15"/>
        <v>0.92812034557434231</v>
      </c>
      <c r="F194" s="1">
        <v>31.94</v>
      </c>
      <c r="G194" s="1">
        <f t="shared" si="16"/>
        <v>4.7656023959000038E-2</v>
      </c>
      <c r="H194" s="1">
        <f t="shared" si="17"/>
        <v>4.9499604415359499E-10</v>
      </c>
      <c r="I194" s="1">
        <v>49.04</v>
      </c>
      <c r="J194" s="1">
        <f t="shared" si="18"/>
        <v>2.0016090061552561</v>
      </c>
      <c r="K194" s="1">
        <f t="shared" si="19"/>
        <v>0.99375812677666175</v>
      </c>
      <c r="L194" s="1">
        <v>38.19</v>
      </c>
      <c r="M194" s="1">
        <f t="shared" si="20"/>
        <v>2.592739855426835</v>
      </c>
      <c r="N194" s="1">
        <f t="shared" si="21"/>
        <v>0.93476763556921583</v>
      </c>
      <c r="O194" s="1">
        <v>37.74</v>
      </c>
      <c r="P194" s="1">
        <f t="shared" si="22"/>
        <v>2.592694177836087</v>
      </c>
      <c r="Q194" s="1">
        <f t="shared" si="23"/>
        <v>0.93476763556922293</v>
      </c>
      <c r="R194" s="1">
        <v>39.78</v>
      </c>
      <c r="S194" s="1">
        <f t="shared" si="24"/>
        <v>2.5934129819560496</v>
      </c>
      <c r="T194" s="1">
        <f t="shared" si="25"/>
        <v>0.93476763556921583</v>
      </c>
      <c r="U194" s="1">
        <v>40.049999999999997</v>
      </c>
      <c r="V194" s="1">
        <f t="shared" si="26"/>
        <v>2.5934129819560496</v>
      </c>
      <c r="W194" s="1">
        <f t="shared" si="27"/>
        <v>0.93476763556921583</v>
      </c>
    </row>
    <row r="195" spans="1:23" ht="15.75" hidden="1" x14ac:dyDescent="0.25">
      <c r="A195" s="6">
        <v>78</v>
      </c>
      <c r="B195" s="4">
        <v>243262</v>
      </c>
      <c r="C195" s="1">
        <v>43.64</v>
      </c>
      <c r="D195" s="1">
        <f t="shared" si="14"/>
        <v>2.0706438462332741</v>
      </c>
      <c r="E195" s="1">
        <f t="shared" si="15"/>
        <v>0.46406017278717115</v>
      </c>
      <c r="F195" s="1">
        <v>31.94</v>
      </c>
      <c r="G195" s="1">
        <f t="shared" si="16"/>
        <v>4.2890421563100745E-2</v>
      </c>
      <c r="H195" s="1">
        <f t="shared" si="17"/>
        <v>2.474997984336369E-10</v>
      </c>
      <c r="I195" s="1">
        <v>49.04</v>
      </c>
      <c r="J195" s="1">
        <f t="shared" si="18"/>
        <v>1.8014481055397269</v>
      </c>
      <c r="K195" s="1">
        <f t="shared" si="19"/>
        <v>0.49687906338832732</v>
      </c>
      <c r="L195" s="1">
        <v>37.79</v>
      </c>
      <c r="M195" s="1">
        <f t="shared" si="20"/>
        <v>1.9334658698841523</v>
      </c>
      <c r="N195" s="1">
        <f t="shared" si="21"/>
        <v>6.7383817784609334E-2</v>
      </c>
      <c r="O195" s="1">
        <v>37.340000000000003</v>
      </c>
      <c r="P195" s="1">
        <f t="shared" si="22"/>
        <v>1.9334247600524819</v>
      </c>
      <c r="Q195" s="1">
        <f t="shared" si="23"/>
        <v>6.738381778461644E-2</v>
      </c>
      <c r="R195" s="1">
        <v>39.380000000000003</v>
      </c>
      <c r="S195" s="1">
        <f t="shared" si="24"/>
        <v>1.9340716837604432</v>
      </c>
      <c r="T195" s="1">
        <f t="shared" si="25"/>
        <v>6.7383817784609334E-2</v>
      </c>
      <c r="U195" s="1">
        <v>39.65</v>
      </c>
      <c r="V195" s="1">
        <f t="shared" si="26"/>
        <v>1.9340716837604432</v>
      </c>
      <c r="W195" s="1">
        <f t="shared" si="27"/>
        <v>6.7383817784609334E-2</v>
      </c>
    </row>
    <row r="196" spans="1:23" ht="15.75" hidden="1" x14ac:dyDescent="0.25">
      <c r="A196" s="6">
        <v>79</v>
      </c>
      <c r="B196" s="4">
        <v>243293</v>
      </c>
      <c r="C196" s="1">
        <v>43.64</v>
      </c>
      <c r="D196" s="1">
        <f t="shared" si="14"/>
        <v>1.8635794616099446</v>
      </c>
      <c r="E196" s="1">
        <f t="shared" si="15"/>
        <v>0.23203008639358558</v>
      </c>
      <c r="F196" s="1">
        <v>31.94</v>
      </c>
      <c r="G196" s="1">
        <f t="shared" si="16"/>
        <v>3.8601379406792091E-2</v>
      </c>
      <c r="H196" s="1">
        <f t="shared" si="17"/>
        <v>1.2375167557365785E-10</v>
      </c>
      <c r="I196" s="1">
        <v>49.04</v>
      </c>
      <c r="J196" s="1">
        <f t="shared" si="18"/>
        <v>1.6213032949857578</v>
      </c>
      <c r="K196" s="1">
        <f t="shared" si="19"/>
        <v>0.24843953169416721</v>
      </c>
      <c r="L196" s="1">
        <v>37.49</v>
      </c>
      <c r="M196" s="1">
        <f t="shared" si="20"/>
        <v>1.4401192828957434</v>
      </c>
      <c r="N196" s="1">
        <f t="shared" si="21"/>
        <v>0.26630809110769604</v>
      </c>
      <c r="O196" s="1">
        <v>37.04</v>
      </c>
      <c r="P196" s="1">
        <f t="shared" si="22"/>
        <v>1.4400822840472287</v>
      </c>
      <c r="Q196" s="1">
        <f t="shared" si="23"/>
        <v>0.26630809110769604</v>
      </c>
      <c r="R196" s="1">
        <v>39.08</v>
      </c>
      <c r="S196" s="1">
        <f t="shared" si="24"/>
        <v>1.4406645153843982</v>
      </c>
      <c r="T196" s="1">
        <f t="shared" si="25"/>
        <v>0.26630809110770315</v>
      </c>
      <c r="U196" s="1">
        <v>39.35</v>
      </c>
      <c r="V196" s="1">
        <f t="shared" si="26"/>
        <v>1.4406645153844053</v>
      </c>
      <c r="W196" s="1">
        <f t="shared" si="27"/>
        <v>0.26630809110769604</v>
      </c>
    </row>
    <row r="197" spans="1:23" ht="15.75" hidden="1" x14ac:dyDescent="0.25">
      <c r="A197" s="6">
        <v>80</v>
      </c>
      <c r="B197" s="4">
        <v>243596</v>
      </c>
      <c r="C197" s="1">
        <v>43.94</v>
      </c>
      <c r="D197" s="1">
        <f t="shared" si="14"/>
        <v>1.9772215154489459</v>
      </c>
      <c r="E197" s="1">
        <f t="shared" si="15"/>
        <v>0.4160150431967935</v>
      </c>
      <c r="F197" s="1">
        <v>31.94</v>
      </c>
      <c r="G197" s="1">
        <f t="shared" si="16"/>
        <v>3.4741241466111461E-2</v>
      </c>
      <c r="H197" s="1">
        <f t="shared" si="17"/>
        <v>6.1877614143668325E-11</v>
      </c>
      <c r="I197" s="1">
        <v>49.34</v>
      </c>
      <c r="J197" s="1">
        <f t="shared" si="18"/>
        <v>1.7591729654871884</v>
      </c>
      <c r="K197" s="1">
        <f t="shared" si="19"/>
        <v>0.42421976584708432</v>
      </c>
      <c r="L197" s="1">
        <v>37.79</v>
      </c>
      <c r="M197" s="1">
        <f t="shared" si="20"/>
        <v>1.5961073546061684</v>
      </c>
      <c r="N197" s="1">
        <f t="shared" si="21"/>
        <v>0.16684595444615269</v>
      </c>
      <c r="O197" s="1">
        <v>37.340000000000003</v>
      </c>
      <c r="P197" s="1">
        <f t="shared" si="22"/>
        <v>1.5960740556425108</v>
      </c>
      <c r="Q197" s="1">
        <f t="shared" si="23"/>
        <v>0.16684595444615979</v>
      </c>
      <c r="R197" s="1">
        <v>39.380000000000003</v>
      </c>
      <c r="S197" s="1">
        <f t="shared" si="24"/>
        <v>1.5965980638459598</v>
      </c>
      <c r="T197" s="1">
        <f t="shared" si="25"/>
        <v>0.16684595444615269</v>
      </c>
      <c r="U197" s="1">
        <v>39.65</v>
      </c>
      <c r="V197" s="1">
        <f t="shared" si="26"/>
        <v>1.5965980638459598</v>
      </c>
      <c r="W197" s="1">
        <f t="shared" si="27"/>
        <v>0.16684595444615269</v>
      </c>
    </row>
    <row r="198" spans="1:23" ht="15.75" hidden="1" x14ac:dyDescent="0.25">
      <c r="A198" s="6">
        <v>81</v>
      </c>
      <c r="B198" s="4" t="s">
        <v>14</v>
      </c>
      <c r="C198" s="1">
        <v>44.34</v>
      </c>
      <c r="D198" s="1">
        <f t="shared" si="14"/>
        <v>2.179499363904057</v>
      </c>
      <c r="E198" s="1">
        <f t="shared" si="15"/>
        <v>0.60800752159840243</v>
      </c>
      <c r="F198" s="1">
        <v>31.94</v>
      </c>
      <c r="G198" s="1">
        <f t="shared" si="16"/>
        <v>3.1267117319501381E-2</v>
      </c>
      <c r="H198" s="1">
        <f t="shared" si="17"/>
        <v>3.0940583428673563E-11</v>
      </c>
      <c r="I198" s="1">
        <v>49.34</v>
      </c>
      <c r="J198" s="1">
        <f t="shared" si="18"/>
        <v>1.5832556689384703</v>
      </c>
      <c r="K198" s="1">
        <f t="shared" si="19"/>
        <v>0.21210988292354216</v>
      </c>
      <c r="L198" s="1">
        <v>37.79</v>
      </c>
      <c r="M198" s="1">
        <f t="shared" si="20"/>
        <v>1.4364966191455508</v>
      </c>
      <c r="N198" s="1">
        <f t="shared" si="21"/>
        <v>8.3422977223072792E-2</v>
      </c>
      <c r="O198" s="1">
        <v>37.74</v>
      </c>
      <c r="P198" s="1">
        <f t="shared" si="22"/>
        <v>1.8364666500782576</v>
      </c>
      <c r="Q198" s="1">
        <f t="shared" si="23"/>
        <v>0.48342297722307848</v>
      </c>
      <c r="R198" s="1">
        <v>39.78</v>
      </c>
      <c r="S198" s="1">
        <f t="shared" si="24"/>
        <v>1.8369382574613624</v>
      </c>
      <c r="T198" s="1">
        <f t="shared" si="25"/>
        <v>0.48342297722307137</v>
      </c>
      <c r="U198" s="1">
        <v>40.049999999999997</v>
      </c>
      <c r="V198" s="1">
        <f t="shared" si="26"/>
        <v>1.8369382574613624</v>
      </c>
      <c r="W198" s="1">
        <f t="shared" si="27"/>
        <v>0.48342297722307137</v>
      </c>
    </row>
    <row r="199" spans="1:23" ht="15.75" hidden="1" x14ac:dyDescent="0.25">
      <c r="A199" s="6">
        <v>82</v>
      </c>
      <c r="B199" s="4" t="s">
        <v>13</v>
      </c>
      <c r="C199" s="1">
        <v>44.34</v>
      </c>
      <c r="D199" s="1">
        <f t="shared" si="14"/>
        <v>1.9615494275136527</v>
      </c>
      <c r="E199" s="1">
        <f t="shared" si="15"/>
        <v>0.30400376079920477</v>
      </c>
      <c r="F199" s="1">
        <v>31.94</v>
      </c>
      <c r="G199" s="1">
        <f t="shared" si="16"/>
        <v>2.8140405587549822E-2</v>
      </c>
      <c r="H199" s="1">
        <f t="shared" si="17"/>
        <v>1.5472068071176182E-11</v>
      </c>
      <c r="I199" s="1">
        <v>49.34</v>
      </c>
      <c r="J199" s="1">
        <f t="shared" si="18"/>
        <v>1.4249301020446268</v>
      </c>
      <c r="K199" s="1">
        <f t="shared" si="19"/>
        <v>0.10605494146177108</v>
      </c>
      <c r="L199" s="1">
        <v>37.79</v>
      </c>
      <c r="M199" s="1">
        <f t="shared" si="20"/>
        <v>1.2928469572309993</v>
      </c>
      <c r="N199" s="1">
        <f t="shared" si="21"/>
        <v>4.1711488611532843E-2</v>
      </c>
      <c r="O199" s="1">
        <v>38.14</v>
      </c>
      <c r="P199" s="1">
        <f t="shared" si="22"/>
        <v>2.0528199850704283</v>
      </c>
      <c r="Q199" s="1">
        <f t="shared" si="23"/>
        <v>0.64171148861153426</v>
      </c>
      <c r="R199" s="1">
        <v>40.18</v>
      </c>
      <c r="S199" s="1">
        <f t="shared" si="24"/>
        <v>2.0532444317152212</v>
      </c>
      <c r="T199" s="1">
        <f t="shared" si="25"/>
        <v>0.64171148861153426</v>
      </c>
      <c r="U199" s="1">
        <v>40.450000000000003</v>
      </c>
      <c r="V199" s="1">
        <f t="shared" si="26"/>
        <v>2.0532444317152283</v>
      </c>
      <c r="W199" s="1">
        <f t="shared" si="27"/>
        <v>0.64171148861154137</v>
      </c>
    </row>
    <row r="200" spans="1:23" ht="15.75" hidden="1" x14ac:dyDescent="0.25">
      <c r="A200" s="6">
        <v>83</v>
      </c>
      <c r="B200" s="4" t="s">
        <v>12</v>
      </c>
      <c r="C200" s="1">
        <v>42.34</v>
      </c>
      <c r="D200" s="1">
        <f t="shared" si="14"/>
        <v>0.23460551523771045</v>
      </c>
      <c r="E200" s="1">
        <f t="shared" si="15"/>
        <v>1.8479981196003976</v>
      </c>
      <c r="F200" s="1">
        <v>29.94</v>
      </c>
      <c r="G200" s="1">
        <f t="shared" si="16"/>
        <v>2.0253263650287963</v>
      </c>
      <c r="H200" s="1">
        <f t="shared" si="17"/>
        <v>2.0000000000077343</v>
      </c>
      <c r="I200" s="1">
        <v>49.34</v>
      </c>
      <c r="J200" s="1">
        <f t="shared" si="18"/>
        <v>1.2824370918401655</v>
      </c>
      <c r="K200" s="1">
        <f t="shared" si="19"/>
        <v>5.3027470730881987E-2</v>
      </c>
      <c r="L200" s="1">
        <v>37.79</v>
      </c>
      <c r="M200" s="1">
        <f t="shared" si="20"/>
        <v>1.1635622615078987</v>
      </c>
      <c r="N200" s="1">
        <f t="shared" si="21"/>
        <v>2.0855744305769974E-2</v>
      </c>
      <c r="O200" s="1">
        <v>38.14</v>
      </c>
      <c r="P200" s="1">
        <f t="shared" si="22"/>
        <v>1.8475379865633883</v>
      </c>
      <c r="Q200" s="1">
        <f t="shared" si="23"/>
        <v>0.32085574430576713</v>
      </c>
      <c r="R200" s="1">
        <v>40.18</v>
      </c>
      <c r="S200" s="1">
        <f t="shared" si="24"/>
        <v>1.8479199885437012</v>
      </c>
      <c r="T200" s="1">
        <f t="shared" si="25"/>
        <v>0.32085574430576713</v>
      </c>
      <c r="U200" s="1">
        <v>40.450000000000003</v>
      </c>
      <c r="V200" s="1">
        <f t="shared" si="26"/>
        <v>1.8479199885437083</v>
      </c>
      <c r="W200" s="1">
        <f t="shared" si="27"/>
        <v>0.32085574430577424</v>
      </c>
    </row>
    <row r="201" spans="1:23" ht="15.75" hidden="1" x14ac:dyDescent="0.25">
      <c r="A201" s="6">
        <v>84</v>
      </c>
      <c r="B201" s="4" t="s">
        <v>11</v>
      </c>
      <c r="C201" s="1">
        <v>42.34</v>
      </c>
      <c r="D201" s="1">
        <f t="shared" si="14"/>
        <v>0.21114496371394154</v>
      </c>
      <c r="E201" s="1">
        <f t="shared" si="15"/>
        <v>0.92399905980019525</v>
      </c>
      <c r="F201" s="1">
        <v>29.94</v>
      </c>
      <c r="G201" s="1">
        <f t="shared" si="16"/>
        <v>1.8227937285259159</v>
      </c>
      <c r="H201" s="1">
        <f t="shared" si="17"/>
        <v>1.0000000000038689</v>
      </c>
      <c r="I201" s="1">
        <v>49.34</v>
      </c>
      <c r="J201" s="1">
        <f t="shared" si="18"/>
        <v>1.1541933826561461</v>
      </c>
      <c r="K201" s="1">
        <f t="shared" si="19"/>
        <v>2.6513735365440994E-2</v>
      </c>
      <c r="L201" s="1">
        <v>37.29</v>
      </c>
      <c r="M201" s="1">
        <f t="shared" si="20"/>
        <v>0.54720603535710666</v>
      </c>
      <c r="N201" s="1">
        <f t="shared" si="21"/>
        <v>0.48957212784711857</v>
      </c>
      <c r="O201" s="1">
        <v>37.64</v>
      </c>
      <c r="P201" s="1">
        <f t="shared" si="22"/>
        <v>1.1627841879070502</v>
      </c>
      <c r="Q201" s="1">
        <f t="shared" si="23"/>
        <v>0.33957212784711999</v>
      </c>
      <c r="R201" s="1">
        <v>39.68</v>
      </c>
      <c r="S201" s="1">
        <f t="shared" si="24"/>
        <v>1.163127989689329</v>
      </c>
      <c r="T201" s="1">
        <f t="shared" si="25"/>
        <v>0.33957212784711288</v>
      </c>
      <c r="U201" s="1">
        <v>39.950000000000003</v>
      </c>
      <c r="V201" s="1">
        <f t="shared" si="26"/>
        <v>1.1631279896893361</v>
      </c>
      <c r="W201" s="1">
        <f t="shared" si="27"/>
        <v>0.33957212784711288</v>
      </c>
    </row>
    <row r="202" spans="1:23" ht="15.75" hidden="1" x14ac:dyDescent="0.25">
      <c r="A202" s="6">
        <v>85</v>
      </c>
      <c r="B202" s="4" t="s">
        <v>10</v>
      </c>
      <c r="C202" s="1">
        <v>42.34</v>
      </c>
      <c r="D202" s="1">
        <f t="shared" si="14"/>
        <v>0.19003046734254525</v>
      </c>
      <c r="E202" s="1">
        <f t="shared" si="15"/>
        <v>0.46199952990009763</v>
      </c>
      <c r="F202" s="1">
        <v>29.94</v>
      </c>
      <c r="G202" s="1">
        <f t="shared" si="16"/>
        <v>1.640514355673325</v>
      </c>
      <c r="H202" s="1">
        <f t="shared" si="17"/>
        <v>0.50000000000193623</v>
      </c>
      <c r="I202" s="1">
        <v>49.34</v>
      </c>
      <c r="J202" s="1">
        <f t="shared" si="18"/>
        <v>1.0387740443905287</v>
      </c>
      <c r="K202" s="1">
        <f t="shared" si="19"/>
        <v>1.3256867682720497E-2</v>
      </c>
      <c r="L202" s="1">
        <v>36.79</v>
      </c>
      <c r="M202" s="1">
        <f t="shared" si="20"/>
        <v>7.5145681786068508E-3</v>
      </c>
      <c r="N202" s="1">
        <f t="shared" si="21"/>
        <v>0.74478606392356284</v>
      </c>
      <c r="O202" s="1">
        <v>37.14</v>
      </c>
      <c r="P202" s="1">
        <f t="shared" si="22"/>
        <v>0.54650576911634374</v>
      </c>
      <c r="Q202" s="1">
        <f t="shared" si="23"/>
        <v>0.66978606392355999</v>
      </c>
      <c r="R202" s="1">
        <v>39.18</v>
      </c>
      <c r="S202" s="1">
        <f t="shared" si="24"/>
        <v>0.54681519072039464</v>
      </c>
      <c r="T202" s="1">
        <f t="shared" si="25"/>
        <v>0.66978606392355999</v>
      </c>
      <c r="U202" s="1">
        <v>39.450000000000003</v>
      </c>
      <c r="V202" s="1">
        <f t="shared" si="26"/>
        <v>0.54681519072040174</v>
      </c>
      <c r="W202" s="1">
        <f t="shared" si="27"/>
        <v>0.66978606392355289</v>
      </c>
    </row>
    <row r="203" spans="1:23" ht="15.75" hidden="1" x14ac:dyDescent="0.25">
      <c r="A203" s="6">
        <v>86</v>
      </c>
      <c r="B203" s="4">
        <v>243322</v>
      </c>
      <c r="C203" s="1">
        <v>42.34</v>
      </c>
      <c r="D203" s="1">
        <f t="shared" si="14"/>
        <v>0.17102742060829002</v>
      </c>
      <c r="E203" s="1">
        <f t="shared" si="15"/>
        <v>0.23099976495004881</v>
      </c>
      <c r="F203" s="1">
        <v>29.94</v>
      </c>
      <c r="G203" s="1">
        <f t="shared" si="16"/>
        <v>1.4764629201059911</v>
      </c>
      <c r="H203" s="1">
        <f t="shared" si="17"/>
        <v>0.25000000000096989</v>
      </c>
      <c r="I203" s="1">
        <v>49.34</v>
      </c>
      <c r="J203" s="1">
        <f t="shared" si="18"/>
        <v>0.93489663995147509</v>
      </c>
      <c r="K203" s="1">
        <f t="shared" si="19"/>
        <v>6.6284338413566957E-3</v>
      </c>
      <c r="L203" s="1">
        <v>36.49</v>
      </c>
      <c r="M203" s="1">
        <f t="shared" si="20"/>
        <v>0.30676311136074474</v>
      </c>
      <c r="N203" s="1">
        <f t="shared" si="21"/>
        <v>0.67239303196178213</v>
      </c>
      <c r="O203" s="1">
        <v>36.840000000000003</v>
      </c>
      <c r="P203" s="1">
        <f t="shared" si="22"/>
        <v>0.19185519220471292</v>
      </c>
      <c r="Q203" s="1">
        <f t="shared" si="23"/>
        <v>0.63489303196178071</v>
      </c>
      <c r="R203" s="1">
        <v>38.880000000000003</v>
      </c>
      <c r="S203" s="1">
        <f t="shared" si="24"/>
        <v>0.1921336716483566</v>
      </c>
      <c r="T203" s="1">
        <f t="shared" si="25"/>
        <v>0.6348930319617736</v>
      </c>
      <c r="U203" s="1">
        <v>39.15</v>
      </c>
      <c r="V203" s="1">
        <f t="shared" si="26"/>
        <v>0.1921336716483566</v>
      </c>
      <c r="W203" s="1">
        <f t="shared" si="27"/>
        <v>0.63489303196178071</v>
      </c>
    </row>
    <row r="204" spans="1:23" ht="15.75" hidden="1" x14ac:dyDescent="0.25">
      <c r="A204" s="6">
        <v>87</v>
      </c>
      <c r="B204" s="4">
        <v>243353</v>
      </c>
      <c r="C204" s="1">
        <v>42.34</v>
      </c>
      <c r="D204" s="1">
        <f t="shared" si="14"/>
        <v>0.15392467854746172</v>
      </c>
      <c r="E204" s="1">
        <f t="shared" si="15"/>
        <v>0.11549988247502085</v>
      </c>
      <c r="F204" s="1">
        <v>29.94</v>
      </c>
      <c r="G204" s="1">
        <f t="shared" si="16"/>
        <v>1.3288166280953924</v>
      </c>
      <c r="H204" s="1">
        <f t="shared" si="17"/>
        <v>0.12500000000048672</v>
      </c>
      <c r="I204" s="1">
        <v>49.34</v>
      </c>
      <c r="J204" s="1">
        <f t="shared" si="18"/>
        <v>0.84140697595632474</v>
      </c>
      <c r="K204" s="1">
        <f t="shared" si="19"/>
        <v>3.3142169206783478E-3</v>
      </c>
      <c r="L204" s="1">
        <v>36.090000000000003</v>
      </c>
      <c r="M204" s="1">
        <f t="shared" si="20"/>
        <v>0.67608680022466672</v>
      </c>
      <c r="N204" s="1">
        <f t="shared" si="21"/>
        <v>0.7361965159808932</v>
      </c>
      <c r="O204" s="1">
        <v>36.44</v>
      </c>
      <c r="P204" s="1">
        <f t="shared" si="22"/>
        <v>0.22733032701576406</v>
      </c>
      <c r="Q204" s="1">
        <f t="shared" si="23"/>
        <v>0.71744651598089604</v>
      </c>
      <c r="R204" s="1">
        <v>38.479999999999997</v>
      </c>
      <c r="S204" s="1">
        <f t="shared" si="24"/>
        <v>0.22707969551648688</v>
      </c>
      <c r="T204" s="1">
        <f t="shared" si="25"/>
        <v>0.71744651598088893</v>
      </c>
      <c r="U204" s="1">
        <v>38.75</v>
      </c>
      <c r="V204" s="1">
        <f t="shared" si="26"/>
        <v>0.22707969551647977</v>
      </c>
      <c r="W204" s="1">
        <f t="shared" si="27"/>
        <v>0.71744651598088893</v>
      </c>
    </row>
    <row r="205" spans="1:23" ht="15.75" hidden="1" x14ac:dyDescent="0.25">
      <c r="A205" s="6">
        <v>88</v>
      </c>
      <c r="B205" s="4">
        <v>243414</v>
      </c>
      <c r="C205" s="1">
        <v>42.34</v>
      </c>
      <c r="D205" s="1">
        <f t="shared" si="14"/>
        <v>0.13853221069271626</v>
      </c>
      <c r="E205" s="1">
        <f t="shared" si="15"/>
        <v>5.7749941237510427E-2</v>
      </c>
      <c r="F205" s="1">
        <v>29.94</v>
      </c>
      <c r="G205" s="1">
        <f t="shared" si="16"/>
        <v>1.1959349652858542</v>
      </c>
      <c r="H205" s="1">
        <f t="shared" si="17"/>
        <v>6.2500000000245137E-2</v>
      </c>
      <c r="I205" s="1">
        <v>48.94</v>
      </c>
      <c r="J205" s="1">
        <f t="shared" si="18"/>
        <v>0.35726627836068303</v>
      </c>
      <c r="K205" s="1">
        <f t="shared" si="19"/>
        <v>0.39834289153967006</v>
      </c>
      <c r="L205" s="1">
        <v>35.590000000000003</v>
      </c>
      <c r="M205" s="1">
        <f t="shared" si="20"/>
        <v>1.1084781202022</v>
      </c>
      <c r="N205" s="1">
        <f t="shared" si="21"/>
        <v>0.8680982579904466</v>
      </c>
      <c r="O205" s="1">
        <v>35.94</v>
      </c>
      <c r="P205" s="1">
        <f t="shared" si="22"/>
        <v>0.70459729431419049</v>
      </c>
      <c r="Q205" s="1">
        <f t="shared" si="23"/>
        <v>0.85872325799044802</v>
      </c>
      <c r="R205" s="1">
        <v>37.979999999999997</v>
      </c>
      <c r="S205" s="1">
        <f t="shared" si="24"/>
        <v>0.70437172596484032</v>
      </c>
      <c r="T205" s="1">
        <f t="shared" si="25"/>
        <v>0.85872325799044091</v>
      </c>
      <c r="U205" s="1">
        <v>38.25</v>
      </c>
      <c r="V205" s="1">
        <f t="shared" si="26"/>
        <v>0.70437172596483322</v>
      </c>
      <c r="W205" s="1">
        <f t="shared" si="27"/>
        <v>0.85872325799044802</v>
      </c>
    </row>
    <row r="206" spans="1:23" ht="15.75" hidden="1" x14ac:dyDescent="0.25">
      <c r="A206" s="6">
        <v>89</v>
      </c>
      <c r="B206" s="4">
        <v>243444</v>
      </c>
      <c r="C206" s="1">
        <v>42.34</v>
      </c>
      <c r="D206" s="1">
        <f t="shared" si="14"/>
        <v>0.12467898962344748</v>
      </c>
      <c r="E206" s="1">
        <f t="shared" si="15"/>
        <v>2.8874970618758766E-2</v>
      </c>
      <c r="F206" s="1">
        <v>29.94</v>
      </c>
      <c r="G206" s="1">
        <f t="shared" si="16"/>
        <v>1.076341468757267</v>
      </c>
      <c r="H206" s="1">
        <f t="shared" si="17"/>
        <v>3.1250000000124345E-2</v>
      </c>
      <c r="I206" s="1">
        <v>48.44</v>
      </c>
      <c r="J206" s="1">
        <f t="shared" si="18"/>
        <v>0.17846034947538669</v>
      </c>
      <c r="K206" s="1">
        <f t="shared" si="19"/>
        <v>0.69917144576983503</v>
      </c>
      <c r="L206" s="1">
        <v>35.590000000000003</v>
      </c>
      <c r="M206" s="1">
        <f t="shared" si="20"/>
        <v>0.99763030818198217</v>
      </c>
      <c r="N206" s="1">
        <f t="shared" si="21"/>
        <v>0.43404912899522685</v>
      </c>
      <c r="O206" s="1">
        <v>35.44</v>
      </c>
      <c r="P206" s="1">
        <f t="shared" si="22"/>
        <v>1.1341375648827707</v>
      </c>
      <c r="Q206" s="1">
        <f t="shared" si="23"/>
        <v>0.92936162899522401</v>
      </c>
      <c r="R206" s="1">
        <v>37.479999999999997</v>
      </c>
      <c r="S206" s="1">
        <f t="shared" si="24"/>
        <v>1.1339345533683556</v>
      </c>
      <c r="T206" s="1">
        <f t="shared" si="25"/>
        <v>0.9293616289952169</v>
      </c>
      <c r="U206" s="1">
        <v>37.75</v>
      </c>
      <c r="V206" s="1">
        <f t="shared" si="26"/>
        <v>1.1339345533683485</v>
      </c>
      <c r="W206" s="1">
        <f t="shared" si="27"/>
        <v>0.92936162899522401</v>
      </c>
    </row>
    <row r="207" spans="1:23" ht="15.75" hidden="1" x14ac:dyDescent="0.25">
      <c r="A207" s="6">
        <v>90</v>
      </c>
      <c r="B207" s="4">
        <v>243567</v>
      </c>
      <c r="C207" s="1">
        <v>42.94</v>
      </c>
      <c r="D207" s="1">
        <f t="shared" si="14"/>
        <v>0.48778890933888874</v>
      </c>
      <c r="E207" s="1">
        <f t="shared" si="15"/>
        <v>0.58556251469061493</v>
      </c>
      <c r="F207" s="1">
        <v>29.94</v>
      </c>
      <c r="G207" s="1">
        <f t="shared" si="16"/>
        <v>0.96870732188154207</v>
      </c>
      <c r="H207" s="1">
        <f t="shared" si="17"/>
        <v>1.5625000000060396E-2</v>
      </c>
      <c r="I207" s="1">
        <v>48.84</v>
      </c>
      <c r="J207" s="1">
        <f t="shared" si="18"/>
        <v>0.23938568547215766</v>
      </c>
      <c r="K207" s="1">
        <f t="shared" si="19"/>
        <v>5.0414277115088169E-2</v>
      </c>
      <c r="L207" s="1">
        <v>35.99</v>
      </c>
      <c r="M207" s="1">
        <f t="shared" si="20"/>
        <v>0.49786727736378822</v>
      </c>
      <c r="N207" s="1">
        <f t="shared" si="21"/>
        <v>0.18297543550238515</v>
      </c>
      <c r="O207" s="1">
        <v>35.840000000000003</v>
      </c>
      <c r="P207" s="1">
        <f t="shared" si="22"/>
        <v>0.62072380839448726</v>
      </c>
      <c r="Q207" s="1">
        <f t="shared" si="23"/>
        <v>6.468081449760632E-2</v>
      </c>
      <c r="R207" s="1">
        <v>37.880000000000003</v>
      </c>
      <c r="S207" s="1">
        <f t="shared" si="24"/>
        <v>0.62054109803151647</v>
      </c>
      <c r="T207" s="1">
        <f t="shared" si="25"/>
        <v>6.4680814497599215E-2</v>
      </c>
      <c r="U207" s="1">
        <v>38.15</v>
      </c>
      <c r="V207" s="1">
        <f t="shared" si="26"/>
        <v>0.62054109803151647</v>
      </c>
      <c r="W207" s="1">
        <f t="shared" si="27"/>
        <v>6.4680814497613426E-2</v>
      </c>
    </row>
    <row r="208" spans="1:23" ht="15.75" hidden="1" x14ac:dyDescent="0.25">
      <c r="A208" s="6">
        <v>91</v>
      </c>
      <c r="B208" s="4" t="s">
        <v>9</v>
      </c>
      <c r="C208" s="1">
        <v>42.94</v>
      </c>
      <c r="D208" s="1">
        <f t="shared" si="14"/>
        <v>0.43901001840499987</v>
      </c>
      <c r="E208" s="1">
        <f t="shared" si="15"/>
        <v>0.29278125734531102</v>
      </c>
      <c r="F208" s="1">
        <v>29.94</v>
      </c>
      <c r="G208" s="1">
        <f t="shared" si="16"/>
        <v>0.87183658969338751</v>
      </c>
      <c r="H208" s="1">
        <f t="shared" si="17"/>
        <v>7.8125000000319744E-3</v>
      </c>
      <c r="I208" s="1">
        <v>48.84</v>
      </c>
      <c r="J208" s="1">
        <f t="shared" si="18"/>
        <v>0.21544711692494189</v>
      </c>
      <c r="K208" s="1">
        <f t="shared" si="19"/>
        <v>2.5207138557547637E-2</v>
      </c>
      <c r="L208" s="1">
        <v>35.69</v>
      </c>
      <c r="M208" s="1">
        <f t="shared" si="20"/>
        <v>0.74808054962741721</v>
      </c>
      <c r="N208" s="1">
        <f t="shared" si="21"/>
        <v>0.20851228224881169</v>
      </c>
      <c r="O208" s="1">
        <v>35.54</v>
      </c>
      <c r="P208" s="1">
        <f t="shared" si="22"/>
        <v>0.85865142755504564</v>
      </c>
      <c r="Q208" s="1">
        <f t="shared" si="23"/>
        <v>0.33234040724880742</v>
      </c>
      <c r="R208" s="1">
        <v>37.58</v>
      </c>
      <c r="S208" s="1">
        <f t="shared" si="24"/>
        <v>0.85848698822837122</v>
      </c>
      <c r="T208" s="1">
        <f t="shared" si="25"/>
        <v>0.33234040724880742</v>
      </c>
      <c r="U208" s="1">
        <v>37.85</v>
      </c>
      <c r="V208" s="1">
        <f t="shared" si="26"/>
        <v>0.85848698822836411</v>
      </c>
      <c r="W208" s="1">
        <f t="shared" si="27"/>
        <v>0.33234040724880032</v>
      </c>
    </row>
    <row r="209" spans="1:23" ht="15.75" hidden="1" x14ac:dyDescent="0.25">
      <c r="A209" s="6">
        <v>92</v>
      </c>
      <c r="B209" s="4" t="s">
        <v>8</v>
      </c>
      <c r="C209" s="1">
        <v>43.34</v>
      </c>
      <c r="D209" s="1">
        <f t="shared" si="14"/>
        <v>0.79510901656450272</v>
      </c>
      <c r="E209" s="1">
        <f t="shared" si="15"/>
        <v>0.54639062867266119</v>
      </c>
      <c r="F209" s="1">
        <v>29.94</v>
      </c>
      <c r="G209" s="1">
        <f t="shared" si="16"/>
        <v>0.78465293072405018</v>
      </c>
      <c r="H209" s="1">
        <f t="shared" si="17"/>
        <v>3.9062500000177636E-3</v>
      </c>
      <c r="I209" s="1">
        <v>49.24</v>
      </c>
      <c r="J209" s="1">
        <f t="shared" si="18"/>
        <v>0.59390240523244842</v>
      </c>
      <c r="K209" s="1">
        <f t="shared" si="19"/>
        <v>0.4126035692787724</v>
      </c>
      <c r="L209" s="1">
        <v>36.090000000000003</v>
      </c>
      <c r="M209" s="1">
        <f t="shared" si="20"/>
        <v>0.27327249466466697</v>
      </c>
      <c r="N209" s="1">
        <f t="shared" si="21"/>
        <v>0.29574385887559629</v>
      </c>
      <c r="O209" s="1">
        <v>35.94</v>
      </c>
      <c r="P209" s="1">
        <f t="shared" si="22"/>
        <v>0.37278628479954534</v>
      </c>
      <c r="Q209" s="1">
        <f t="shared" si="23"/>
        <v>0.23382979637559487</v>
      </c>
      <c r="R209" s="1">
        <v>37.979999999999997</v>
      </c>
      <c r="S209" s="1">
        <f t="shared" si="24"/>
        <v>0.37263828940553623</v>
      </c>
      <c r="T209" s="1">
        <f t="shared" si="25"/>
        <v>0.23382979637559487</v>
      </c>
      <c r="U209" s="1">
        <v>38.25</v>
      </c>
      <c r="V209" s="1">
        <f t="shared" si="26"/>
        <v>0.37263828940552912</v>
      </c>
      <c r="W209" s="1">
        <f t="shared" si="27"/>
        <v>0.23382979637560197</v>
      </c>
    </row>
    <row r="210" spans="1:23" ht="15.75" hidden="1" x14ac:dyDescent="0.25">
      <c r="A210" s="6">
        <v>93</v>
      </c>
      <c r="B210" s="4" t="s">
        <v>7</v>
      </c>
      <c r="C210" s="1">
        <v>43.64</v>
      </c>
      <c r="D210" s="1">
        <f t="shared" si="14"/>
        <v>1.0155981149080517</v>
      </c>
      <c r="E210" s="1">
        <f t="shared" si="15"/>
        <v>0.57319531433633131</v>
      </c>
      <c r="F210" s="1">
        <v>29.94</v>
      </c>
      <c r="G210" s="1">
        <f t="shared" si="16"/>
        <v>0.70618763765164516</v>
      </c>
      <c r="H210" s="1">
        <f t="shared" si="17"/>
        <v>1.9531250000106581E-3</v>
      </c>
      <c r="I210" s="1">
        <v>49.84</v>
      </c>
      <c r="J210" s="1">
        <f t="shared" si="18"/>
        <v>1.1345121647092071</v>
      </c>
      <c r="K210" s="1">
        <f t="shared" si="19"/>
        <v>0.80630178463938762</v>
      </c>
      <c r="L210" s="1">
        <v>36.39</v>
      </c>
      <c r="M210" s="1">
        <f t="shared" si="20"/>
        <v>5.4054754801796889E-2</v>
      </c>
      <c r="N210" s="1">
        <f t="shared" si="21"/>
        <v>0.4478719294377953</v>
      </c>
      <c r="O210" s="1">
        <v>36.24</v>
      </c>
      <c r="P210" s="1">
        <f t="shared" si="22"/>
        <v>3.5507656319587966E-2</v>
      </c>
      <c r="Q210" s="1">
        <f t="shared" si="23"/>
        <v>0.41691489818780525</v>
      </c>
      <c r="R210" s="1">
        <v>38.28</v>
      </c>
      <c r="S210" s="1">
        <f t="shared" si="24"/>
        <v>3.5374460464979052E-2</v>
      </c>
      <c r="T210" s="1">
        <f t="shared" si="25"/>
        <v>0.41691489818779814</v>
      </c>
      <c r="U210" s="1">
        <v>38.549999999999997</v>
      </c>
      <c r="V210" s="1">
        <f t="shared" si="26"/>
        <v>3.5374460464979052E-2</v>
      </c>
      <c r="W210" s="1">
        <f t="shared" si="27"/>
        <v>0.41691489818779814</v>
      </c>
    </row>
    <row r="211" spans="1:23" ht="15.75" hidden="1" x14ac:dyDescent="0.25">
      <c r="A211" s="6">
        <v>94</v>
      </c>
      <c r="B211" s="4">
        <v>243264</v>
      </c>
      <c r="C211" s="1">
        <v>43.64</v>
      </c>
      <c r="D211" s="1">
        <f t="shared" si="14"/>
        <v>0.91403830341724301</v>
      </c>
      <c r="E211" s="1">
        <f t="shared" si="15"/>
        <v>0.28659765716816565</v>
      </c>
      <c r="F211" s="1">
        <v>29.94</v>
      </c>
      <c r="G211" s="1">
        <f t="shared" si="16"/>
        <v>0.63556887388648065</v>
      </c>
      <c r="H211" s="1">
        <f t="shared" si="17"/>
        <v>9.7656250000355271E-4</v>
      </c>
      <c r="I211" s="1">
        <v>49.84</v>
      </c>
      <c r="J211" s="1">
        <f t="shared" si="18"/>
        <v>1.0210609482382864</v>
      </c>
      <c r="K211" s="1">
        <f t="shared" si="19"/>
        <v>0.40315089231969381</v>
      </c>
      <c r="L211" s="1">
        <v>36.090000000000003</v>
      </c>
      <c r="M211" s="1">
        <f t="shared" si="20"/>
        <v>0.25135072067838138</v>
      </c>
      <c r="N211" s="1">
        <f t="shared" si="21"/>
        <v>7.6064035281099507E-2</v>
      </c>
      <c r="O211" s="1">
        <v>35.94</v>
      </c>
      <c r="P211" s="1">
        <f t="shared" si="22"/>
        <v>0.33195689068763556</v>
      </c>
      <c r="Q211" s="1">
        <f t="shared" si="23"/>
        <v>9.1542550906098086E-2</v>
      </c>
      <c r="R211" s="1">
        <v>37.979999999999997</v>
      </c>
      <c r="S211" s="1">
        <f t="shared" si="24"/>
        <v>0.33183701441848257</v>
      </c>
      <c r="T211" s="1">
        <f t="shared" si="25"/>
        <v>9.1542550906105191E-2</v>
      </c>
      <c r="U211" s="1">
        <v>38.25</v>
      </c>
      <c r="V211" s="1">
        <f t="shared" si="26"/>
        <v>0.33183701441847546</v>
      </c>
      <c r="W211" s="1">
        <f t="shared" si="27"/>
        <v>9.1542550906098086E-2</v>
      </c>
    </row>
    <row r="212" spans="1:23" ht="15.75" hidden="1" x14ac:dyDescent="0.25">
      <c r="A212" s="6">
        <v>95</v>
      </c>
      <c r="B212" s="4">
        <v>243445</v>
      </c>
      <c r="C212" s="1">
        <v>43.64</v>
      </c>
      <c r="D212" s="1">
        <f t="shared" si="14"/>
        <v>0.82263447307551729</v>
      </c>
      <c r="E212" s="1">
        <f t="shared" si="15"/>
        <v>0.14329882858407927</v>
      </c>
      <c r="F212" s="1">
        <v>29.94</v>
      </c>
      <c r="G212" s="1">
        <f t="shared" si="16"/>
        <v>0.5720119864978308</v>
      </c>
      <c r="H212" s="1">
        <f t="shared" si="17"/>
        <v>4.8828125000355271E-4</v>
      </c>
      <c r="I212" s="1">
        <v>48.94</v>
      </c>
      <c r="J212" s="1">
        <f t="shared" si="18"/>
        <v>1.8954853414449246E-2</v>
      </c>
      <c r="K212" s="1">
        <f t="shared" si="19"/>
        <v>0.69842455384015523</v>
      </c>
      <c r="L212" s="1">
        <v>35.29</v>
      </c>
      <c r="M212" s="1">
        <f t="shared" si="20"/>
        <v>1.0262156486105454</v>
      </c>
      <c r="N212" s="1">
        <f t="shared" si="21"/>
        <v>0.83803201764055046</v>
      </c>
      <c r="O212" s="1">
        <v>35.14</v>
      </c>
      <c r="P212" s="1">
        <f t="shared" si="22"/>
        <v>1.0987612016188706</v>
      </c>
      <c r="Q212" s="1">
        <f t="shared" si="23"/>
        <v>0.8457712754530462</v>
      </c>
      <c r="R212" s="1">
        <v>35.479999999999997</v>
      </c>
      <c r="S212" s="1">
        <f t="shared" si="24"/>
        <v>2.7986533129766329</v>
      </c>
      <c r="T212" s="1">
        <f t="shared" si="25"/>
        <v>2.5457712754530561</v>
      </c>
      <c r="U212" s="1">
        <v>37.25</v>
      </c>
      <c r="V212" s="1">
        <f t="shared" si="26"/>
        <v>1.2986533129766258</v>
      </c>
      <c r="W212" s="1">
        <f t="shared" si="27"/>
        <v>1.045771275453049</v>
      </c>
    </row>
    <row r="213" spans="1:23" ht="15.75" hidden="1" x14ac:dyDescent="0.25">
      <c r="A213" s="6">
        <v>96</v>
      </c>
      <c r="B213" s="4">
        <v>243507</v>
      </c>
      <c r="C213" s="1">
        <v>43.64</v>
      </c>
      <c r="D213" s="1">
        <f t="shared" si="14"/>
        <v>0.74037102576796343</v>
      </c>
      <c r="E213" s="1">
        <f t="shared" si="15"/>
        <v>7.1649414292039637E-2</v>
      </c>
      <c r="F213" s="1">
        <v>29.94</v>
      </c>
      <c r="G213" s="1">
        <f t="shared" si="16"/>
        <v>0.51481078784804879</v>
      </c>
      <c r="H213" s="1">
        <f t="shared" si="17"/>
        <v>2.4414062500355271E-4</v>
      </c>
      <c r="I213" s="1">
        <v>48.34</v>
      </c>
      <c r="J213" s="1">
        <f t="shared" si="18"/>
        <v>0.58294063192698786</v>
      </c>
      <c r="K213" s="1">
        <f t="shared" si="19"/>
        <v>0.94921227692007193</v>
      </c>
      <c r="L213" s="1">
        <v>34.69</v>
      </c>
      <c r="M213" s="1">
        <f t="shared" si="20"/>
        <v>1.5235940837494937</v>
      </c>
      <c r="N213" s="1">
        <f t="shared" si="21"/>
        <v>1.0190160088202731</v>
      </c>
      <c r="O213" s="1">
        <v>34.54</v>
      </c>
      <c r="P213" s="1">
        <f t="shared" si="22"/>
        <v>1.5888850814569864</v>
      </c>
      <c r="Q213" s="1">
        <f t="shared" si="23"/>
        <v>1.0228856377265245</v>
      </c>
      <c r="R213" s="1">
        <v>34.880000000000003</v>
      </c>
      <c r="S213" s="1">
        <f t="shared" si="24"/>
        <v>3.1187879816789632</v>
      </c>
      <c r="T213" s="1">
        <f t="shared" si="25"/>
        <v>1.8728856377265188</v>
      </c>
      <c r="U213" s="1">
        <v>36.65</v>
      </c>
      <c r="V213" s="1">
        <f t="shared" si="26"/>
        <v>1.7687879816789618</v>
      </c>
      <c r="W213" s="1">
        <f t="shared" si="27"/>
        <v>1.1228856377265259</v>
      </c>
    </row>
    <row r="214" spans="1:23" ht="15.75" hidden="1" x14ac:dyDescent="0.25">
      <c r="A214" s="6">
        <v>97</v>
      </c>
      <c r="B214" s="4">
        <v>243537</v>
      </c>
      <c r="C214" s="1">
        <v>43.64</v>
      </c>
      <c r="D214" s="1">
        <f t="shared" si="14"/>
        <v>0.6663339231911678</v>
      </c>
      <c r="E214" s="1">
        <f t="shared" si="15"/>
        <v>3.5824707146019819E-2</v>
      </c>
      <c r="F214" s="1">
        <v>29.94</v>
      </c>
      <c r="G214" s="1">
        <f t="shared" si="16"/>
        <v>0.46332970906324533</v>
      </c>
      <c r="H214" s="1">
        <f t="shared" si="17"/>
        <v>1.2207031250355271E-4</v>
      </c>
      <c r="I214" s="1">
        <v>47.94</v>
      </c>
      <c r="J214" s="1">
        <f t="shared" si="18"/>
        <v>0.92464656873429618</v>
      </c>
      <c r="K214" s="1">
        <f t="shared" si="19"/>
        <v>0.8746061384600381</v>
      </c>
      <c r="L214" s="1">
        <v>34.29</v>
      </c>
      <c r="M214" s="1">
        <f t="shared" si="20"/>
        <v>1.7712346753745436</v>
      </c>
      <c r="N214" s="1">
        <f t="shared" si="21"/>
        <v>0.90950800441013513</v>
      </c>
      <c r="O214" s="1">
        <v>34.14</v>
      </c>
      <c r="P214" s="1">
        <f t="shared" si="22"/>
        <v>1.8299965733112842</v>
      </c>
      <c r="Q214" s="1">
        <f t="shared" si="23"/>
        <v>0.91144281886326439</v>
      </c>
      <c r="R214" s="1">
        <v>34.479999999999997</v>
      </c>
      <c r="S214" s="1">
        <f t="shared" si="24"/>
        <v>3.2069091835110726</v>
      </c>
      <c r="T214" s="1">
        <f t="shared" si="25"/>
        <v>1.3364428188632687</v>
      </c>
      <c r="U214" s="1">
        <v>36.25</v>
      </c>
      <c r="V214" s="1">
        <f t="shared" si="26"/>
        <v>1.9919091835110621</v>
      </c>
      <c r="W214" s="1">
        <f t="shared" si="27"/>
        <v>0.96144281886326155</v>
      </c>
    </row>
    <row r="215" spans="1:23" ht="15.75" hidden="1" x14ac:dyDescent="0.25">
      <c r="A215" s="6">
        <v>98</v>
      </c>
      <c r="B215" s="4" t="s">
        <v>6</v>
      </c>
      <c r="C215" s="1">
        <v>43.64</v>
      </c>
      <c r="D215" s="1">
        <f t="shared" si="14"/>
        <v>0.59970053087204889</v>
      </c>
      <c r="E215" s="1">
        <f t="shared" si="15"/>
        <v>1.7912353573009909E-2</v>
      </c>
      <c r="F215" s="1">
        <v>29.94</v>
      </c>
      <c r="G215" s="1">
        <f t="shared" si="16"/>
        <v>0.41699673815692151</v>
      </c>
      <c r="H215" s="1">
        <f t="shared" si="17"/>
        <v>6.1035156253552714E-5</v>
      </c>
      <c r="I215" s="1">
        <v>47.94</v>
      </c>
      <c r="J215" s="1">
        <f t="shared" si="18"/>
        <v>0.83218191186086443</v>
      </c>
      <c r="K215" s="1">
        <f t="shared" si="19"/>
        <v>0.43730306923001905</v>
      </c>
      <c r="L215" s="1">
        <v>34.69</v>
      </c>
      <c r="M215" s="1">
        <f t="shared" si="20"/>
        <v>1.1941112078370892</v>
      </c>
      <c r="N215" s="1">
        <f t="shared" si="21"/>
        <v>5.4754002205072538E-2</v>
      </c>
      <c r="O215" s="1">
        <v>34.54</v>
      </c>
      <c r="P215" s="1">
        <f t="shared" si="22"/>
        <v>1.2469969159801551</v>
      </c>
      <c r="Q215" s="1">
        <f t="shared" si="23"/>
        <v>5.5721409431633617E-2</v>
      </c>
      <c r="R215" s="1">
        <v>34.880000000000003</v>
      </c>
      <c r="S215" s="1">
        <f t="shared" si="24"/>
        <v>2.4862182651599625</v>
      </c>
      <c r="T215" s="1">
        <f t="shared" si="25"/>
        <v>0.26822140943162509</v>
      </c>
      <c r="U215" s="1">
        <v>36.65</v>
      </c>
      <c r="V215" s="1">
        <f t="shared" si="26"/>
        <v>1.3927182651599566</v>
      </c>
      <c r="W215" s="1">
        <f t="shared" si="27"/>
        <v>8.0721409431632196E-2</v>
      </c>
    </row>
    <row r="216" spans="1:23" ht="15.75" hidden="1" x14ac:dyDescent="0.25">
      <c r="A216" s="6">
        <v>99</v>
      </c>
      <c r="B216" s="4" t="s">
        <v>5</v>
      </c>
      <c r="C216" s="1">
        <v>43.64</v>
      </c>
      <c r="D216" s="1">
        <f t="shared" si="14"/>
        <v>0.53973047778484329</v>
      </c>
      <c r="E216" s="1">
        <f t="shared" si="15"/>
        <v>8.9561767865049546E-3</v>
      </c>
      <c r="F216" s="1">
        <v>29.94</v>
      </c>
      <c r="G216" s="1">
        <f t="shared" si="16"/>
        <v>0.375297064341229</v>
      </c>
      <c r="H216" s="1">
        <f t="shared" si="17"/>
        <v>3.0517578128552714E-5</v>
      </c>
      <c r="I216" s="1">
        <v>48.34</v>
      </c>
      <c r="J216" s="1">
        <f t="shared" si="18"/>
        <v>0.34896372067477444</v>
      </c>
      <c r="K216" s="1">
        <f t="shared" si="19"/>
        <v>0.18134846538499971</v>
      </c>
      <c r="L216" s="1">
        <v>35.090000000000003</v>
      </c>
      <c r="M216" s="1">
        <f t="shared" si="20"/>
        <v>0.67470008705337392</v>
      </c>
      <c r="N216" s="1">
        <f t="shared" si="21"/>
        <v>0.37262299889746942</v>
      </c>
      <c r="O216" s="1">
        <v>34.94</v>
      </c>
      <c r="P216" s="1">
        <f t="shared" si="22"/>
        <v>0.72229722438213884</v>
      </c>
      <c r="Q216" s="1">
        <f t="shared" si="23"/>
        <v>0.37213929528418532</v>
      </c>
      <c r="R216" s="1">
        <v>35.28</v>
      </c>
      <c r="S216" s="1">
        <f t="shared" si="24"/>
        <v>1.8375964386439705</v>
      </c>
      <c r="T216" s="1">
        <f t="shared" si="25"/>
        <v>0.26588929528418248</v>
      </c>
      <c r="U216" s="1">
        <v>37.049999999999997</v>
      </c>
      <c r="V216" s="1">
        <f t="shared" si="26"/>
        <v>0.85344643864396375</v>
      </c>
      <c r="W216" s="1">
        <f t="shared" si="27"/>
        <v>0.35963929528418248</v>
      </c>
    </row>
    <row r="217" spans="1:23" ht="15.75" hidden="1" x14ac:dyDescent="0.25">
      <c r="A217" s="6">
        <v>100</v>
      </c>
      <c r="B217" s="4" t="s">
        <v>4</v>
      </c>
      <c r="C217" s="1">
        <v>43.64</v>
      </c>
      <c r="D217" s="1">
        <f t="shared" si="14"/>
        <v>0.48575743000635896</v>
      </c>
      <c r="E217" s="1">
        <f t="shared" si="15"/>
        <v>4.47808839325603E-3</v>
      </c>
      <c r="F217" s="1">
        <v>29.94</v>
      </c>
      <c r="G217" s="1">
        <f t="shared" si="16"/>
        <v>0.33776735790710788</v>
      </c>
      <c r="H217" s="1">
        <f t="shared" si="17"/>
        <v>1.5258789066052714E-5</v>
      </c>
      <c r="I217" s="1">
        <v>47.74</v>
      </c>
      <c r="J217" s="1">
        <f t="shared" si="18"/>
        <v>0.91406734860729699</v>
      </c>
      <c r="K217" s="1">
        <f t="shared" si="19"/>
        <v>0.50932576730750156</v>
      </c>
      <c r="L217" s="1">
        <v>34.49</v>
      </c>
      <c r="M217" s="1">
        <f t="shared" si="20"/>
        <v>1.2072300783480401</v>
      </c>
      <c r="N217" s="1">
        <f t="shared" si="21"/>
        <v>0.41368850055126671</v>
      </c>
      <c r="O217" s="1">
        <v>34.340000000000003</v>
      </c>
      <c r="P217" s="1">
        <f t="shared" si="22"/>
        <v>1.2500675019439171</v>
      </c>
      <c r="Q217" s="1">
        <f t="shared" si="23"/>
        <v>0.41393035235790165</v>
      </c>
      <c r="R217" s="1">
        <v>34.68</v>
      </c>
      <c r="S217" s="1">
        <f t="shared" si="24"/>
        <v>2.2538367947795734</v>
      </c>
      <c r="T217" s="1">
        <f t="shared" si="25"/>
        <v>0.46705535235791018</v>
      </c>
      <c r="U217" s="1">
        <v>36.450000000000003</v>
      </c>
      <c r="V217" s="1">
        <f t="shared" si="26"/>
        <v>1.3681017947795624</v>
      </c>
      <c r="W217" s="1">
        <f t="shared" si="27"/>
        <v>0.42018035235790308</v>
      </c>
    </row>
    <row r="218" spans="1:23" ht="15.75" hidden="1" x14ac:dyDescent="0.25">
      <c r="A218" s="6">
        <v>101</v>
      </c>
      <c r="B218" s="4" t="s">
        <v>3</v>
      </c>
      <c r="C218" s="1">
        <v>43.64</v>
      </c>
      <c r="D218" s="1">
        <f t="shared" si="14"/>
        <v>0.43718168700572591</v>
      </c>
      <c r="E218" s="1">
        <f t="shared" si="15"/>
        <v>2.239044196628015E-3</v>
      </c>
      <c r="F218" s="1">
        <v>29.94</v>
      </c>
      <c r="G218" s="1">
        <f t="shared" si="16"/>
        <v>0.30399062211639816</v>
      </c>
      <c r="H218" s="1">
        <f t="shared" si="17"/>
        <v>7.6293945348027137E-6</v>
      </c>
      <c r="I218" s="1">
        <v>47.74</v>
      </c>
      <c r="J218" s="1">
        <f t="shared" si="18"/>
        <v>0.82266061374657085</v>
      </c>
      <c r="K218" s="1">
        <f t="shared" si="19"/>
        <v>0.25466288365375078</v>
      </c>
      <c r="L218" s="1">
        <v>34.090000000000003</v>
      </c>
      <c r="M218" s="1">
        <f t="shared" si="20"/>
        <v>1.4865070705132339</v>
      </c>
      <c r="N218" s="1">
        <f t="shared" si="21"/>
        <v>0.60684425027562838</v>
      </c>
      <c r="O218" s="1">
        <v>33.94</v>
      </c>
      <c r="P218" s="1">
        <f t="shared" si="22"/>
        <v>1.5250607517495283</v>
      </c>
      <c r="Q218" s="1">
        <f t="shared" si="23"/>
        <v>0.60696517617896006</v>
      </c>
      <c r="R218" s="1">
        <v>34.28</v>
      </c>
      <c r="S218" s="1">
        <f t="shared" si="24"/>
        <v>2.4284531153016147</v>
      </c>
      <c r="T218" s="1">
        <f t="shared" si="25"/>
        <v>0.63352767617895722</v>
      </c>
      <c r="U218" s="1">
        <v>36.049999999999997</v>
      </c>
      <c r="V218" s="1">
        <f t="shared" si="26"/>
        <v>1.6312916153016133</v>
      </c>
      <c r="W218" s="1">
        <f t="shared" si="27"/>
        <v>0.61009017617895722</v>
      </c>
    </row>
    <row r="219" spans="1:23" ht="15.75" hidden="1" x14ac:dyDescent="0.25">
      <c r="A219" s="6">
        <v>102</v>
      </c>
      <c r="B219" s="4">
        <v>243385</v>
      </c>
      <c r="C219" s="1">
        <v>43.64</v>
      </c>
      <c r="D219" s="1">
        <f t="shared" si="14"/>
        <v>0.39346351830515403</v>
      </c>
      <c r="E219" s="1">
        <f t="shared" si="15"/>
        <v>1.1195220983140075E-3</v>
      </c>
      <c r="F219" s="1">
        <v>29.94</v>
      </c>
      <c r="G219" s="1">
        <f t="shared" si="16"/>
        <v>0.2735915599047587</v>
      </c>
      <c r="H219" s="1">
        <f t="shared" si="17"/>
        <v>3.8146972691777137E-6</v>
      </c>
      <c r="I219" s="1">
        <v>47.34</v>
      </c>
      <c r="J219" s="1">
        <f t="shared" si="18"/>
        <v>1.1403945523719159</v>
      </c>
      <c r="K219" s="1">
        <f t="shared" si="19"/>
        <v>0.52733144182687397</v>
      </c>
      <c r="L219" s="1">
        <v>33.69</v>
      </c>
      <c r="M219" s="1">
        <f t="shared" si="20"/>
        <v>1.7378563634619155</v>
      </c>
      <c r="N219" s="1">
        <f t="shared" si="21"/>
        <v>0.70342212513781988</v>
      </c>
      <c r="O219" s="1">
        <v>33.54</v>
      </c>
      <c r="P219" s="1">
        <f t="shared" si="22"/>
        <v>1.7725546765745719</v>
      </c>
      <c r="Q219" s="1">
        <f t="shared" si="23"/>
        <v>0.70348258808947861</v>
      </c>
      <c r="R219" s="1">
        <v>33.880000000000003</v>
      </c>
      <c r="S219" s="1">
        <f t="shared" si="24"/>
        <v>2.5856078037714525</v>
      </c>
      <c r="T219" s="1">
        <f t="shared" si="25"/>
        <v>0.71676383808947719</v>
      </c>
      <c r="U219" s="1">
        <v>35.65</v>
      </c>
      <c r="V219" s="1">
        <f t="shared" si="26"/>
        <v>1.8681624537714541</v>
      </c>
      <c r="W219" s="1">
        <f t="shared" si="27"/>
        <v>0.70504508808947719</v>
      </c>
    </row>
    <row r="220" spans="1:23" ht="15.75" hidden="1" x14ac:dyDescent="0.25">
      <c r="A220" s="6">
        <v>103</v>
      </c>
      <c r="B220" s="4">
        <v>243446</v>
      </c>
      <c r="C220" s="1">
        <v>43.64</v>
      </c>
      <c r="D220" s="1">
        <f t="shared" si="14"/>
        <v>0.3541171664746372</v>
      </c>
      <c r="E220" s="1">
        <f t="shared" si="15"/>
        <v>5.5976104916055647E-4</v>
      </c>
      <c r="F220" s="1">
        <v>29.94</v>
      </c>
      <c r="G220" s="1">
        <f t="shared" si="16"/>
        <v>0.24623240391428425</v>
      </c>
      <c r="H220" s="1">
        <f t="shared" si="17"/>
        <v>1.9073486363652137E-6</v>
      </c>
      <c r="I220" s="1">
        <v>46.84</v>
      </c>
      <c r="J220" s="1">
        <f t="shared" si="18"/>
        <v>1.5263550971347257</v>
      </c>
      <c r="K220" s="1">
        <f t="shared" si="19"/>
        <v>0.76366572091343699</v>
      </c>
      <c r="L220" s="1">
        <v>33.19</v>
      </c>
      <c r="M220" s="1">
        <f t="shared" si="20"/>
        <v>2.0640707271157268</v>
      </c>
      <c r="N220" s="1">
        <f t="shared" si="21"/>
        <v>0.85171106256890994</v>
      </c>
      <c r="O220" s="1">
        <v>33.04</v>
      </c>
      <c r="P220" s="1">
        <f t="shared" si="22"/>
        <v>2.0952992089171119</v>
      </c>
      <c r="Q220" s="1">
        <f t="shared" si="23"/>
        <v>0.85174129404473575</v>
      </c>
      <c r="R220" s="1">
        <v>33.380000000000003</v>
      </c>
      <c r="S220" s="1">
        <f t="shared" si="24"/>
        <v>2.8270470233943072</v>
      </c>
      <c r="T220" s="1">
        <f t="shared" si="25"/>
        <v>0.85838191904473859</v>
      </c>
      <c r="U220" s="1">
        <v>35.15</v>
      </c>
      <c r="V220" s="1">
        <f t="shared" si="26"/>
        <v>2.1813462083943094</v>
      </c>
      <c r="W220" s="1">
        <f t="shared" si="27"/>
        <v>0.85252254404473859</v>
      </c>
    </row>
    <row r="221" spans="1:23" ht="15.75" hidden="1" x14ac:dyDescent="0.25">
      <c r="A221" s="6">
        <v>104</v>
      </c>
      <c r="B221" s="4">
        <v>243508</v>
      </c>
      <c r="C221" s="1">
        <v>43.64</v>
      </c>
      <c r="D221" s="1">
        <f t="shared" si="14"/>
        <v>0.31870544982717064</v>
      </c>
      <c r="E221" s="1">
        <f t="shared" si="15"/>
        <v>2.7988052458027823E-4</v>
      </c>
      <c r="F221" s="1">
        <v>29.94</v>
      </c>
      <c r="G221" s="1">
        <f t="shared" si="16"/>
        <v>0.22160916352285653</v>
      </c>
      <c r="H221" s="1">
        <f t="shared" si="17"/>
        <v>9.5367431995896368E-7</v>
      </c>
      <c r="I221" s="1">
        <v>46.44</v>
      </c>
      <c r="J221" s="1">
        <f t="shared" si="18"/>
        <v>1.7737195874212617</v>
      </c>
      <c r="K221" s="1">
        <f t="shared" si="19"/>
        <v>0.78183286045672418</v>
      </c>
      <c r="L221" s="1">
        <v>32.79</v>
      </c>
      <c r="M221" s="1">
        <f t="shared" si="20"/>
        <v>2.2576636544041548</v>
      </c>
      <c r="N221" s="1">
        <f t="shared" si="21"/>
        <v>0.82585553128445355</v>
      </c>
      <c r="O221" s="1">
        <v>32.64</v>
      </c>
      <c r="P221" s="1">
        <f t="shared" si="22"/>
        <v>2.2857692880253992</v>
      </c>
      <c r="Q221" s="1">
        <f t="shared" si="23"/>
        <v>0.82587064702237001</v>
      </c>
      <c r="R221" s="1">
        <v>32.979999999999997</v>
      </c>
      <c r="S221" s="1">
        <f t="shared" si="24"/>
        <v>2.9443423210548829</v>
      </c>
      <c r="T221" s="1">
        <f t="shared" si="25"/>
        <v>0.82919095952237143</v>
      </c>
      <c r="U221" s="1">
        <v>34.75</v>
      </c>
      <c r="V221" s="1">
        <f t="shared" si="26"/>
        <v>2.3632115875548791</v>
      </c>
      <c r="W221" s="1">
        <f t="shared" si="27"/>
        <v>0.82626127202236432</v>
      </c>
    </row>
    <row r="222" spans="1:23" ht="15.75" hidden="1" x14ac:dyDescent="0.25">
      <c r="A222" s="6">
        <v>105</v>
      </c>
      <c r="B222" s="4" t="s">
        <v>2</v>
      </c>
      <c r="C222" s="1">
        <v>43.64</v>
      </c>
      <c r="D222" s="1">
        <f t="shared" si="14"/>
        <v>0.28683490484445429</v>
      </c>
      <c r="E222" s="1">
        <f t="shared" si="15"/>
        <v>1.399402622865864E-4</v>
      </c>
      <c r="F222" s="1">
        <v>29.94</v>
      </c>
      <c r="G222" s="1">
        <f t="shared" si="16"/>
        <v>0.1994482471705723</v>
      </c>
      <c r="H222" s="1">
        <f t="shared" si="17"/>
        <v>4.7683716175583868E-7</v>
      </c>
      <c r="I222" s="1">
        <v>46.84</v>
      </c>
      <c r="J222" s="1">
        <f t="shared" si="18"/>
        <v>1.1963476286791277</v>
      </c>
      <c r="K222" s="1">
        <f t="shared" si="19"/>
        <v>9.0835697716471486E-3</v>
      </c>
      <c r="L222" s="1">
        <v>33.19</v>
      </c>
      <c r="M222" s="1">
        <f t="shared" si="20"/>
        <v>1.6318972889637422</v>
      </c>
      <c r="N222" s="1">
        <f t="shared" si="21"/>
        <v>1.2927765642231748E-2</v>
      </c>
      <c r="O222" s="1">
        <v>33.04</v>
      </c>
      <c r="P222" s="1">
        <f t="shared" si="22"/>
        <v>1.6571923592228615</v>
      </c>
      <c r="Q222" s="1">
        <f t="shared" si="23"/>
        <v>1.2935323511186425E-2</v>
      </c>
      <c r="R222" s="1">
        <v>33.380000000000003</v>
      </c>
      <c r="S222" s="1">
        <f t="shared" si="24"/>
        <v>2.2499080889493897</v>
      </c>
      <c r="T222" s="1">
        <f t="shared" si="25"/>
        <v>1.4595479761176477E-2</v>
      </c>
      <c r="U222" s="1">
        <v>35.15</v>
      </c>
      <c r="V222" s="1">
        <f t="shared" si="26"/>
        <v>1.7268904287993934</v>
      </c>
      <c r="W222" s="1">
        <f t="shared" si="27"/>
        <v>1.3130636011183583E-2</v>
      </c>
    </row>
    <row r="223" spans="1:23" ht="15.75" hidden="1" x14ac:dyDescent="0.25">
      <c r="A223" s="6">
        <v>106</v>
      </c>
      <c r="B223" s="4" t="s">
        <v>1</v>
      </c>
      <c r="C223" s="1">
        <v>43.64</v>
      </c>
      <c r="D223" s="1">
        <f t="shared" si="14"/>
        <v>0.25815141436000744</v>
      </c>
      <c r="E223" s="1">
        <f t="shared" si="15"/>
        <v>6.9970131143293202E-5</v>
      </c>
      <c r="F223" s="1">
        <v>29.94</v>
      </c>
      <c r="G223" s="1">
        <f t="shared" si="16"/>
        <v>0.17950342245351436</v>
      </c>
      <c r="H223" s="1">
        <f t="shared" si="17"/>
        <v>2.3841858265427618E-7</v>
      </c>
      <c r="I223" s="1">
        <v>47.24</v>
      </c>
      <c r="J223" s="1">
        <f t="shared" si="18"/>
        <v>0.67671286581121848</v>
      </c>
      <c r="K223" s="1">
        <f t="shared" si="19"/>
        <v>0.40454178488582215</v>
      </c>
      <c r="L223" s="1">
        <v>33.590000000000003</v>
      </c>
      <c r="M223" s="1">
        <f t="shared" si="20"/>
        <v>1.0687075600673595</v>
      </c>
      <c r="N223" s="1">
        <f t="shared" si="21"/>
        <v>0.39353611717888981</v>
      </c>
      <c r="O223" s="1">
        <v>33.44</v>
      </c>
      <c r="P223" s="1">
        <f t="shared" si="22"/>
        <v>1.0914731233005739</v>
      </c>
      <c r="Q223" s="1">
        <f t="shared" si="23"/>
        <v>0.39353233824440537</v>
      </c>
      <c r="R223" s="1">
        <v>33.78</v>
      </c>
      <c r="S223" s="1">
        <f t="shared" si="24"/>
        <v>1.6249172800544542</v>
      </c>
      <c r="T223" s="1">
        <f t="shared" si="25"/>
        <v>0.39270226011940679</v>
      </c>
      <c r="U223" s="1">
        <v>35.549999999999997</v>
      </c>
      <c r="V223" s="1">
        <f t="shared" si="26"/>
        <v>1.1542013859194569</v>
      </c>
      <c r="W223" s="1">
        <f t="shared" si="27"/>
        <v>0.39343468199440679</v>
      </c>
    </row>
    <row r="224" spans="1:23" ht="15.75" hidden="1" x14ac:dyDescent="0.25">
      <c r="A224" s="6">
        <v>107</v>
      </c>
      <c r="B224" s="4" t="s">
        <v>0</v>
      </c>
      <c r="C224" s="1">
        <v>43.64</v>
      </c>
      <c r="D224" s="1">
        <f t="shared" si="14"/>
        <v>0.23233627292400882</v>
      </c>
      <c r="E224" s="1">
        <f t="shared" si="15"/>
        <v>3.4985065568093887E-5</v>
      </c>
      <c r="F224" s="1">
        <v>29.94</v>
      </c>
      <c r="G224" s="1">
        <f t="shared" si="16"/>
        <v>0.1615530802081615</v>
      </c>
      <c r="H224" s="1">
        <f t="shared" si="17"/>
        <v>1.1920929310349493E-7</v>
      </c>
      <c r="I224" s="1">
        <v>47.24</v>
      </c>
      <c r="J224" s="1">
        <f t="shared" si="18"/>
        <v>0.6090415792300945</v>
      </c>
      <c r="K224" s="1">
        <f t="shared" si="19"/>
        <v>0.20227089244291108</v>
      </c>
      <c r="L224" s="1">
        <v>33.29</v>
      </c>
      <c r="M224" s="1">
        <f t="shared" si="20"/>
        <v>1.2618368040606285</v>
      </c>
      <c r="N224" s="1">
        <f t="shared" si="21"/>
        <v>0.10323194141056291</v>
      </c>
      <c r="O224" s="1">
        <v>33.14</v>
      </c>
      <c r="P224" s="1">
        <f t="shared" si="22"/>
        <v>1.2823258109705122</v>
      </c>
      <c r="Q224" s="1">
        <f t="shared" si="23"/>
        <v>0.10323383087779803</v>
      </c>
      <c r="R224" s="1">
        <v>33.479999999999997</v>
      </c>
      <c r="S224" s="1">
        <f t="shared" si="24"/>
        <v>1.7624255520490166</v>
      </c>
      <c r="T224" s="1">
        <f t="shared" si="25"/>
        <v>0.10364886994030087</v>
      </c>
      <c r="U224" s="1">
        <v>35.25</v>
      </c>
      <c r="V224" s="1">
        <f t="shared" si="26"/>
        <v>1.3387812473275105</v>
      </c>
      <c r="W224" s="1">
        <f t="shared" si="27"/>
        <v>0.10328265900279376</v>
      </c>
    </row>
    <row r="225" spans="1:23" ht="15.75" x14ac:dyDescent="0.25">
      <c r="A225" s="6"/>
      <c r="B225" s="18" t="s">
        <v>101</v>
      </c>
      <c r="C225" s="6"/>
      <c r="D225" s="6">
        <f>SUM(D122:D224)/103</f>
        <v>0.63072242243288257</v>
      </c>
      <c r="E225" s="6">
        <f t="shared" ref="E225:W225" si="28">SUM(E122:E224)/103</f>
        <v>0.21526043190447158</v>
      </c>
      <c r="F225" s="6"/>
      <c r="G225" s="6">
        <f t="shared" si="28"/>
        <v>0.47132060464200626</v>
      </c>
      <c r="H225" s="6">
        <f t="shared" si="28"/>
        <v>9.7087377483405402E-2</v>
      </c>
      <c r="I225" s="6"/>
      <c r="J225" s="6">
        <f t="shared" si="28"/>
        <v>0.77809631049017314</v>
      </c>
      <c r="K225" s="6">
        <f t="shared" si="28"/>
        <v>0.31881499167933619</v>
      </c>
      <c r="L225" s="6"/>
      <c r="M225" s="6">
        <f t="shared" si="28"/>
        <v>0.86526693334453175</v>
      </c>
      <c r="N225" s="6">
        <f t="shared" si="28"/>
        <v>0.43358875755736587</v>
      </c>
      <c r="O225" s="6"/>
      <c r="P225" s="6">
        <f t="shared" si="28"/>
        <v>0.88983088882580474</v>
      </c>
      <c r="Q225" s="6">
        <f t="shared" si="28"/>
        <v>0.44591862059702658</v>
      </c>
      <c r="R225" s="6"/>
      <c r="S225" s="6">
        <f t="shared" si="28"/>
        <v>1.0271163615781094</v>
      </c>
      <c r="T225" s="6">
        <f t="shared" si="28"/>
        <v>0.48300593796798696</v>
      </c>
      <c r="U225" s="6"/>
      <c r="V225" s="6">
        <f t="shared" si="28"/>
        <v>0.9185027571362997</v>
      </c>
      <c r="W225" s="6">
        <f t="shared" si="28"/>
        <v>0.45571788995524404</v>
      </c>
    </row>
    <row r="227" spans="1:23" x14ac:dyDescent="0.25">
      <c r="A227" s="42" t="s">
        <v>103</v>
      </c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</row>
    <row r="228" spans="1:23" x14ac:dyDescent="0.2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</row>
    <row r="229" spans="1:23" x14ac:dyDescent="0.2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</row>
    <row r="230" spans="1:23" ht="21" x14ac:dyDescent="0.35">
      <c r="A230" s="23" t="s">
        <v>96</v>
      </c>
      <c r="B230" s="28" t="s">
        <v>62</v>
      </c>
      <c r="C230" s="29" t="s">
        <v>63</v>
      </c>
      <c r="D230" s="29"/>
      <c r="E230" s="29"/>
      <c r="F230" s="29" t="s">
        <v>63</v>
      </c>
      <c r="G230" s="29"/>
      <c r="H230" s="29"/>
      <c r="I230" s="29" t="s">
        <v>63</v>
      </c>
      <c r="J230" s="29"/>
      <c r="K230" s="29"/>
      <c r="L230" s="29" t="s">
        <v>63</v>
      </c>
      <c r="M230" s="29"/>
      <c r="N230" s="29"/>
      <c r="O230" s="29" t="s">
        <v>63</v>
      </c>
      <c r="P230" s="29"/>
      <c r="Q230" s="29"/>
      <c r="R230" s="29" t="s">
        <v>63</v>
      </c>
      <c r="S230" s="29"/>
      <c r="T230" s="29"/>
      <c r="U230" s="29" t="s">
        <v>63</v>
      </c>
      <c r="V230" s="29"/>
      <c r="W230" s="29"/>
    </row>
    <row r="231" spans="1:23" ht="15" customHeight="1" x14ac:dyDescent="0.25">
      <c r="A231" s="24"/>
      <c r="B231" s="28"/>
      <c r="C231" s="26" t="s">
        <v>64</v>
      </c>
      <c r="D231" s="27" t="s">
        <v>99</v>
      </c>
      <c r="E231" s="27" t="s">
        <v>100</v>
      </c>
      <c r="F231" s="31" t="s">
        <v>65</v>
      </c>
      <c r="G231" s="27" t="s">
        <v>99</v>
      </c>
      <c r="H231" s="27" t="s">
        <v>100</v>
      </c>
      <c r="I231" s="27" t="s">
        <v>66</v>
      </c>
      <c r="J231" s="27" t="s">
        <v>99</v>
      </c>
      <c r="K231" s="27" t="s">
        <v>100</v>
      </c>
      <c r="L231" s="26" t="s">
        <v>67</v>
      </c>
      <c r="M231" s="27" t="s">
        <v>99</v>
      </c>
      <c r="N231" s="27" t="s">
        <v>100</v>
      </c>
      <c r="O231" s="26" t="s">
        <v>68</v>
      </c>
      <c r="P231" s="27" t="s">
        <v>99</v>
      </c>
      <c r="Q231" s="27" t="s">
        <v>100</v>
      </c>
      <c r="R231" s="26" t="s">
        <v>69</v>
      </c>
      <c r="S231" s="27" t="s">
        <v>99</v>
      </c>
      <c r="T231" s="27" t="s">
        <v>100</v>
      </c>
      <c r="U231" s="26" t="s">
        <v>70</v>
      </c>
      <c r="V231" s="27" t="s">
        <v>99</v>
      </c>
      <c r="W231" s="27" t="s">
        <v>100</v>
      </c>
    </row>
    <row r="232" spans="1:23" ht="33" customHeight="1" x14ac:dyDescent="0.25">
      <c r="A232" s="25"/>
      <c r="B232" s="28"/>
      <c r="C232" s="26"/>
      <c r="D232" s="27"/>
      <c r="E232" s="27"/>
      <c r="F232" s="32"/>
      <c r="G232" s="27"/>
      <c r="H232" s="27"/>
      <c r="I232" s="27"/>
      <c r="J232" s="27"/>
      <c r="K232" s="27"/>
      <c r="L232" s="26"/>
      <c r="M232" s="27"/>
      <c r="N232" s="27"/>
      <c r="O232" s="26"/>
      <c r="P232" s="27"/>
      <c r="Q232" s="27"/>
      <c r="R232" s="26"/>
      <c r="S232" s="27"/>
      <c r="T232" s="27"/>
      <c r="U232" s="26"/>
      <c r="V232" s="27"/>
      <c r="W232" s="27"/>
    </row>
    <row r="233" spans="1:23" ht="15.75" hidden="1" x14ac:dyDescent="0.25">
      <c r="A233" s="6">
        <v>1</v>
      </c>
      <c r="B233" s="4">
        <v>243374</v>
      </c>
      <c r="C233" s="1">
        <v>43.66</v>
      </c>
      <c r="D233" s="1">
        <f>ABS(C4-D4)^2</f>
        <v>1906.1955999999998</v>
      </c>
      <c r="E233" s="1">
        <f>ABS(C4-E4)^2</f>
        <v>1906.1955999999998</v>
      </c>
      <c r="F233" s="1">
        <v>34.94</v>
      </c>
      <c r="G233" s="1">
        <f>ABS(F4-G4)^2</f>
        <v>1220.8035999999997</v>
      </c>
      <c r="H233" s="1">
        <f>ABS(F4-H4)^2</f>
        <v>1220.8035999999997</v>
      </c>
      <c r="I233" s="1">
        <v>42.54</v>
      </c>
      <c r="J233" s="1">
        <f>ABS(I4-J4)^2</f>
        <v>1809.6515999999999</v>
      </c>
      <c r="K233" s="1">
        <f>ABS(I4-K4)^2</f>
        <v>1809.6515999999999</v>
      </c>
      <c r="L233" s="1">
        <v>33.29</v>
      </c>
      <c r="M233" s="1">
        <f>ABS(L4-M4)^2</f>
        <v>1108.2240999999999</v>
      </c>
      <c r="N233" s="1">
        <f>ABS(L4-N4)^2</f>
        <v>1108.2240999999999</v>
      </c>
      <c r="O233" s="1">
        <v>33.14</v>
      </c>
      <c r="P233" s="1">
        <f>ABS(O4-P4)^2</f>
        <v>1098.2596000000001</v>
      </c>
      <c r="Q233" s="1">
        <f>ABS(O4-Q4)^2</f>
        <v>1098.2596000000001</v>
      </c>
      <c r="R233" s="1">
        <v>34.78</v>
      </c>
      <c r="S233" s="1">
        <f>ABS(R4-S4)^2</f>
        <v>1209.6484</v>
      </c>
      <c r="T233" s="1">
        <f>ABS(R4-T4)^2</f>
        <v>1209.6484</v>
      </c>
      <c r="U233" s="1">
        <v>35.049999999999997</v>
      </c>
      <c r="V233" s="1">
        <f>ABS(U4-V4)^2</f>
        <v>1228.5024999999998</v>
      </c>
      <c r="W233" s="1">
        <f>ABS(U4-W4)^2</f>
        <v>1228.5024999999998</v>
      </c>
    </row>
    <row r="234" spans="1:23" ht="15.75" hidden="1" x14ac:dyDescent="0.25">
      <c r="A234" s="6">
        <v>2</v>
      </c>
      <c r="B234" s="4">
        <v>243405</v>
      </c>
      <c r="C234" s="1">
        <v>43.66</v>
      </c>
      <c r="D234" s="1">
        <f t="shared" ref="D234:D297" si="29">ABS(C5-D5)^2</f>
        <v>1906.1955999999998</v>
      </c>
      <c r="E234" s="1">
        <f t="shared" ref="E234:E297" si="30">ABS(C5-E5)^2</f>
        <v>1906.1955999999998</v>
      </c>
      <c r="F234" s="1">
        <v>34.94</v>
      </c>
      <c r="G234" s="1">
        <f t="shared" ref="G234:G297" si="31">ABS(F5-G5)^2</f>
        <v>1220.8035999999997</v>
      </c>
      <c r="H234" s="1">
        <f t="shared" ref="H234:H297" si="32">ABS(F5-H5)^2</f>
        <v>1220.8035999999997</v>
      </c>
      <c r="I234" s="1">
        <v>42.24</v>
      </c>
      <c r="J234" s="1">
        <f t="shared" ref="J234:J297" si="33">ABS(I5-J5)^2</f>
        <v>1784.2176000000002</v>
      </c>
      <c r="K234" s="1">
        <f t="shared" ref="K234:K297" si="34">ABS(I5-K5)^2</f>
        <v>1784.2176000000002</v>
      </c>
      <c r="L234" s="1">
        <v>32.99</v>
      </c>
      <c r="M234" s="1">
        <f t="shared" ref="M234:M297" si="35">ABS(L5-M5)^2</f>
        <v>1088.3401000000001</v>
      </c>
      <c r="N234" s="1">
        <f t="shared" ref="N234:N297" si="36">ABS(L5-N5)^2</f>
        <v>1088.3401000000001</v>
      </c>
      <c r="O234" s="1">
        <v>32.840000000000003</v>
      </c>
      <c r="P234" s="1">
        <f t="shared" ref="P234:P297" si="37">ABS(O5-P5)^2</f>
        <v>1078.4656000000002</v>
      </c>
      <c r="Q234" s="1">
        <f t="shared" ref="Q234:Q297" si="38">ABS(O5-Q5)^2</f>
        <v>1078.4656000000002</v>
      </c>
      <c r="R234" s="1">
        <v>34.479999999999997</v>
      </c>
      <c r="S234" s="1">
        <f t="shared" ref="S234:S297" si="39">ABS(R5-S5)^2</f>
        <v>1188.8703999999998</v>
      </c>
      <c r="T234" s="1">
        <f t="shared" ref="T234:T297" si="40">ABS(R5-T5)^2</f>
        <v>1188.8703999999998</v>
      </c>
      <c r="U234" s="1">
        <v>34.75</v>
      </c>
      <c r="V234" s="1">
        <f t="shared" ref="V234:V297" si="41">ABS(U5-V5)^2</f>
        <v>1207.5625</v>
      </c>
      <c r="W234" s="1">
        <f t="shared" ref="W234:W297" si="42">ABS(U5-W5)^2</f>
        <v>1207.5625</v>
      </c>
    </row>
    <row r="235" spans="1:23" ht="15.75" hidden="1" x14ac:dyDescent="0.25">
      <c r="A235" s="6">
        <v>3</v>
      </c>
      <c r="B235" s="4">
        <v>243435</v>
      </c>
      <c r="C235" s="1">
        <v>43.66</v>
      </c>
      <c r="D235" s="1">
        <f t="shared" si="29"/>
        <v>1906.1955999999998</v>
      </c>
      <c r="E235" s="1">
        <f t="shared" si="30"/>
        <v>1906.1955999999998</v>
      </c>
      <c r="F235" s="1">
        <v>34.94</v>
      </c>
      <c r="G235" s="1">
        <f t="shared" si="31"/>
        <v>1220.8035999999997</v>
      </c>
      <c r="H235" s="1">
        <f t="shared" si="32"/>
        <v>1220.8035999999997</v>
      </c>
      <c r="I235" s="1">
        <v>42.24</v>
      </c>
      <c r="J235" s="1">
        <f t="shared" si="33"/>
        <v>1784.2176000000002</v>
      </c>
      <c r="K235" s="1">
        <f t="shared" si="34"/>
        <v>1784.2176000000002</v>
      </c>
      <c r="L235" s="1">
        <v>32.99</v>
      </c>
      <c r="M235" s="1">
        <f t="shared" si="35"/>
        <v>1088.3401000000001</v>
      </c>
      <c r="N235" s="1">
        <f t="shared" si="36"/>
        <v>1088.3401000000001</v>
      </c>
      <c r="O235" s="1">
        <v>32.54</v>
      </c>
      <c r="P235" s="1">
        <f t="shared" si="37"/>
        <v>1058.8516</v>
      </c>
      <c r="Q235" s="1">
        <f t="shared" si="38"/>
        <v>1058.8516</v>
      </c>
      <c r="R235" s="1">
        <v>34.18</v>
      </c>
      <c r="S235" s="1">
        <f t="shared" si="39"/>
        <v>1168.2724000000001</v>
      </c>
      <c r="T235" s="1">
        <f t="shared" si="40"/>
        <v>1168.2724000000001</v>
      </c>
      <c r="U235" s="1">
        <v>34.450000000000003</v>
      </c>
      <c r="V235" s="1">
        <f t="shared" si="41"/>
        <v>1186.8025000000002</v>
      </c>
      <c r="W235" s="1">
        <f t="shared" si="42"/>
        <v>1186.8025000000002</v>
      </c>
    </row>
    <row r="236" spans="1:23" ht="15.75" hidden="1" x14ac:dyDescent="0.25">
      <c r="A236" s="6">
        <v>4</v>
      </c>
      <c r="B236" s="4" t="s">
        <v>61</v>
      </c>
      <c r="C236" s="1">
        <v>43.66</v>
      </c>
      <c r="D236" s="1">
        <f t="shared" si="29"/>
        <v>1906.1955999999998</v>
      </c>
      <c r="E236" s="1">
        <f t="shared" si="30"/>
        <v>1906.1955999999998</v>
      </c>
      <c r="F236" s="1">
        <v>34.94</v>
      </c>
      <c r="G236" s="1">
        <f t="shared" si="31"/>
        <v>1220.8035999999997</v>
      </c>
      <c r="H236" s="1">
        <f t="shared" si="32"/>
        <v>1220.8035999999997</v>
      </c>
      <c r="I236" s="1">
        <v>42.24</v>
      </c>
      <c r="J236" s="1">
        <f t="shared" si="33"/>
        <v>1784.2176000000002</v>
      </c>
      <c r="K236" s="1">
        <f t="shared" si="34"/>
        <v>1784.2176000000002</v>
      </c>
      <c r="L236" s="1">
        <v>33.29</v>
      </c>
      <c r="M236" s="1">
        <f t="shared" si="35"/>
        <v>1108.2240999999999</v>
      </c>
      <c r="N236" s="1">
        <f t="shared" si="36"/>
        <v>1108.2240999999999</v>
      </c>
      <c r="O236" s="1">
        <v>32.840000000000003</v>
      </c>
      <c r="P236" s="1">
        <f t="shared" si="37"/>
        <v>1078.4656000000002</v>
      </c>
      <c r="Q236" s="1">
        <f t="shared" si="38"/>
        <v>1078.4656000000002</v>
      </c>
      <c r="R236" s="1">
        <v>34.479999999999997</v>
      </c>
      <c r="S236" s="1">
        <f t="shared" si="39"/>
        <v>1188.8703999999998</v>
      </c>
      <c r="T236" s="1">
        <f t="shared" si="40"/>
        <v>1188.8703999999998</v>
      </c>
      <c r="U236" s="1">
        <v>34.75</v>
      </c>
      <c r="V236" s="1">
        <f t="shared" si="41"/>
        <v>1207.5625</v>
      </c>
      <c r="W236" s="1">
        <f t="shared" si="42"/>
        <v>1207.5625</v>
      </c>
    </row>
    <row r="237" spans="1:23" ht="15.75" hidden="1" x14ac:dyDescent="0.25">
      <c r="A237" s="6">
        <v>5</v>
      </c>
      <c r="B237" s="4" t="s">
        <v>60</v>
      </c>
      <c r="C237" s="1">
        <v>43.66</v>
      </c>
      <c r="D237" s="1">
        <f t="shared" si="29"/>
        <v>0</v>
      </c>
      <c r="E237" s="1">
        <f t="shared" si="30"/>
        <v>0</v>
      </c>
      <c r="F237" s="1">
        <v>34.94</v>
      </c>
      <c r="G237" s="1">
        <f t="shared" si="31"/>
        <v>0</v>
      </c>
      <c r="H237" s="1">
        <f t="shared" si="32"/>
        <v>0</v>
      </c>
      <c r="I237" s="1">
        <v>42.54</v>
      </c>
      <c r="J237" s="1">
        <f t="shared" si="33"/>
        <v>7.2899999999997855E-2</v>
      </c>
      <c r="K237" s="1">
        <f t="shared" si="34"/>
        <v>7.2899999999997855E-2</v>
      </c>
      <c r="L237" s="1">
        <v>33.79</v>
      </c>
      <c r="M237" s="1">
        <f t="shared" si="35"/>
        <v>0.42249999999999815</v>
      </c>
      <c r="N237" s="1">
        <f t="shared" si="36"/>
        <v>0.42249999999999815</v>
      </c>
      <c r="O237" s="1">
        <v>33.340000000000003</v>
      </c>
      <c r="P237" s="1">
        <f t="shared" si="37"/>
        <v>0.31360000000000254</v>
      </c>
      <c r="Q237" s="1">
        <f t="shared" si="38"/>
        <v>0.31360000000000254</v>
      </c>
      <c r="R237" s="1">
        <v>34.979999999999997</v>
      </c>
      <c r="S237" s="1">
        <f t="shared" si="39"/>
        <v>0.31359999999999461</v>
      </c>
      <c r="T237" s="1">
        <f t="shared" si="40"/>
        <v>0.31359999999999461</v>
      </c>
      <c r="U237" s="1">
        <v>35.25</v>
      </c>
      <c r="V237" s="1">
        <f t="shared" si="41"/>
        <v>0.31360000000000254</v>
      </c>
      <c r="W237" s="1">
        <f t="shared" si="42"/>
        <v>0.31360000000000254</v>
      </c>
    </row>
    <row r="238" spans="1:23" ht="15.75" hidden="1" x14ac:dyDescent="0.25">
      <c r="A238" s="6">
        <v>6</v>
      </c>
      <c r="B238" s="4" t="s">
        <v>59</v>
      </c>
      <c r="C238" s="1">
        <v>43.66</v>
      </c>
      <c r="D238" s="1">
        <f t="shared" si="29"/>
        <v>0</v>
      </c>
      <c r="E238" s="1">
        <f t="shared" si="30"/>
        <v>0</v>
      </c>
      <c r="F238" s="1">
        <v>34.94</v>
      </c>
      <c r="G238" s="1">
        <f t="shared" si="31"/>
        <v>0</v>
      </c>
      <c r="H238" s="1">
        <f t="shared" si="32"/>
        <v>0</v>
      </c>
      <c r="I238" s="1">
        <v>43.04</v>
      </c>
      <c r="J238" s="1">
        <f t="shared" si="33"/>
        <v>0.55204899999999257</v>
      </c>
      <c r="K238" s="1">
        <f t="shared" si="34"/>
        <v>0.40322499999999745</v>
      </c>
      <c r="L238" s="1">
        <v>34.090000000000003</v>
      </c>
      <c r="M238" s="1">
        <f t="shared" si="35"/>
        <v>0.78322500000000905</v>
      </c>
      <c r="N238" s="1">
        <f t="shared" si="36"/>
        <v>0.390625</v>
      </c>
      <c r="O238" s="1">
        <v>33.64</v>
      </c>
      <c r="P238" s="1">
        <f t="shared" si="37"/>
        <v>0.64641600000000332</v>
      </c>
      <c r="Q238" s="1">
        <f t="shared" si="38"/>
        <v>0.33639999999999803</v>
      </c>
      <c r="R238" s="1">
        <v>35.28</v>
      </c>
      <c r="S238" s="1">
        <f t="shared" si="39"/>
        <v>0.64641600000000332</v>
      </c>
      <c r="T238" s="1">
        <f t="shared" si="40"/>
        <v>0.33639999999999803</v>
      </c>
      <c r="U238" s="1">
        <v>35.549999999999997</v>
      </c>
      <c r="V238" s="1">
        <f t="shared" si="41"/>
        <v>0.64641600000000332</v>
      </c>
      <c r="W238" s="1">
        <f t="shared" si="42"/>
        <v>0.33639999999999803</v>
      </c>
    </row>
    <row r="239" spans="1:23" ht="15.75" hidden="1" x14ac:dyDescent="0.25">
      <c r="A239" s="6">
        <v>7</v>
      </c>
      <c r="B239" s="4" t="s">
        <v>58</v>
      </c>
      <c r="C239" s="1">
        <v>43.66</v>
      </c>
      <c r="D239" s="1">
        <f t="shared" si="29"/>
        <v>0</v>
      </c>
      <c r="E239" s="1">
        <f t="shared" si="30"/>
        <v>0</v>
      </c>
      <c r="F239" s="1">
        <v>34.94</v>
      </c>
      <c r="G239" s="1">
        <f t="shared" si="31"/>
        <v>0</v>
      </c>
      <c r="H239" s="1">
        <f t="shared" si="32"/>
        <v>0</v>
      </c>
      <c r="I239" s="1">
        <v>43.34</v>
      </c>
      <c r="J239" s="1">
        <f t="shared" si="33"/>
        <v>0.93837968999999677</v>
      </c>
      <c r="K239" s="1">
        <f t="shared" si="34"/>
        <v>0.38130625000000845</v>
      </c>
      <c r="L239" s="1">
        <v>34.69</v>
      </c>
      <c r="M239" s="1">
        <f t="shared" si="35"/>
        <v>1.950212249999989</v>
      </c>
      <c r="N239" s="1">
        <f t="shared" si="36"/>
        <v>0.83265624999998966</v>
      </c>
      <c r="O239" s="1">
        <v>34.24</v>
      </c>
      <c r="P239" s="1">
        <f t="shared" si="37"/>
        <v>1.7519169600000162</v>
      </c>
      <c r="Q239" s="1">
        <f t="shared" si="38"/>
        <v>0.79210000000000103</v>
      </c>
      <c r="R239" s="1">
        <v>35.880000000000003</v>
      </c>
      <c r="S239" s="1">
        <f t="shared" si="39"/>
        <v>1.7519169600000162</v>
      </c>
      <c r="T239" s="1">
        <f t="shared" si="40"/>
        <v>0.79210000000000103</v>
      </c>
      <c r="U239" s="1">
        <v>36.15</v>
      </c>
      <c r="V239" s="1">
        <f t="shared" si="41"/>
        <v>1.7519169600000162</v>
      </c>
      <c r="W239" s="1">
        <f t="shared" si="42"/>
        <v>0.79210000000000103</v>
      </c>
    </row>
    <row r="240" spans="1:23" ht="15.75" hidden="1" x14ac:dyDescent="0.25">
      <c r="A240" s="6">
        <v>8</v>
      </c>
      <c r="B240" s="4" t="s">
        <v>57</v>
      </c>
      <c r="C240" s="1">
        <v>43.66</v>
      </c>
      <c r="D240" s="1">
        <f t="shared" si="29"/>
        <v>0</v>
      </c>
      <c r="E240" s="1">
        <f t="shared" si="30"/>
        <v>0</v>
      </c>
      <c r="F240" s="1">
        <v>34.94</v>
      </c>
      <c r="G240" s="1">
        <f t="shared" si="31"/>
        <v>0</v>
      </c>
      <c r="H240" s="1">
        <f t="shared" si="32"/>
        <v>0</v>
      </c>
      <c r="I240" s="1">
        <v>43.34</v>
      </c>
      <c r="J240" s="1">
        <f t="shared" si="33"/>
        <v>0.76008754889999242</v>
      </c>
      <c r="K240" s="1">
        <f t="shared" si="34"/>
        <v>9.5326562500002113E-2</v>
      </c>
      <c r="L240" s="1">
        <v>35.29</v>
      </c>
      <c r="M240" s="1">
        <f t="shared" si="35"/>
        <v>3.4478919225000055</v>
      </c>
      <c r="N240" s="1">
        <f t="shared" si="36"/>
        <v>1.1156640624999969</v>
      </c>
      <c r="O240" s="1">
        <v>34.840000000000003</v>
      </c>
      <c r="P240" s="1">
        <f t="shared" si="37"/>
        <v>3.2085407376000323</v>
      </c>
      <c r="Q240" s="1">
        <f t="shared" si="38"/>
        <v>1.0920250000000036</v>
      </c>
      <c r="R240" s="1">
        <v>36.479999999999997</v>
      </c>
      <c r="S240" s="1">
        <f t="shared" si="39"/>
        <v>3.208540737600007</v>
      </c>
      <c r="T240" s="1">
        <f t="shared" si="40"/>
        <v>1.0920249999999887</v>
      </c>
      <c r="U240" s="1">
        <v>36.75</v>
      </c>
      <c r="V240" s="1">
        <f t="shared" si="41"/>
        <v>3.2085407376000323</v>
      </c>
      <c r="W240" s="1">
        <f t="shared" si="42"/>
        <v>1.0920250000000036</v>
      </c>
    </row>
    <row r="241" spans="1:23" ht="15.75" hidden="1" x14ac:dyDescent="0.25">
      <c r="A241" s="6">
        <v>9</v>
      </c>
      <c r="B241" s="4" t="s">
        <v>56</v>
      </c>
      <c r="C241" s="1">
        <v>43.66</v>
      </c>
      <c r="D241" s="1">
        <f t="shared" si="29"/>
        <v>0</v>
      </c>
      <c r="E241" s="1">
        <f t="shared" si="30"/>
        <v>0</v>
      </c>
      <c r="F241" s="1">
        <v>34.94</v>
      </c>
      <c r="G241" s="1">
        <f t="shared" si="31"/>
        <v>0</v>
      </c>
      <c r="H241" s="1">
        <f t="shared" si="32"/>
        <v>0</v>
      </c>
      <c r="I241" s="1">
        <v>43.34</v>
      </c>
      <c r="J241" s="1">
        <f t="shared" si="33"/>
        <v>0.61567091460898826</v>
      </c>
      <c r="K241" s="1">
        <f t="shared" si="34"/>
        <v>2.3831640625000528E-2</v>
      </c>
      <c r="L241" s="1">
        <v>35.590000000000003</v>
      </c>
      <c r="M241" s="1">
        <f t="shared" si="35"/>
        <v>3.8854914572250245</v>
      </c>
      <c r="N241" s="1">
        <f t="shared" si="36"/>
        <v>0.685791015625</v>
      </c>
      <c r="O241" s="1">
        <v>35.14</v>
      </c>
      <c r="P241" s="1">
        <f t="shared" si="37"/>
        <v>3.6561875974560176</v>
      </c>
      <c r="Q241" s="1">
        <f t="shared" si="38"/>
        <v>0.67650624999999676</v>
      </c>
      <c r="R241" s="1">
        <v>36.78</v>
      </c>
      <c r="S241" s="1">
        <f t="shared" si="39"/>
        <v>3.6561875974560176</v>
      </c>
      <c r="T241" s="1">
        <f t="shared" si="40"/>
        <v>0.67650625000000841</v>
      </c>
      <c r="U241" s="1">
        <v>37.049999999999997</v>
      </c>
      <c r="V241" s="1">
        <f t="shared" si="41"/>
        <v>3.6561875974560176</v>
      </c>
      <c r="W241" s="1">
        <f t="shared" si="42"/>
        <v>0.67650624999999676</v>
      </c>
    </row>
    <row r="242" spans="1:23" ht="15.75" hidden="1" x14ac:dyDescent="0.25">
      <c r="A242" s="6">
        <v>10</v>
      </c>
      <c r="B242" s="4" t="s">
        <v>55</v>
      </c>
      <c r="C242" s="1">
        <v>43.66</v>
      </c>
      <c r="D242" s="1">
        <f t="shared" si="29"/>
        <v>0</v>
      </c>
      <c r="E242" s="1">
        <f t="shared" si="30"/>
        <v>0</v>
      </c>
      <c r="F242" s="1">
        <v>34.94</v>
      </c>
      <c r="G242" s="1">
        <f t="shared" si="31"/>
        <v>0</v>
      </c>
      <c r="H242" s="1">
        <f t="shared" si="32"/>
        <v>0</v>
      </c>
      <c r="I242" s="1">
        <v>43.34</v>
      </c>
      <c r="J242" s="1">
        <f t="shared" si="33"/>
        <v>0.49869344083328254</v>
      </c>
      <c r="K242" s="1">
        <f t="shared" si="34"/>
        <v>5.957910156250132E-3</v>
      </c>
      <c r="L242" s="1">
        <v>35.19</v>
      </c>
      <c r="M242" s="1">
        <f t="shared" si="35"/>
        <v>1.8880092803522519</v>
      </c>
      <c r="N242" s="1">
        <f t="shared" si="36"/>
        <v>1.9775390624984012E-4</v>
      </c>
      <c r="O242" s="1">
        <v>34.74</v>
      </c>
      <c r="P242" s="1">
        <f t="shared" si="37"/>
        <v>1.7447884339393691</v>
      </c>
      <c r="Q242" s="1">
        <f t="shared" si="38"/>
        <v>1.2656249999992966E-4</v>
      </c>
      <c r="R242" s="1">
        <v>36.380000000000003</v>
      </c>
      <c r="S242" s="1">
        <f t="shared" si="39"/>
        <v>1.7447884339393691</v>
      </c>
      <c r="T242" s="1">
        <f t="shared" si="40"/>
        <v>1.2656250000008952E-4</v>
      </c>
      <c r="U242" s="1">
        <v>36.65</v>
      </c>
      <c r="V242" s="1">
        <f t="shared" si="41"/>
        <v>1.7447884339393691</v>
      </c>
      <c r="W242" s="1">
        <f t="shared" si="42"/>
        <v>1.2656249999992966E-4</v>
      </c>
    </row>
    <row r="243" spans="1:23" ht="15.75" hidden="1" x14ac:dyDescent="0.25">
      <c r="A243" s="6">
        <v>11</v>
      </c>
      <c r="B243" s="4" t="s">
        <v>54</v>
      </c>
      <c r="C243" s="1">
        <v>43.66</v>
      </c>
      <c r="D243" s="1">
        <f t="shared" si="29"/>
        <v>0</v>
      </c>
      <c r="E243" s="1">
        <f t="shared" si="30"/>
        <v>0</v>
      </c>
      <c r="F243" s="1">
        <v>34.94</v>
      </c>
      <c r="G243" s="1">
        <f t="shared" si="31"/>
        <v>0</v>
      </c>
      <c r="H243" s="1">
        <f t="shared" si="32"/>
        <v>0</v>
      </c>
      <c r="I243" s="1">
        <v>43.64</v>
      </c>
      <c r="J243" s="1">
        <f t="shared" si="33"/>
        <v>0.87528012907494801</v>
      </c>
      <c r="K243" s="1">
        <f t="shared" si="34"/>
        <v>0.11464572753906327</v>
      </c>
      <c r="L243" s="1">
        <v>35.19</v>
      </c>
      <c r="M243" s="1">
        <f t="shared" si="35"/>
        <v>1.5292875170853171</v>
      </c>
      <c r="N243" s="1">
        <f t="shared" si="36"/>
        <v>4.943847656246003E-5</v>
      </c>
      <c r="O243" s="1">
        <v>34.74</v>
      </c>
      <c r="P243" s="1">
        <f t="shared" si="37"/>
        <v>1.4132786314908923</v>
      </c>
      <c r="Q243" s="1">
        <f t="shared" si="38"/>
        <v>3.164062500002238E-5</v>
      </c>
      <c r="R243" s="1">
        <v>36.380000000000003</v>
      </c>
      <c r="S243" s="1">
        <f t="shared" si="39"/>
        <v>1.4132786314908923</v>
      </c>
      <c r="T243" s="1">
        <f t="shared" si="40"/>
        <v>3.164062500002238E-5</v>
      </c>
      <c r="U243" s="1">
        <v>36.65</v>
      </c>
      <c r="V243" s="1">
        <f t="shared" si="41"/>
        <v>1.4132786314908923</v>
      </c>
      <c r="W243" s="1">
        <f t="shared" si="42"/>
        <v>3.164062500002238E-5</v>
      </c>
    </row>
    <row r="244" spans="1:23" ht="15.75" hidden="1" x14ac:dyDescent="0.25">
      <c r="A244" s="6">
        <v>12</v>
      </c>
      <c r="B244" s="4">
        <v>243255</v>
      </c>
      <c r="C244" s="1">
        <v>43.66</v>
      </c>
      <c r="D244" s="1">
        <f t="shared" si="29"/>
        <v>0</v>
      </c>
      <c r="E244" s="1">
        <f t="shared" si="30"/>
        <v>0</v>
      </c>
      <c r="F244" s="1">
        <v>34.94</v>
      </c>
      <c r="G244" s="1">
        <f t="shared" si="31"/>
        <v>0</v>
      </c>
      <c r="H244" s="1">
        <f t="shared" si="32"/>
        <v>0</v>
      </c>
      <c r="I244" s="1">
        <v>43.64</v>
      </c>
      <c r="J244" s="1">
        <f t="shared" si="33"/>
        <v>0.70897690455070428</v>
      </c>
      <c r="K244" s="1">
        <f t="shared" si="34"/>
        <v>2.8661431884765817E-2</v>
      </c>
      <c r="L244" s="1">
        <v>34.79</v>
      </c>
      <c r="M244" s="1">
        <f t="shared" si="35"/>
        <v>0.50833946083910531</v>
      </c>
      <c r="N244" s="1">
        <f t="shared" si="36"/>
        <v>0.15719985961914063</v>
      </c>
      <c r="O244" s="1">
        <v>34.340000000000003</v>
      </c>
      <c r="P244" s="1">
        <f t="shared" si="37"/>
        <v>0.44880964030762333</v>
      </c>
      <c r="Q244" s="1">
        <f t="shared" si="38"/>
        <v>0.1577579101562509</v>
      </c>
      <c r="R244" s="1">
        <v>35.979999999999997</v>
      </c>
      <c r="S244" s="1">
        <f t="shared" si="39"/>
        <v>0.44880964030761383</v>
      </c>
      <c r="T244" s="1">
        <f t="shared" si="40"/>
        <v>0.15775791015625654</v>
      </c>
      <c r="U244" s="1">
        <v>36.25</v>
      </c>
      <c r="V244" s="1">
        <f t="shared" si="41"/>
        <v>0.44880964030762333</v>
      </c>
      <c r="W244" s="1">
        <f t="shared" si="42"/>
        <v>0.1577579101562509</v>
      </c>
    </row>
    <row r="245" spans="1:23" ht="15.75" hidden="1" x14ac:dyDescent="0.25">
      <c r="A245" s="6">
        <v>13</v>
      </c>
      <c r="B245" s="4">
        <v>243286</v>
      </c>
      <c r="C245" s="1">
        <v>43.66</v>
      </c>
      <c r="D245" s="1">
        <f t="shared" si="29"/>
        <v>0</v>
      </c>
      <c r="E245" s="1">
        <f t="shared" si="30"/>
        <v>0</v>
      </c>
      <c r="F245" s="1">
        <v>34.94</v>
      </c>
      <c r="G245" s="1">
        <f t="shared" si="31"/>
        <v>0</v>
      </c>
      <c r="H245" s="1">
        <f t="shared" si="32"/>
        <v>0</v>
      </c>
      <c r="I245" s="1">
        <v>43.64</v>
      </c>
      <c r="J245" s="1">
        <f t="shared" si="33"/>
        <v>0.57427129268606836</v>
      </c>
      <c r="K245" s="1">
        <f t="shared" si="34"/>
        <v>7.1653579711914543E-3</v>
      </c>
      <c r="L245" s="1">
        <v>34.49</v>
      </c>
      <c r="M245" s="1">
        <f t="shared" si="35"/>
        <v>0.11674614937967803</v>
      </c>
      <c r="N245" s="1">
        <f t="shared" si="36"/>
        <v>0.24824527740478233</v>
      </c>
      <c r="O245" s="1">
        <v>34.04</v>
      </c>
      <c r="P245" s="1">
        <f t="shared" si="37"/>
        <v>9.1772224089166868E-2</v>
      </c>
      <c r="Q245" s="1">
        <f t="shared" si="38"/>
        <v>0.24859572753906731</v>
      </c>
      <c r="R245" s="1">
        <v>35.68</v>
      </c>
      <c r="S245" s="1">
        <f t="shared" si="39"/>
        <v>9.177222408917117E-2</v>
      </c>
      <c r="T245" s="1">
        <f t="shared" si="40"/>
        <v>0.24859572753906731</v>
      </c>
      <c r="U245" s="1">
        <v>35.950000000000003</v>
      </c>
      <c r="V245" s="1">
        <f t="shared" si="41"/>
        <v>9.177222408917117E-2</v>
      </c>
      <c r="W245" s="1">
        <f t="shared" si="42"/>
        <v>0.24859572753906023</v>
      </c>
    </row>
    <row r="246" spans="1:23" ht="15.75" hidden="1" x14ac:dyDescent="0.25">
      <c r="A246" s="6">
        <v>14</v>
      </c>
      <c r="B246" s="4">
        <v>243345</v>
      </c>
      <c r="C246" s="1">
        <v>43.66</v>
      </c>
      <c r="D246" s="1">
        <f t="shared" si="29"/>
        <v>0</v>
      </c>
      <c r="E246" s="1">
        <f t="shared" si="30"/>
        <v>0</v>
      </c>
      <c r="F246" s="1">
        <v>34.94</v>
      </c>
      <c r="G246" s="1">
        <f t="shared" si="31"/>
        <v>0</v>
      </c>
      <c r="H246" s="1">
        <f t="shared" si="32"/>
        <v>0</v>
      </c>
      <c r="I246" s="1">
        <v>43.64</v>
      </c>
      <c r="J246" s="1">
        <f t="shared" si="33"/>
        <v>0.46515974707571728</v>
      </c>
      <c r="K246" s="1">
        <f t="shared" si="34"/>
        <v>1.7913394927975628E-3</v>
      </c>
      <c r="L246" s="1">
        <v>34.19</v>
      </c>
      <c r="M246" s="1">
        <f t="shared" si="35"/>
        <v>5.6448487540780492E-5</v>
      </c>
      <c r="N246" s="1">
        <f t="shared" si="36"/>
        <v>0.30153397560119943</v>
      </c>
      <c r="O246" s="1">
        <v>33.74</v>
      </c>
      <c r="P246" s="1">
        <f t="shared" si="37"/>
        <v>7.4827540822565289E-4</v>
      </c>
      <c r="Q246" s="1">
        <f t="shared" si="38"/>
        <v>0.30172705688476908</v>
      </c>
      <c r="R246" s="1">
        <v>35.380000000000003</v>
      </c>
      <c r="S246" s="1">
        <f t="shared" si="39"/>
        <v>7.482754082252641E-4</v>
      </c>
      <c r="T246" s="1">
        <f t="shared" si="40"/>
        <v>0.30172705688476908</v>
      </c>
      <c r="U246" s="1">
        <v>35.65</v>
      </c>
      <c r="V246" s="1">
        <f t="shared" si="41"/>
        <v>7.4827540822565289E-4</v>
      </c>
      <c r="W246" s="1">
        <f t="shared" si="42"/>
        <v>0.30172705688476908</v>
      </c>
    </row>
    <row r="247" spans="1:23" ht="15.75" hidden="1" x14ac:dyDescent="0.25">
      <c r="A247" s="6">
        <v>15</v>
      </c>
      <c r="B247" s="4">
        <v>243467</v>
      </c>
      <c r="C247" s="1">
        <v>43.66</v>
      </c>
      <c r="D247" s="1">
        <f t="shared" si="29"/>
        <v>0</v>
      </c>
      <c r="E247" s="1">
        <f t="shared" si="30"/>
        <v>0</v>
      </c>
      <c r="F247" s="1">
        <v>34.94</v>
      </c>
      <c r="G247" s="1">
        <f t="shared" si="31"/>
        <v>0</v>
      </c>
      <c r="H247" s="1">
        <f t="shared" si="32"/>
        <v>0</v>
      </c>
      <c r="I247" s="1">
        <v>43.64</v>
      </c>
      <c r="J247" s="1">
        <f t="shared" si="33"/>
        <v>0.37677939513133274</v>
      </c>
      <c r="K247" s="1">
        <f t="shared" si="34"/>
        <v>4.4783487319939071E-4</v>
      </c>
      <c r="L247" s="1">
        <v>33.89</v>
      </c>
      <c r="M247" s="1">
        <f t="shared" si="35"/>
        <v>8.5988584015911002E-2</v>
      </c>
      <c r="N247" s="1">
        <f t="shared" si="36"/>
        <v>0.33011982202529744</v>
      </c>
      <c r="O247" s="1">
        <v>33.44</v>
      </c>
      <c r="P247" s="1">
        <f t="shared" si="37"/>
        <v>0.10537759958706829</v>
      </c>
      <c r="Q247" s="1">
        <f t="shared" si="38"/>
        <v>0.33022082672119402</v>
      </c>
      <c r="R247" s="1">
        <v>35.08</v>
      </c>
      <c r="S247" s="1">
        <f t="shared" si="39"/>
        <v>0.10537759958706368</v>
      </c>
      <c r="T247" s="1">
        <f t="shared" si="40"/>
        <v>0.33022082672119402</v>
      </c>
      <c r="U247" s="1">
        <v>35.35</v>
      </c>
      <c r="V247" s="1">
        <f t="shared" si="41"/>
        <v>0.10537759958706368</v>
      </c>
      <c r="W247" s="1">
        <f t="shared" si="42"/>
        <v>0.33022082672118586</v>
      </c>
    </row>
    <row r="248" spans="1:23" ht="15.75" hidden="1" x14ac:dyDescent="0.25">
      <c r="A248" s="6">
        <v>16</v>
      </c>
      <c r="B248" s="4">
        <v>243498</v>
      </c>
      <c r="C248" s="1">
        <v>43.66</v>
      </c>
      <c r="D248" s="1">
        <f t="shared" si="29"/>
        <v>0</v>
      </c>
      <c r="E248" s="1">
        <f t="shared" si="30"/>
        <v>0</v>
      </c>
      <c r="F248" s="1">
        <v>34.94</v>
      </c>
      <c r="G248" s="1">
        <f t="shared" si="31"/>
        <v>0</v>
      </c>
      <c r="H248" s="1">
        <f t="shared" si="32"/>
        <v>0</v>
      </c>
      <c r="I248" s="1">
        <v>43.64</v>
      </c>
      <c r="J248" s="1">
        <f t="shared" si="33"/>
        <v>0.30519131005638034</v>
      </c>
      <c r="K248" s="1">
        <f t="shared" si="34"/>
        <v>1.1195871829984768E-4</v>
      </c>
      <c r="L248" s="1">
        <v>34.39</v>
      </c>
      <c r="M248" s="1">
        <f t="shared" si="35"/>
        <v>5.5736461941383472E-2</v>
      </c>
      <c r="N248" s="1">
        <f t="shared" si="36"/>
        <v>4.5249682068823557E-2</v>
      </c>
      <c r="O248" s="1">
        <v>33.94</v>
      </c>
      <c r="P248" s="1">
        <f t="shared" si="37"/>
        <v>4.3198610905917624E-2</v>
      </c>
      <c r="Q248" s="1">
        <f t="shared" si="38"/>
        <v>4.5230987930297367E-2</v>
      </c>
      <c r="R248" s="1">
        <v>35.58</v>
      </c>
      <c r="S248" s="1">
        <f t="shared" si="39"/>
        <v>4.319861090592058E-2</v>
      </c>
      <c r="T248" s="1">
        <f t="shared" si="40"/>
        <v>4.5230987930297367E-2</v>
      </c>
      <c r="U248" s="1">
        <v>35.85</v>
      </c>
      <c r="V248" s="1">
        <f t="shared" si="41"/>
        <v>4.319861090592058E-2</v>
      </c>
      <c r="W248" s="1">
        <f t="shared" si="42"/>
        <v>4.5230987930300393E-2</v>
      </c>
    </row>
    <row r="249" spans="1:23" ht="15.75" hidden="1" x14ac:dyDescent="0.25">
      <c r="A249" s="6">
        <v>17</v>
      </c>
      <c r="B249" s="4">
        <v>243528</v>
      </c>
      <c r="C249" s="1">
        <v>43.66</v>
      </c>
      <c r="D249" s="1">
        <f t="shared" si="29"/>
        <v>0</v>
      </c>
      <c r="E249" s="1">
        <f t="shared" si="30"/>
        <v>0</v>
      </c>
      <c r="F249" s="1">
        <v>34.94</v>
      </c>
      <c r="G249" s="1">
        <f t="shared" si="31"/>
        <v>0</v>
      </c>
      <c r="H249" s="1">
        <f t="shared" si="32"/>
        <v>0</v>
      </c>
      <c r="I249" s="1">
        <v>43.84</v>
      </c>
      <c r="J249" s="1">
        <f t="shared" si="33"/>
        <v>0.48608380311561739</v>
      </c>
      <c r="K249" s="1">
        <f t="shared" si="34"/>
        <v>4.2144200617074502E-2</v>
      </c>
      <c r="L249" s="1">
        <v>34.39</v>
      </c>
      <c r="M249" s="1">
        <f t="shared" si="35"/>
        <v>4.5146534172521818E-2</v>
      </c>
      <c r="N249" s="1">
        <f t="shared" si="36"/>
        <v>1.1312420517205889E-2</v>
      </c>
      <c r="O249" s="1">
        <v>33.94</v>
      </c>
      <c r="P249" s="1">
        <f t="shared" si="37"/>
        <v>3.4990874833794337E-2</v>
      </c>
      <c r="Q249" s="1">
        <f t="shared" si="38"/>
        <v>1.1307746982574342E-2</v>
      </c>
      <c r="R249" s="1">
        <v>35.979999999999997</v>
      </c>
      <c r="S249" s="1">
        <f t="shared" si="39"/>
        <v>0.3446376586068774</v>
      </c>
      <c r="T249" s="1">
        <f t="shared" si="40"/>
        <v>0.25637805948257247</v>
      </c>
      <c r="U249" s="1">
        <v>36.25</v>
      </c>
      <c r="V249" s="1">
        <f t="shared" si="41"/>
        <v>0.34463765860688572</v>
      </c>
      <c r="W249" s="1">
        <f t="shared" si="42"/>
        <v>0.25637805948257963</v>
      </c>
    </row>
    <row r="250" spans="1:23" ht="15.75" hidden="1" x14ac:dyDescent="0.25">
      <c r="A250" s="6">
        <v>18</v>
      </c>
      <c r="B250" s="4" t="s">
        <v>53</v>
      </c>
      <c r="C250" s="1">
        <v>43.16</v>
      </c>
      <c r="D250" s="1">
        <f t="shared" si="29"/>
        <v>0.25</v>
      </c>
      <c r="E250" s="1">
        <f t="shared" si="30"/>
        <v>0.25</v>
      </c>
      <c r="F250" s="1">
        <v>34.44</v>
      </c>
      <c r="G250" s="1">
        <f t="shared" si="31"/>
        <v>0.25</v>
      </c>
      <c r="H250" s="1">
        <f t="shared" si="32"/>
        <v>0.25</v>
      </c>
      <c r="I250" s="1">
        <v>43.84</v>
      </c>
      <c r="J250" s="1">
        <f t="shared" si="33"/>
        <v>0.39372788052365182</v>
      </c>
      <c r="K250" s="1">
        <f t="shared" si="34"/>
        <v>1.0536050154268626E-2</v>
      </c>
      <c r="L250" s="1">
        <v>34.39</v>
      </c>
      <c r="M250" s="1">
        <f t="shared" si="35"/>
        <v>3.6568692679742401E-2</v>
      </c>
      <c r="N250" s="1">
        <f t="shared" si="36"/>
        <v>2.8281051293018505E-3</v>
      </c>
      <c r="O250" s="1">
        <v>33.94</v>
      </c>
      <c r="P250" s="1">
        <f t="shared" si="37"/>
        <v>2.8342608615372456E-2</v>
      </c>
      <c r="Q250" s="1">
        <f t="shared" si="38"/>
        <v>2.8269367456435854E-3</v>
      </c>
      <c r="R250" s="1">
        <v>35.979999999999997</v>
      </c>
      <c r="S250" s="1">
        <f t="shared" si="39"/>
        <v>0.27915650347156845</v>
      </c>
      <c r="T250" s="1">
        <f t="shared" si="40"/>
        <v>6.4094514870644909E-2</v>
      </c>
      <c r="U250" s="1">
        <v>36.25</v>
      </c>
      <c r="V250" s="1">
        <f t="shared" si="41"/>
        <v>0.27915650347157595</v>
      </c>
      <c r="W250" s="1">
        <f t="shared" si="42"/>
        <v>6.4094514870644909E-2</v>
      </c>
    </row>
    <row r="251" spans="1:23" ht="15.75" hidden="1" x14ac:dyDescent="0.25">
      <c r="A251" s="6">
        <v>19</v>
      </c>
      <c r="B251" s="4" t="s">
        <v>52</v>
      </c>
      <c r="C251" s="1">
        <v>43.16</v>
      </c>
      <c r="D251" s="1">
        <f t="shared" si="29"/>
        <v>0.20250000000000257</v>
      </c>
      <c r="E251" s="1">
        <f t="shared" si="30"/>
        <v>6.25E-2</v>
      </c>
      <c r="F251" s="1">
        <v>34.44</v>
      </c>
      <c r="G251" s="1">
        <f t="shared" si="31"/>
        <v>0.20250000000000257</v>
      </c>
      <c r="H251" s="1">
        <f t="shared" si="32"/>
        <v>6.25E-2</v>
      </c>
      <c r="I251" s="1">
        <v>44.24</v>
      </c>
      <c r="J251" s="1">
        <f t="shared" si="33"/>
        <v>0.93070330721546934</v>
      </c>
      <c r="K251" s="1">
        <f t="shared" si="34"/>
        <v>0.20369211800731565</v>
      </c>
      <c r="L251" s="1">
        <v>34.69</v>
      </c>
      <c r="M251" s="1">
        <f t="shared" si="35"/>
        <v>0.22288453013841694</v>
      </c>
      <c r="N251" s="1">
        <f t="shared" si="36"/>
        <v>0.10666100577451196</v>
      </c>
      <c r="O251" s="1">
        <v>34.24</v>
      </c>
      <c r="P251" s="1">
        <f t="shared" si="37"/>
        <v>0.20386793412060361</v>
      </c>
      <c r="Q251" s="1">
        <f t="shared" si="38"/>
        <v>0.10665741778016592</v>
      </c>
      <c r="R251" s="1">
        <v>36.28</v>
      </c>
      <c r="S251" s="1">
        <f t="shared" si="39"/>
        <v>0.60142718895412306</v>
      </c>
      <c r="T251" s="1">
        <f t="shared" si="40"/>
        <v>0.18197431231141867</v>
      </c>
      <c r="U251" s="1">
        <v>36.549999999999997</v>
      </c>
      <c r="V251" s="1">
        <f t="shared" si="41"/>
        <v>0.60142718895412306</v>
      </c>
      <c r="W251" s="1">
        <f t="shared" si="42"/>
        <v>0.18197431231140654</v>
      </c>
    </row>
    <row r="252" spans="1:23" ht="15.75" hidden="1" x14ac:dyDescent="0.25">
      <c r="A252" s="6">
        <v>20</v>
      </c>
      <c r="B252" s="4" t="s">
        <v>51</v>
      </c>
      <c r="C252" s="1">
        <v>43.16</v>
      </c>
      <c r="D252" s="1">
        <f t="shared" si="29"/>
        <v>0.16402500000000092</v>
      </c>
      <c r="E252" s="1">
        <f t="shared" si="30"/>
        <v>1.5625E-2</v>
      </c>
      <c r="F252" s="1">
        <v>34.44</v>
      </c>
      <c r="G252" s="1">
        <f t="shared" si="31"/>
        <v>0.16402500000000092</v>
      </c>
      <c r="H252" s="1">
        <f t="shared" si="32"/>
        <v>1.5625E-2</v>
      </c>
      <c r="I252" s="1">
        <v>44.24</v>
      </c>
      <c r="J252" s="1">
        <f t="shared" si="33"/>
        <v>0.75386967884453515</v>
      </c>
      <c r="K252" s="1">
        <f t="shared" si="34"/>
        <v>5.0923029501828913E-2</v>
      </c>
      <c r="L252" s="1">
        <v>34.19</v>
      </c>
      <c r="M252" s="1">
        <f t="shared" si="35"/>
        <v>5.6406358103778115E-3</v>
      </c>
      <c r="N252" s="1">
        <f t="shared" si="36"/>
        <v>0.11337026853347006</v>
      </c>
      <c r="O252" s="1">
        <v>33.74</v>
      </c>
      <c r="P252" s="1">
        <f t="shared" si="37"/>
        <v>8.7673949244627646E-3</v>
      </c>
      <c r="Q252" s="1">
        <f t="shared" si="38"/>
        <v>0.11337211811691504</v>
      </c>
      <c r="R252" s="1">
        <v>35.78</v>
      </c>
      <c r="S252" s="1">
        <f t="shared" si="39"/>
        <v>3.9190391339615799E-2</v>
      </c>
      <c r="T252" s="1">
        <f t="shared" si="40"/>
        <v>8.2201341749725113E-2</v>
      </c>
      <c r="U252" s="1">
        <v>36.049999999999997</v>
      </c>
      <c r="V252" s="1">
        <f t="shared" si="41"/>
        <v>3.9190391339615799E-2</v>
      </c>
      <c r="W252" s="1">
        <f t="shared" si="42"/>
        <v>8.2201341749729193E-2</v>
      </c>
    </row>
    <row r="253" spans="1:23" ht="15.75" hidden="1" x14ac:dyDescent="0.25">
      <c r="A253" s="6">
        <v>21</v>
      </c>
      <c r="B253" s="4" t="s">
        <v>50</v>
      </c>
      <c r="C253" s="1">
        <v>43.16</v>
      </c>
      <c r="D253" s="1">
        <f t="shared" si="29"/>
        <v>0.13286024999999971</v>
      </c>
      <c r="E253" s="1">
        <f t="shared" si="30"/>
        <v>3.90625E-3</v>
      </c>
      <c r="F253" s="1">
        <v>33.94</v>
      </c>
      <c r="G253" s="1">
        <f t="shared" si="31"/>
        <v>0.74736024999999928</v>
      </c>
      <c r="H253" s="1">
        <f t="shared" si="32"/>
        <v>0.31640625</v>
      </c>
      <c r="I253" s="1">
        <v>44.24</v>
      </c>
      <c r="J253" s="1">
        <f t="shared" si="33"/>
        <v>0.61063443986407007</v>
      </c>
      <c r="K253" s="1">
        <f t="shared" si="34"/>
        <v>1.273075737545803E-2</v>
      </c>
      <c r="L253" s="1">
        <v>34.19</v>
      </c>
      <c r="M253" s="1">
        <f t="shared" si="35"/>
        <v>4.5689150064062191E-3</v>
      </c>
      <c r="N253" s="1">
        <f t="shared" si="36"/>
        <v>2.8342567133367514E-2</v>
      </c>
      <c r="O253" s="1">
        <v>33.74</v>
      </c>
      <c r="P253" s="1">
        <f t="shared" si="37"/>
        <v>7.1015898888145993E-3</v>
      </c>
      <c r="Q253" s="1">
        <f t="shared" si="38"/>
        <v>2.8343029529227563E-2</v>
      </c>
      <c r="R253" s="1">
        <v>35.78</v>
      </c>
      <c r="S253" s="1">
        <f t="shared" si="39"/>
        <v>3.1744216985090064E-2</v>
      </c>
      <c r="T253" s="1">
        <f t="shared" si="40"/>
        <v>2.0550335437431278E-2</v>
      </c>
      <c r="U253" s="1">
        <v>36.049999999999997</v>
      </c>
      <c r="V253" s="1">
        <f t="shared" si="41"/>
        <v>3.1744216985090064E-2</v>
      </c>
      <c r="W253" s="1">
        <f t="shared" si="42"/>
        <v>2.0550335437431278E-2</v>
      </c>
    </row>
    <row r="254" spans="1:23" ht="15.75" hidden="1" x14ac:dyDescent="0.25">
      <c r="A254" s="6">
        <v>22</v>
      </c>
      <c r="B254" s="4" t="s">
        <v>49</v>
      </c>
      <c r="C254" s="1">
        <v>43.16</v>
      </c>
      <c r="D254" s="1">
        <f t="shared" si="29"/>
        <v>0.10761680249999836</v>
      </c>
      <c r="E254" s="1">
        <f t="shared" si="30"/>
        <v>9.765625E-4</v>
      </c>
      <c r="F254" s="1">
        <v>33.94</v>
      </c>
      <c r="G254" s="1">
        <f t="shared" si="31"/>
        <v>0.6053618025000006</v>
      </c>
      <c r="H254" s="1">
        <f t="shared" si="32"/>
        <v>7.91015625E-2</v>
      </c>
      <c r="I254" s="1">
        <v>44.44</v>
      </c>
      <c r="J254" s="1">
        <f t="shared" si="33"/>
        <v>0.81592906368472307</v>
      </c>
      <c r="K254" s="1">
        <f t="shared" si="34"/>
        <v>6.5748820935657995E-2</v>
      </c>
      <c r="L254" s="1">
        <v>34.49</v>
      </c>
      <c r="M254" s="1">
        <f t="shared" si="35"/>
        <v>5.7200196285634691E-2</v>
      </c>
      <c r="N254" s="1">
        <f t="shared" si="36"/>
        <v>4.6579889219866048E-2</v>
      </c>
      <c r="O254" s="1">
        <v>34.04</v>
      </c>
      <c r="P254" s="1">
        <f t="shared" si="37"/>
        <v>5.0245984822569638E-2</v>
      </c>
      <c r="Q254" s="1">
        <f t="shared" si="38"/>
        <v>4.6579592831527059E-2</v>
      </c>
      <c r="R254" s="1">
        <v>36.08</v>
      </c>
      <c r="S254" s="1">
        <f t="shared" si="39"/>
        <v>0.21192411277054646</v>
      </c>
      <c r="T254" s="1">
        <f t="shared" si="40"/>
        <v>5.2131419308575955E-2</v>
      </c>
      <c r="U254" s="1">
        <v>36.35</v>
      </c>
      <c r="V254" s="1">
        <f t="shared" si="41"/>
        <v>0.21192411277055298</v>
      </c>
      <c r="W254" s="1">
        <f t="shared" si="42"/>
        <v>5.2131419308579202E-2</v>
      </c>
    </row>
    <row r="255" spans="1:23" ht="15.75" hidden="1" x14ac:dyDescent="0.25">
      <c r="A255" s="6">
        <v>23</v>
      </c>
      <c r="B255" s="4" t="s">
        <v>48</v>
      </c>
      <c r="C255" s="1">
        <v>43.16</v>
      </c>
      <c r="D255" s="1">
        <f t="shared" si="29"/>
        <v>8.7169610024996583E-2</v>
      </c>
      <c r="E255" s="1">
        <f t="shared" si="30"/>
        <v>2.44140625E-4</v>
      </c>
      <c r="F255" s="1">
        <v>33.94</v>
      </c>
      <c r="G255" s="1">
        <f t="shared" si="31"/>
        <v>0.49034306002500344</v>
      </c>
      <c r="H255" s="1">
        <f t="shared" si="32"/>
        <v>1.9775390625E-2</v>
      </c>
      <c r="I255" s="1">
        <v>44.44</v>
      </c>
      <c r="J255" s="1">
        <f t="shared" si="33"/>
        <v>0.66090254158463035</v>
      </c>
      <c r="K255" s="1">
        <f t="shared" si="34"/>
        <v>1.6437205233914499E-2</v>
      </c>
      <c r="L255" s="1">
        <v>33.99</v>
      </c>
      <c r="M255" s="1">
        <f t="shared" si="35"/>
        <v>8.1083096295694976E-2</v>
      </c>
      <c r="N255" s="1">
        <f t="shared" si="36"/>
        <v>0.15373309944119348</v>
      </c>
      <c r="O255" s="1">
        <v>33.54</v>
      </c>
      <c r="P255" s="1">
        <f t="shared" si="37"/>
        <v>8.8958702187336688E-2</v>
      </c>
      <c r="Q255" s="1">
        <f t="shared" si="38"/>
        <v>0.15373336866686207</v>
      </c>
      <c r="R255" s="1">
        <v>35.58</v>
      </c>
      <c r="S255" s="1">
        <f t="shared" si="39"/>
        <v>7.3415858252041544E-3</v>
      </c>
      <c r="T255" s="1">
        <f t="shared" si="40"/>
        <v>0.1488713252861292</v>
      </c>
      <c r="U255" s="1">
        <v>35.85</v>
      </c>
      <c r="V255" s="1">
        <f t="shared" si="41"/>
        <v>7.3415858252041544E-3</v>
      </c>
      <c r="W255" s="1">
        <f t="shared" si="42"/>
        <v>0.1488713252861292</v>
      </c>
    </row>
    <row r="256" spans="1:23" ht="15.75" hidden="1" x14ac:dyDescent="0.25">
      <c r="A256" s="6">
        <v>24</v>
      </c>
      <c r="B256" s="4" t="s">
        <v>47</v>
      </c>
      <c r="C256" s="1">
        <v>43.16</v>
      </c>
      <c r="D256" s="1">
        <f t="shared" si="29"/>
        <v>7.0607384120246475E-2</v>
      </c>
      <c r="E256" s="1">
        <f t="shared" si="30"/>
        <v>6.103515625E-5</v>
      </c>
      <c r="F256" s="1">
        <v>33.94</v>
      </c>
      <c r="G256" s="1">
        <f t="shared" si="31"/>
        <v>0.39717787862025011</v>
      </c>
      <c r="H256" s="1">
        <f t="shared" si="32"/>
        <v>4.94384765625E-3</v>
      </c>
      <c r="I256" s="1">
        <v>44.84</v>
      </c>
      <c r="J256" s="1">
        <f t="shared" si="33"/>
        <v>1.2806616298631874</v>
      </c>
      <c r="K256" s="1">
        <f t="shared" si="34"/>
        <v>0.21539236710437779</v>
      </c>
      <c r="L256" s="1">
        <v>34.49</v>
      </c>
      <c r="M256" s="1">
        <f t="shared" si="35"/>
        <v>5.9401464425616182E-2</v>
      </c>
      <c r="N256" s="1">
        <f t="shared" si="36"/>
        <v>9.238921129218311E-2</v>
      </c>
      <c r="O256" s="1">
        <v>34.04</v>
      </c>
      <c r="P256" s="1">
        <f t="shared" si="37"/>
        <v>5.3623039738791643E-2</v>
      </c>
      <c r="Q256" s="1">
        <f t="shared" si="38"/>
        <v>9.2389106937227905E-2</v>
      </c>
      <c r="R256" s="1">
        <v>36.08</v>
      </c>
      <c r="S256" s="1">
        <f t="shared" si="39"/>
        <v>0.17883193548546392</v>
      </c>
      <c r="T256" s="1">
        <f t="shared" si="40"/>
        <v>9.4298596092037515E-2</v>
      </c>
      <c r="U256" s="1">
        <v>36.35</v>
      </c>
      <c r="V256" s="1">
        <f t="shared" si="41"/>
        <v>0.17883193548546392</v>
      </c>
      <c r="W256" s="1">
        <f t="shared" si="42"/>
        <v>9.4298596092041873E-2</v>
      </c>
    </row>
    <row r="257" spans="1:23" ht="15.75" hidden="1" x14ac:dyDescent="0.25">
      <c r="A257" s="6">
        <v>25</v>
      </c>
      <c r="B257" s="4">
        <v>243468</v>
      </c>
      <c r="C257" s="1">
        <v>43.16</v>
      </c>
      <c r="D257" s="1">
        <f t="shared" si="29"/>
        <v>5.7191981137399983E-2</v>
      </c>
      <c r="E257" s="1">
        <f t="shared" si="30"/>
        <v>1.52587890625E-5</v>
      </c>
      <c r="F257" s="1">
        <v>33.94</v>
      </c>
      <c r="G257" s="1">
        <f t="shared" si="31"/>
        <v>0.32171408168240179</v>
      </c>
      <c r="H257" s="1">
        <f t="shared" si="32"/>
        <v>1.2359619140625E-3</v>
      </c>
      <c r="I257" s="1">
        <v>45.34</v>
      </c>
      <c r="J257" s="1">
        <f t="shared" si="33"/>
        <v>2.3058328127662793</v>
      </c>
      <c r="K257" s="1">
        <f t="shared" si="34"/>
        <v>0.53590000789853121</v>
      </c>
      <c r="L257" s="1">
        <v>34.99</v>
      </c>
      <c r="M257" s="1">
        <f t="shared" si="35"/>
        <v>0.51746692696824403</v>
      </c>
      <c r="N257" s="1">
        <f t="shared" si="36"/>
        <v>0.42507527103898279</v>
      </c>
      <c r="O257" s="1">
        <v>34.54</v>
      </c>
      <c r="P257" s="1">
        <f t="shared" si="37"/>
        <v>0.50184450405876291</v>
      </c>
      <c r="Q257" s="1">
        <f t="shared" si="38"/>
        <v>0.4250751591195685</v>
      </c>
      <c r="R257" s="1">
        <v>36.58</v>
      </c>
      <c r="S257" s="1">
        <f t="shared" si="39"/>
        <v>0.77545059361357604</v>
      </c>
      <c r="T257" s="1">
        <f t="shared" si="40"/>
        <v>0.42711503140826129</v>
      </c>
      <c r="U257" s="1">
        <v>36.85</v>
      </c>
      <c r="V257" s="1">
        <f t="shared" si="41"/>
        <v>0.7754505936135635</v>
      </c>
      <c r="W257" s="1">
        <f t="shared" si="42"/>
        <v>0.42711503140826129</v>
      </c>
    </row>
    <row r="258" spans="1:23" ht="15.75" hidden="1" x14ac:dyDescent="0.25">
      <c r="A258" s="6">
        <v>26</v>
      </c>
      <c r="B258" s="4">
        <v>243529</v>
      </c>
      <c r="C258" s="1">
        <v>43.16</v>
      </c>
      <c r="D258" s="1">
        <f t="shared" si="29"/>
        <v>4.6325504721293681E-2</v>
      </c>
      <c r="E258" s="1">
        <f t="shared" si="30"/>
        <v>3.814697265625E-6</v>
      </c>
      <c r="F258" s="1">
        <v>33.94</v>
      </c>
      <c r="G258" s="1">
        <f t="shared" si="31"/>
        <v>0.26058840616274909</v>
      </c>
      <c r="H258" s="1">
        <f t="shared" si="32"/>
        <v>3.08990478515625E-4</v>
      </c>
      <c r="I258" s="1">
        <v>45.34</v>
      </c>
      <c r="J258" s="1">
        <f t="shared" si="33"/>
        <v>1.8677245783406862</v>
      </c>
      <c r="K258" s="1">
        <f t="shared" si="34"/>
        <v>0.13397500197463022</v>
      </c>
      <c r="L258" s="1">
        <v>34.49</v>
      </c>
      <c r="M258" s="1">
        <f t="shared" si="35"/>
        <v>2.1731644139132932E-2</v>
      </c>
      <c r="N258" s="1">
        <f t="shared" si="36"/>
        <v>3.0279833651775407E-2</v>
      </c>
      <c r="O258" s="1">
        <v>34.04</v>
      </c>
      <c r="P258" s="1">
        <f t="shared" si="37"/>
        <v>1.8925190604289596E-2</v>
      </c>
      <c r="Q258" s="1">
        <f t="shared" si="38"/>
        <v>3.0279848587263139E-2</v>
      </c>
      <c r="R258" s="1">
        <v>36.08</v>
      </c>
      <c r="S258" s="1">
        <f t="shared" si="39"/>
        <v>8.5577927543682958E-2</v>
      </c>
      <c r="T258" s="1">
        <f t="shared" si="40"/>
        <v>3.0008566659440596E-2</v>
      </c>
      <c r="U258" s="1">
        <v>36.35</v>
      </c>
      <c r="V258" s="1">
        <f t="shared" si="41"/>
        <v>8.5577927543678795E-2</v>
      </c>
      <c r="W258" s="1">
        <f t="shared" si="42"/>
        <v>3.0008566659438133E-2</v>
      </c>
    </row>
    <row r="259" spans="1:23" ht="15.75" hidden="1" x14ac:dyDescent="0.25">
      <c r="A259" s="6">
        <v>27</v>
      </c>
      <c r="B259" s="4" t="s">
        <v>46</v>
      </c>
      <c r="C259" s="1">
        <v>43.16</v>
      </c>
      <c r="D259" s="1">
        <f t="shared" si="29"/>
        <v>3.7523658824248435E-2</v>
      </c>
      <c r="E259" s="1">
        <f t="shared" si="30"/>
        <v>9.5367431640625E-7</v>
      </c>
      <c r="F259" s="1">
        <v>33.94</v>
      </c>
      <c r="G259" s="1">
        <f t="shared" si="31"/>
        <v>0.21107660899182804</v>
      </c>
      <c r="H259" s="1">
        <f t="shared" si="32"/>
        <v>7.724761962890625E-5</v>
      </c>
      <c r="I259" s="1">
        <v>45.34</v>
      </c>
      <c r="J259" s="1">
        <f t="shared" si="33"/>
        <v>1.5128569084559611</v>
      </c>
      <c r="K259" s="1">
        <f t="shared" si="34"/>
        <v>3.3493750493657555E-2</v>
      </c>
      <c r="L259" s="1">
        <v>34.19</v>
      </c>
      <c r="M259" s="1">
        <f t="shared" si="35"/>
        <v>2.7997685731920425E-2</v>
      </c>
      <c r="N259" s="1">
        <f t="shared" si="36"/>
        <v>0.14977326318055262</v>
      </c>
      <c r="O259" s="1">
        <v>33.74</v>
      </c>
      <c r="P259" s="1">
        <f t="shared" si="37"/>
        <v>3.1042221240488534E-2</v>
      </c>
      <c r="Q259" s="1">
        <f t="shared" si="38"/>
        <v>0.14977327978902832</v>
      </c>
      <c r="R259" s="1">
        <v>35.78</v>
      </c>
      <c r="S259" s="1">
        <f t="shared" si="39"/>
        <v>1.3481125373947414E-3</v>
      </c>
      <c r="T259" s="1">
        <f t="shared" si="40"/>
        <v>0.14947108430707123</v>
      </c>
      <c r="U259" s="1">
        <v>36.049999999999997</v>
      </c>
      <c r="V259" s="1">
        <f t="shared" si="41"/>
        <v>1.348112537395785E-3</v>
      </c>
      <c r="W259" s="1">
        <f t="shared" si="42"/>
        <v>0.14947108430707123</v>
      </c>
    </row>
    <row r="260" spans="1:23" ht="15.75" hidden="1" x14ac:dyDescent="0.25">
      <c r="A260" s="6">
        <v>28</v>
      </c>
      <c r="B260" s="4" t="s">
        <v>45</v>
      </c>
      <c r="C260" s="1">
        <v>43.16</v>
      </c>
      <c r="D260" s="1">
        <f t="shared" si="29"/>
        <v>3.0394163647640238E-2</v>
      </c>
      <c r="E260" s="1">
        <f t="shared" si="30"/>
        <v>2.384185791015625E-7</v>
      </c>
      <c r="F260" s="1">
        <v>33.94</v>
      </c>
      <c r="G260" s="1">
        <f t="shared" si="31"/>
        <v>0.17097205328338014</v>
      </c>
      <c r="H260" s="1">
        <f t="shared" si="32"/>
        <v>1.9311904907226563E-5</v>
      </c>
      <c r="I260" s="1">
        <v>45.34</v>
      </c>
      <c r="J260" s="1">
        <f t="shared" si="33"/>
        <v>1.2254140958493331</v>
      </c>
      <c r="K260" s="1">
        <f t="shared" si="34"/>
        <v>8.3734376234143888E-3</v>
      </c>
      <c r="L260" s="1">
        <v>33.590000000000003</v>
      </c>
      <c r="M260" s="1">
        <f t="shared" si="35"/>
        <v>0.56338922260544644</v>
      </c>
      <c r="N260" s="1">
        <f t="shared" si="36"/>
        <v>0.62964662056273779</v>
      </c>
      <c r="O260" s="1">
        <v>33.14</v>
      </c>
      <c r="P260" s="1">
        <f t="shared" si="37"/>
        <v>0.57542726953662604</v>
      </c>
      <c r="Q260" s="1">
        <f t="shared" si="38"/>
        <v>0.62964663758946615</v>
      </c>
      <c r="R260" s="1">
        <v>35.18</v>
      </c>
      <c r="S260" s="1">
        <f t="shared" si="39"/>
        <v>0.40074595536391011</v>
      </c>
      <c r="T260" s="1">
        <f t="shared" si="40"/>
        <v>0.62933671371898159</v>
      </c>
      <c r="U260" s="1">
        <v>35.450000000000003</v>
      </c>
      <c r="V260" s="1">
        <f t="shared" si="41"/>
        <v>0.4007459553639191</v>
      </c>
      <c r="W260" s="1">
        <f t="shared" si="42"/>
        <v>0.62933671371897038</v>
      </c>
    </row>
    <row r="261" spans="1:23" ht="15.75" hidden="1" x14ac:dyDescent="0.25">
      <c r="A261" s="6">
        <v>29</v>
      </c>
      <c r="B261" s="4" t="s">
        <v>44</v>
      </c>
      <c r="C261" s="1">
        <v>43.16</v>
      </c>
      <c r="D261" s="1">
        <f t="shared" si="29"/>
        <v>2.4619272554589261E-2</v>
      </c>
      <c r="E261" s="1">
        <f t="shared" si="30"/>
        <v>5.9604644775390625E-8</v>
      </c>
      <c r="F261" s="1">
        <v>33.94</v>
      </c>
      <c r="G261" s="1">
        <f t="shared" si="31"/>
        <v>0.13848736315954002</v>
      </c>
      <c r="H261" s="1">
        <f t="shared" si="32"/>
        <v>4.8279762268066406E-6</v>
      </c>
      <c r="I261" s="1">
        <v>44.74</v>
      </c>
      <c r="J261" s="1">
        <f t="shared" si="33"/>
        <v>0.15704244417416136</v>
      </c>
      <c r="K261" s="1">
        <f t="shared" si="34"/>
        <v>0.30718946569667688</v>
      </c>
      <c r="L261" s="1">
        <v>32.99</v>
      </c>
      <c r="M261" s="1">
        <f t="shared" si="35"/>
        <v>1.6269852577567421</v>
      </c>
      <c r="N261" s="1">
        <f t="shared" si="36"/>
        <v>0.99351330752448819</v>
      </c>
      <c r="O261" s="1">
        <v>32.54</v>
      </c>
      <c r="P261" s="1">
        <f t="shared" si="37"/>
        <v>1.6453508516233077</v>
      </c>
      <c r="Q261" s="1">
        <f t="shared" si="38"/>
        <v>0.99351331821847433</v>
      </c>
      <c r="R261" s="1">
        <v>34.58</v>
      </c>
      <c r="S261" s="1">
        <f t="shared" si="39"/>
        <v>1.368292809632522</v>
      </c>
      <c r="T261" s="1">
        <f t="shared" si="40"/>
        <v>0.99331864975085493</v>
      </c>
      <c r="U261" s="1">
        <v>34.85</v>
      </c>
      <c r="V261" s="1">
        <f t="shared" si="41"/>
        <v>1.3682928096325386</v>
      </c>
      <c r="W261" s="1">
        <f t="shared" si="42"/>
        <v>0.99331864975085493</v>
      </c>
    </row>
    <row r="262" spans="1:23" ht="15.75" hidden="1" x14ac:dyDescent="0.25">
      <c r="A262" s="6">
        <v>30</v>
      </c>
      <c r="B262" s="4" t="s">
        <v>43</v>
      </c>
      <c r="C262" s="1">
        <v>42.66</v>
      </c>
      <c r="D262" s="1">
        <f t="shared" si="29"/>
        <v>0.41115637900971164</v>
      </c>
      <c r="E262" s="1">
        <f t="shared" si="30"/>
        <v>0.25012208521366119</v>
      </c>
      <c r="F262" s="1">
        <v>33.44</v>
      </c>
      <c r="G262" s="1">
        <f t="shared" si="31"/>
        <v>0.69709977689973357</v>
      </c>
      <c r="H262" s="1">
        <f t="shared" si="32"/>
        <v>0.2510998398065567</v>
      </c>
      <c r="I262" s="1">
        <v>45.24</v>
      </c>
      <c r="J262" s="1">
        <f t="shared" si="33"/>
        <v>0.73386160987892435</v>
      </c>
      <c r="K262" s="1">
        <f t="shared" si="34"/>
        <v>4.9673988802994243E-2</v>
      </c>
      <c r="L262" s="1">
        <v>33.49</v>
      </c>
      <c r="M262" s="1">
        <f t="shared" si="35"/>
        <v>0.41987806819821455</v>
      </c>
      <c r="N262" s="1">
        <f t="shared" si="36"/>
        <v>2.6383878709684558E-6</v>
      </c>
      <c r="O262" s="1">
        <v>33.04</v>
      </c>
      <c r="P262" s="1">
        <f t="shared" si="37"/>
        <v>0.42829311734089193</v>
      </c>
      <c r="Q262" s="1">
        <f t="shared" si="38"/>
        <v>2.6383791574749442E-6</v>
      </c>
      <c r="R262" s="1">
        <v>35.08</v>
      </c>
      <c r="S262" s="1">
        <f t="shared" si="39"/>
        <v>0.30555073646152237</v>
      </c>
      <c r="T262" s="1">
        <f t="shared" si="40"/>
        <v>2.7993872518980708E-6</v>
      </c>
      <c r="U262" s="1">
        <v>35.35</v>
      </c>
      <c r="V262" s="1">
        <f t="shared" si="41"/>
        <v>0.30555073646153019</v>
      </c>
      <c r="W262" s="1">
        <f t="shared" si="42"/>
        <v>2.7993872519218474E-6</v>
      </c>
    </row>
    <row r="263" spans="1:23" ht="15.75" hidden="1" x14ac:dyDescent="0.25">
      <c r="A263" s="6">
        <v>31</v>
      </c>
      <c r="B263" s="4" t="s">
        <v>42</v>
      </c>
      <c r="C263" s="1">
        <v>42.66</v>
      </c>
      <c r="D263" s="1">
        <f t="shared" si="29"/>
        <v>0.33303666699786727</v>
      </c>
      <c r="E263" s="1">
        <f t="shared" si="30"/>
        <v>6.2530521303415298E-2</v>
      </c>
      <c r="F263" s="1">
        <v>33.44</v>
      </c>
      <c r="G263" s="1">
        <f t="shared" si="31"/>
        <v>0.56465081928878313</v>
      </c>
      <c r="H263" s="1">
        <f t="shared" si="32"/>
        <v>6.2774959951639175E-2</v>
      </c>
      <c r="I263" s="1">
        <v>45.64</v>
      </c>
      <c r="J263" s="1">
        <f t="shared" si="33"/>
        <v>1.3712211096723856</v>
      </c>
      <c r="K263" s="1">
        <f t="shared" si="34"/>
        <v>0.26156914615227428</v>
      </c>
      <c r="L263" s="1">
        <v>33.89</v>
      </c>
      <c r="M263" s="1">
        <f t="shared" si="35"/>
        <v>3.355564201953249E-2</v>
      </c>
      <c r="N263" s="1">
        <f t="shared" si="36"/>
        <v>0.16065038419966474</v>
      </c>
      <c r="O263" s="1">
        <v>33.44</v>
      </c>
      <c r="P263" s="1">
        <f t="shared" si="37"/>
        <v>3.5719852864856731E-2</v>
      </c>
      <c r="Q263" s="1">
        <f t="shared" si="38"/>
        <v>0.16065038312460095</v>
      </c>
      <c r="R263" s="1">
        <v>35.479999999999997</v>
      </c>
      <c r="S263" s="1">
        <f t="shared" si="39"/>
        <v>9.5042602084474976E-3</v>
      </c>
      <c r="T263" s="1">
        <f t="shared" si="40"/>
        <v>0.1606699546266257</v>
      </c>
      <c r="U263" s="1">
        <v>35.75</v>
      </c>
      <c r="V263" s="1">
        <f t="shared" si="41"/>
        <v>9.5042602084488819E-3</v>
      </c>
      <c r="W263" s="1">
        <f t="shared" si="42"/>
        <v>0.16066995462663139</v>
      </c>
    </row>
    <row r="264" spans="1:23" ht="15.75" hidden="1" x14ac:dyDescent="0.25">
      <c r="A264" s="6">
        <v>32</v>
      </c>
      <c r="B264" s="4" t="s">
        <v>41</v>
      </c>
      <c r="C264" s="1">
        <v>42.66</v>
      </c>
      <c r="D264" s="1">
        <f t="shared" si="29"/>
        <v>0.26975970026827245</v>
      </c>
      <c r="E264" s="1">
        <f t="shared" si="30"/>
        <v>1.5632630325853825E-2</v>
      </c>
      <c r="F264" s="1">
        <v>33.44</v>
      </c>
      <c r="G264" s="1">
        <f t="shared" si="31"/>
        <v>0.4573671636239095</v>
      </c>
      <c r="H264" s="1">
        <f t="shared" si="32"/>
        <v>1.5693739987909794E-2</v>
      </c>
      <c r="I264" s="1">
        <v>46.24</v>
      </c>
      <c r="J264" s="1">
        <f t="shared" si="33"/>
        <v>2.7353599264897626</v>
      </c>
      <c r="K264" s="1">
        <f t="shared" si="34"/>
        <v>0.73225527325171613</v>
      </c>
      <c r="L264" s="1">
        <v>34.49</v>
      </c>
      <c r="M264" s="1">
        <f t="shared" si="35"/>
        <v>0.18934351918744186</v>
      </c>
      <c r="N264" s="1">
        <f t="shared" si="36"/>
        <v>0.64064988950194124</v>
      </c>
      <c r="O264" s="1">
        <v>34.04</v>
      </c>
      <c r="P264" s="1">
        <f t="shared" si="37"/>
        <v>0.18481635837583102</v>
      </c>
      <c r="Q264" s="1">
        <f t="shared" si="38"/>
        <v>0.64064988842851123</v>
      </c>
      <c r="R264" s="1">
        <v>36.08</v>
      </c>
      <c r="S264" s="1">
        <f t="shared" si="39"/>
        <v>0.26240947172956836</v>
      </c>
      <c r="T264" s="1">
        <f t="shared" si="40"/>
        <v>0.64066942974151253</v>
      </c>
      <c r="U264" s="1">
        <v>36.35</v>
      </c>
      <c r="V264" s="1">
        <f t="shared" si="41"/>
        <v>0.26240947172956108</v>
      </c>
      <c r="W264" s="1">
        <f t="shared" si="42"/>
        <v>0.64066942974152397</v>
      </c>
    </row>
    <row r="265" spans="1:23" ht="15.75" hidden="1" x14ac:dyDescent="0.25">
      <c r="A265" s="6">
        <v>33</v>
      </c>
      <c r="B265" s="4">
        <v>243347</v>
      </c>
      <c r="C265" s="1">
        <v>42.66</v>
      </c>
      <c r="D265" s="1">
        <f t="shared" si="29"/>
        <v>0.21850535721730335</v>
      </c>
      <c r="E265" s="1">
        <f t="shared" si="30"/>
        <v>3.9081575814634562E-3</v>
      </c>
      <c r="F265" s="1">
        <v>33.44</v>
      </c>
      <c r="G265" s="1">
        <f t="shared" si="31"/>
        <v>0.37046740253536842</v>
      </c>
      <c r="H265" s="1">
        <f t="shared" si="32"/>
        <v>3.9234349969774485E-3</v>
      </c>
      <c r="I265" s="1">
        <v>45.94</v>
      </c>
      <c r="J265" s="1">
        <f t="shared" si="33"/>
        <v>1.4125396680118987</v>
      </c>
      <c r="K265" s="1">
        <f t="shared" si="34"/>
        <v>1.6348071634517142E-2</v>
      </c>
      <c r="L265" s="1">
        <v>34.19</v>
      </c>
      <c r="M265" s="1">
        <f t="shared" si="35"/>
        <v>8.394698423597545E-3</v>
      </c>
      <c r="N265" s="1">
        <f t="shared" si="36"/>
        <v>1.0040649012478335E-2</v>
      </c>
      <c r="O265" s="1">
        <v>33.74</v>
      </c>
      <c r="P265" s="1">
        <f t="shared" si="37"/>
        <v>7.5537753845390113E-3</v>
      </c>
      <c r="Q265" s="1">
        <f t="shared" si="38"/>
        <v>1.0040648945288271E-2</v>
      </c>
      <c r="R265" s="1">
        <v>35.78</v>
      </c>
      <c r="S265" s="1">
        <f t="shared" si="39"/>
        <v>2.5931712668624474E-2</v>
      </c>
      <c r="T265" s="1">
        <f t="shared" si="40"/>
        <v>1.0041872164164462E-2</v>
      </c>
      <c r="U265" s="1">
        <v>36.049999999999997</v>
      </c>
      <c r="V265" s="1">
        <f t="shared" si="41"/>
        <v>2.5931712668619898E-2</v>
      </c>
      <c r="W265" s="1">
        <f t="shared" si="42"/>
        <v>1.0041872164163038E-2</v>
      </c>
    </row>
    <row r="266" spans="1:23" ht="15.75" hidden="1" x14ac:dyDescent="0.25">
      <c r="A266" s="6">
        <v>34</v>
      </c>
      <c r="B266" s="4">
        <v>243377</v>
      </c>
      <c r="C266" s="1">
        <v>42.66</v>
      </c>
      <c r="D266" s="1">
        <f t="shared" si="29"/>
        <v>0.17698933934601871</v>
      </c>
      <c r="E266" s="1">
        <f t="shared" si="30"/>
        <v>9.7703939536586404E-4</v>
      </c>
      <c r="F266" s="1">
        <v>33.44</v>
      </c>
      <c r="G266" s="1">
        <f t="shared" si="31"/>
        <v>0.30007859605365078</v>
      </c>
      <c r="H266" s="1">
        <f t="shared" si="32"/>
        <v>9.8085874924436212E-4</v>
      </c>
      <c r="I266" s="1">
        <v>46.54</v>
      </c>
      <c r="J266" s="1">
        <f t="shared" si="33"/>
        <v>2.7877405014902754</v>
      </c>
      <c r="K266" s="1">
        <f t="shared" si="34"/>
        <v>0.44080276458704243</v>
      </c>
      <c r="L266" s="1">
        <v>34.79</v>
      </c>
      <c r="M266" s="1">
        <f t="shared" si="35"/>
        <v>0.46575209953591568</v>
      </c>
      <c r="N266" s="1">
        <f t="shared" si="36"/>
        <v>0.42263198561612036</v>
      </c>
      <c r="O266" s="1">
        <v>34.340000000000003</v>
      </c>
      <c r="P266" s="1">
        <f t="shared" si="37"/>
        <v>0.45998401288126706</v>
      </c>
      <c r="Q266" s="1">
        <f t="shared" si="38"/>
        <v>0.42263198539816571</v>
      </c>
      <c r="R266" s="1">
        <v>36.380000000000003</v>
      </c>
      <c r="S266" s="1">
        <f t="shared" si="39"/>
        <v>0.55492061423977501</v>
      </c>
      <c r="T266" s="1">
        <f t="shared" si="40"/>
        <v>0.42263595331226356</v>
      </c>
      <c r="U266" s="1">
        <v>36.65</v>
      </c>
      <c r="V266" s="1">
        <f t="shared" si="41"/>
        <v>0.55492061423976446</v>
      </c>
      <c r="W266" s="1">
        <f t="shared" si="42"/>
        <v>0.42263595331225429</v>
      </c>
    </row>
    <row r="267" spans="1:23" ht="15.75" hidden="1" x14ac:dyDescent="0.25">
      <c r="A267" s="6">
        <v>35</v>
      </c>
      <c r="B267" s="4">
        <v>243408</v>
      </c>
      <c r="C267" s="1">
        <v>42.66</v>
      </c>
      <c r="D267" s="1">
        <f t="shared" si="29"/>
        <v>0.14336136487027623</v>
      </c>
      <c r="E267" s="1">
        <f t="shared" si="30"/>
        <v>2.4425984884146601E-4</v>
      </c>
      <c r="F267" s="1">
        <v>33.44</v>
      </c>
      <c r="G267" s="1">
        <f t="shared" si="31"/>
        <v>0.24306366280345362</v>
      </c>
      <c r="H267" s="1">
        <f t="shared" si="32"/>
        <v>2.4521468731109053E-4</v>
      </c>
      <c r="I267" s="1">
        <v>47.14</v>
      </c>
      <c r="J267" s="1">
        <f t="shared" si="33"/>
        <v>4.4212948395677101</v>
      </c>
      <c r="K267" s="1">
        <f t="shared" si="34"/>
        <v>0.86855856448596314</v>
      </c>
      <c r="L267" s="1">
        <v>35.39</v>
      </c>
      <c r="M267" s="1">
        <f t="shared" si="35"/>
        <v>1.4743163550556186</v>
      </c>
      <c r="N267" s="1">
        <f t="shared" si="36"/>
        <v>0.85571890808553974</v>
      </c>
      <c r="O267" s="1">
        <v>34.94</v>
      </c>
      <c r="P267" s="1">
        <f t="shared" si="37"/>
        <v>1.465065959771624</v>
      </c>
      <c r="Q267" s="1">
        <f t="shared" si="38"/>
        <v>0.85571890793044614</v>
      </c>
      <c r="R267" s="1">
        <v>36.979999999999997</v>
      </c>
      <c r="S267" s="1">
        <f t="shared" si="39"/>
        <v>1.6140100318145667</v>
      </c>
      <c r="T267" s="1">
        <f t="shared" si="40"/>
        <v>0.85572173096365978</v>
      </c>
      <c r="U267" s="1">
        <v>37.25</v>
      </c>
      <c r="V267" s="1">
        <f t="shared" si="41"/>
        <v>1.6140100318145849</v>
      </c>
      <c r="W267" s="1">
        <f t="shared" si="42"/>
        <v>0.85572173096367288</v>
      </c>
    </row>
    <row r="268" spans="1:23" ht="15.75" hidden="1" x14ac:dyDescent="0.25">
      <c r="A268" s="6">
        <v>36</v>
      </c>
      <c r="B268" s="4">
        <v>243438</v>
      </c>
      <c r="C268" s="1">
        <v>42.16</v>
      </c>
      <c r="D268" s="1">
        <f t="shared" si="29"/>
        <v>0.70689052319342971</v>
      </c>
      <c r="E268" s="1">
        <f t="shared" si="30"/>
        <v>0.25787547231084318</v>
      </c>
      <c r="F268" s="1">
        <v>32.94</v>
      </c>
      <c r="G268" s="1">
        <f t="shared" si="31"/>
        <v>0.89059495056661864</v>
      </c>
      <c r="H268" s="1">
        <f t="shared" si="32"/>
        <v>0.25789096980952309</v>
      </c>
      <c r="I268" s="1">
        <v>47.14</v>
      </c>
      <c r="J268" s="1">
        <f t="shared" si="33"/>
        <v>3.581248820049856</v>
      </c>
      <c r="K268" s="1">
        <f t="shared" si="34"/>
        <v>0.21713964112149078</v>
      </c>
      <c r="L268" s="1">
        <v>35.39</v>
      </c>
      <c r="M268" s="1">
        <f t="shared" si="35"/>
        <v>1.1941962475950434</v>
      </c>
      <c r="N268" s="1">
        <f t="shared" si="36"/>
        <v>0.21392972702138494</v>
      </c>
      <c r="O268" s="1">
        <v>34.94</v>
      </c>
      <c r="P268" s="1">
        <f t="shared" si="37"/>
        <v>1.1867034274150217</v>
      </c>
      <c r="Q268" s="1">
        <f t="shared" si="38"/>
        <v>0.21392972698261153</v>
      </c>
      <c r="R268" s="1">
        <v>36.979999999999997</v>
      </c>
      <c r="S268" s="1">
        <f t="shared" si="39"/>
        <v>1.3073481257697943</v>
      </c>
      <c r="T268" s="1">
        <f t="shared" si="40"/>
        <v>0.21393043274091822</v>
      </c>
      <c r="U268" s="1">
        <v>37.25</v>
      </c>
      <c r="V268" s="1">
        <f t="shared" si="41"/>
        <v>1.3073481257698105</v>
      </c>
      <c r="W268" s="1">
        <f t="shared" si="42"/>
        <v>0.21393043274091822</v>
      </c>
    </row>
    <row r="269" spans="1:23" ht="15.75" hidden="1" x14ac:dyDescent="0.25">
      <c r="A269" s="6">
        <v>37</v>
      </c>
      <c r="B269" s="4" t="s">
        <v>40</v>
      </c>
      <c r="C269" s="1">
        <v>42.16</v>
      </c>
      <c r="D269" s="1">
        <f t="shared" si="29"/>
        <v>0.57258132378667914</v>
      </c>
      <c r="E269" s="1">
        <f t="shared" si="30"/>
        <v>6.4468868077710795E-2</v>
      </c>
      <c r="F269" s="1">
        <v>32.94</v>
      </c>
      <c r="G269" s="1">
        <f t="shared" si="31"/>
        <v>0.72138190995895868</v>
      </c>
      <c r="H269" s="1">
        <f t="shared" si="32"/>
        <v>6.4472742452380771E-2</v>
      </c>
      <c r="I269" s="1">
        <v>46.74</v>
      </c>
      <c r="J269" s="1">
        <f t="shared" si="33"/>
        <v>1.6982700262256771</v>
      </c>
      <c r="K269" s="1">
        <f t="shared" si="34"/>
        <v>2.7891931390506084E-2</v>
      </c>
      <c r="L269" s="1">
        <v>34.99</v>
      </c>
      <c r="M269" s="1">
        <f t="shared" si="35"/>
        <v>0.34048809715896616</v>
      </c>
      <c r="N269" s="1">
        <f t="shared" si="36"/>
        <v>2.8472279808429212E-2</v>
      </c>
      <c r="O269" s="1">
        <v>34.54</v>
      </c>
      <c r="P269" s="1">
        <f t="shared" si="37"/>
        <v>0.33689116516375017</v>
      </c>
      <c r="Q269" s="1">
        <f t="shared" si="38"/>
        <v>2.8472279815500622E-2</v>
      </c>
      <c r="R269" s="1">
        <v>36.58</v>
      </c>
      <c r="S269" s="1">
        <f t="shared" si="39"/>
        <v>0.39570884136213935</v>
      </c>
      <c r="T269" s="1">
        <f t="shared" si="40"/>
        <v>2.8472151079293143E-2</v>
      </c>
      <c r="U269" s="1">
        <v>36.85</v>
      </c>
      <c r="V269" s="1">
        <f t="shared" si="41"/>
        <v>0.39570884136214829</v>
      </c>
      <c r="W269" s="1">
        <f t="shared" si="42"/>
        <v>2.8472151079295543E-2</v>
      </c>
    </row>
    <row r="270" spans="1:23" ht="15.75" hidden="1" x14ac:dyDescent="0.25">
      <c r="A270" s="6">
        <v>38</v>
      </c>
      <c r="B270" s="4" t="s">
        <v>39</v>
      </c>
      <c r="C270" s="1">
        <v>42.16</v>
      </c>
      <c r="D270" s="1">
        <f t="shared" si="29"/>
        <v>0.46379087226720717</v>
      </c>
      <c r="E270" s="1">
        <f t="shared" si="30"/>
        <v>1.6117217019427699E-2</v>
      </c>
      <c r="F270" s="1">
        <v>32.94</v>
      </c>
      <c r="G270" s="1">
        <f t="shared" si="31"/>
        <v>0.5843193470667587</v>
      </c>
      <c r="H270" s="1">
        <f t="shared" si="32"/>
        <v>1.6118185613095193E-2</v>
      </c>
      <c r="I270" s="1">
        <v>46.34</v>
      </c>
      <c r="J270" s="1">
        <f t="shared" si="33"/>
        <v>0.5973113550295519</v>
      </c>
      <c r="K270" s="1">
        <f t="shared" si="34"/>
        <v>0.23377649340269577</v>
      </c>
      <c r="L270" s="1">
        <v>34.590000000000003</v>
      </c>
      <c r="M270" s="1">
        <f t="shared" si="35"/>
        <v>1.5665581645044332E-2</v>
      </c>
      <c r="N270" s="1">
        <f t="shared" si="36"/>
        <v>0.23461299397865135</v>
      </c>
      <c r="O270" s="1">
        <v>34.14</v>
      </c>
      <c r="P270" s="1">
        <f t="shared" si="37"/>
        <v>1.4977093844463394E-2</v>
      </c>
      <c r="Q270" s="1">
        <f t="shared" si="38"/>
        <v>0.23461299398879731</v>
      </c>
      <c r="R270" s="1">
        <v>36.18</v>
      </c>
      <c r="S270" s="1">
        <f t="shared" si="39"/>
        <v>2.7605335043079104E-2</v>
      </c>
      <c r="T270" s="1">
        <f t="shared" si="40"/>
        <v>0.23461280921685254</v>
      </c>
      <c r="U270" s="1">
        <v>36.450000000000003</v>
      </c>
      <c r="V270" s="1">
        <f t="shared" si="41"/>
        <v>2.7605335043081464E-2</v>
      </c>
      <c r="W270" s="1">
        <f t="shared" si="42"/>
        <v>0.23461280921685254</v>
      </c>
    </row>
    <row r="271" spans="1:23" ht="15.75" hidden="1" x14ac:dyDescent="0.25">
      <c r="A271" s="6">
        <v>39</v>
      </c>
      <c r="B271" s="4" t="s">
        <v>38</v>
      </c>
      <c r="C271" s="1">
        <v>42.16</v>
      </c>
      <c r="D271" s="1">
        <f t="shared" si="29"/>
        <v>0.37567060653643869</v>
      </c>
      <c r="E271" s="1">
        <f t="shared" si="30"/>
        <v>4.0293042548569247E-3</v>
      </c>
      <c r="F271" s="1">
        <v>32.94</v>
      </c>
      <c r="G271" s="1">
        <f t="shared" si="31"/>
        <v>0.47329867112407747</v>
      </c>
      <c r="H271" s="1">
        <f t="shared" si="32"/>
        <v>4.0295464032737982E-3</v>
      </c>
      <c r="I271" s="1">
        <v>46.34</v>
      </c>
      <c r="J271" s="1">
        <f t="shared" si="33"/>
        <v>0.48382219757394096</v>
      </c>
      <c r="K271" s="1">
        <f t="shared" si="34"/>
        <v>5.8444123350673942E-2</v>
      </c>
      <c r="L271" s="1">
        <v>34.29</v>
      </c>
      <c r="M271" s="1">
        <f t="shared" si="35"/>
        <v>3.5101521621224145E-2</v>
      </c>
      <c r="N271" s="1">
        <f t="shared" si="36"/>
        <v>0.29396384500462136</v>
      </c>
      <c r="O271" s="1">
        <v>33.840000000000003</v>
      </c>
      <c r="P271" s="1">
        <f t="shared" si="37"/>
        <v>3.6045739805745082E-2</v>
      </c>
      <c r="Q271" s="1">
        <f t="shared" si="38"/>
        <v>0.29396384501029216</v>
      </c>
      <c r="R271" s="1">
        <v>35.880000000000003</v>
      </c>
      <c r="S271" s="1">
        <f t="shared" si="39"/>
        <v>2.2640113524222592E-2</v>
      </c>
      <c r="T271" s="1">
        <f t="shared" si="40"/>
        <v>0.29396374159684613</v>
      </c>
      <c r="U271" s="1">
        <v>36.15</v>
      </c>
      <c r="V271" s="1">
        <f t="shared" si="41"/>
        <v>2.2640113524222592E-2</v>
      </c>
      <c r="W271" s="1">
        <f t="shared" si="42"/>
        <v>0.29396374159685384</v>
      </c>
    </row>
    <row r="272" spans="1:23" ht="15.75" hidden="1" x14ac:dyDescent="0.25">
      <c r="A272" s="6">
        <v>40</v>
      </c>
      <c r="B272" s="4" t="s">
        <v>37</v>
      </c>
      <c r="C272" s="1">
        <v>42.16</v>
      </c>
      <c r="D272" s="1">
        <f t="shared" si="29"/>
        <v>0.30429319129451377</v>
      </c>
      <c r="E272" s="1">
        <f t="shared" si="30"/>
        <v>1.0073260637142312E-3</v>
      </c>
      <c r="F272" s="1">
        <v>32.94</v>
      </c>
      <c r="G272" s="1">
        <f t="shared" si="31"/>
        <v>0.38337192361050454</v>
      </c>
      <c r="H272" s="1">
        <f t="shared" si="32"/>
        <v>1.0073866008184496E-3</v>
      </c>
      <c r="I272" s="1">
        <v>46.94</v>
      </c>
      <c r="J272" s="1">
        <f t="shared" si="33"/>
        <v>1.503115129983974</v>
      </c>
      <c r="K272" s="1">
        <f t="shared" si="34"/>
        <v>0.2295597143795122</v>
      </c>
      <c r="L272" s="1">
        <v>34.69</v>
      </c>
      <c r="M272" s="1">
        <f t="shared" si="35"/>
        <v>5.3537351926702552E-2</v>
      </c>
      <c r="N272" s="1">
        <f t="shared" si="36"/>
        <v>1.6617230244517344E-2</v>
      </c>
      <c r="O272" s="1">
        <v>34.24</v>
      </c>
      <c r="P272" s="1">
        <f t="shared" si="37"/>
        <v>5.2499896692579338E-2</v>
      </c>
      <c r="Q272" s="1">
        <f t="shared" si="38"/>
        <v>1.6617230243843206E-2</v>
      </c>
      <c r="R272" s="1">
        <v>36.28</v>
      </c>
      <c r="S272" s="1">
        <f t="shared" si="39"/>
        <v>7.0002741387426862E-2</v>
      </c>
      <c r="T272" s="1">
        <f t="shared" si="40"/>
        <v>1.6617242537455841E-2</v>
      </c>
      <c r="U272" s="1">
        <v>36.549999999999997</v>
      </c>
      <c r="V272" s="1">
        <f t="shared" si="41"/>
        <v>7.0002741387426862E-2</v>
      </c>
      <c r="W272" s="1">
        <f t="shared" si="42"/>
        <v>1.6617242537454009E-2</v>
      </c>
    </row>
    <row r="273" spans="1:23" ht="15.75" hidden="1" x14ac:dyDescent="0.25">
      <c r="A273" s="6">
        <v>41</v>
      </c>
      <c r="B273" s="4" t="s">
        <v>36</v>
      </c>
      <c r="C273" s="1">
        <v>42.16</v>
      </c>
      <c r="D273" s="1">
        <f t="shared" si="29"/>
        <v>0.24647748494855332</v>
      </c>
      <c r="E273" s="1">
        <f t="shared" si="30"/>
        <v>2.5183151592855779E-4</v>
      </c>
      <c r="F273" s="1">
        <v>32.94</v>
      </c>
      <c r="G273" s="1">
        <f t="shared" si="31"/>
        <v>0.3105312581245126</v>
      </c>
      <c r="H273" s="1">
        <f t="shared" si="32"/>
        <v>2.5184665020461239E-4</v>
      </c>
      <c r="I273" s="1">
        <v>46.54</v>
      </c>
      <c r="J273" s="1">
        <f t="shared" si="33"/>
        <v>0.49479176531757008</v>
      </c>
      <c r="K273" s="1">
        <f t="shared" si="34"/>
        <v>2.5740367414264619E-2</v>
      </c>
      <c r="L273" s="1">
        <v>34.090000000000003</v>
      </c>
      <c r="M273" s="1">
        <f t="shared" si="35"/>
        <v>0.15347334385238504</v>
      </c>
      <c r="N273" s="1">
        <f t="shared" si="36"/>
        <v>0.28680960581610615</v>
      </c>
      <c r="O273" s="1">
        <v>33.64</v>
      </c>
      <c r="P273" s="1">
        <f t="shared" si="37"/>
        <v>0.15506607226358884</v>
      </c>
      <c r="Q273" s="1">
        <f t="shared" si="38"/>
        <v>0.28680960581750647</v>
      </c>
      <c r="R273" s="1">
        <v>35.68</v>
      </c>
      <c r="S273" s="1">
        <f t="shared" si="39"/>
        <v>0.13095548378953051</v>
      </c>
      <c r="T273" s="1">
        <f t="shared" si="40"/>
        <v>0.28680958028068138</v>
      </c>
      <c r="U273" s="1">
        <v>35.950000000000003</v>
      </c>
      <c r="V273" s="1">
        <f t="shared" si="41"/>
        <v>0.13095548378952537</v>
      </c>
      <c r="W273" s="1">
        <f t="shared" si="42"/>
        <v>0.28680958028067377</v>
      </c>
    </row>
    <row r="274" spans="1:23" ht="15.75" hidden="1" x14ac:dyDescent="0.25">
      <c r="A274" s="6">
        <v>42</v>
      </c>
      <c r="B274" s="4" t="s">
        <v>35</v>
      </c>
      <c r="C274" s="1">
        <v>42.16</v>
      </c>
      <c r="D274" s="1">
        <f t="shared" si="29"/>
        <v>0.19964676280832755</v>
      </c>
      <c r="E274" s="1">
        <f t="shared" si="30"/>
        <v>6.2957878982139448E-5</v>
      </c>
      <c r="F274" s="1">
        <v>32.94</v>
      </c>
      <c r="G274" s="1">
        <f t="shared" si="31"/>
        <v>0.25153031908085521</v>
      </c>
      <c r="H274" s="1">
        <f t="shared" si="32"/>
        <v>6.2961662551153097E-5</v>
      </c>
      <c r="I274" s="1">
        <v>46.54</v>
      </c>
      <c r="J274" s="1">
        <f t="shared" si="33"/>
        <v>0.40078132990723264</v>
      </c>
      <c r="K274" s="1">
        <f t="shared" si="34"/>
        <v>6.435091853565585E-3</v>
      </c>
      <c r="L274" s="1">
        <v>33.79</v>
      </c>
      <c r="M274" s="1">
        <f t="shared" si="35"/>
        <v>0.42586204847672526</v>
      </c>
      <c r="N274" s="1">
        <f t="shared" si="36"/>
        <v>0.32236622601777548</v>
      </c>
      <c r="O274" s="1">
        <v>33.340000000000003</v>
      </c>
      <c r="P274" s="1">
        <f t="shared" si="37"/>
        <v>0.42824703870767666</v>
      </c>
      <c r="Q274" s="1">
        <f t="shared" si="38"/>
        <v>0.32236622601850973</v>
      </c>
      <c r="R274" s="1">
        <v>35.380000000000003</v>
      </c>
      <c r="S274" s="1">
        <f t="shared" si="39"/>
        <v>0.39148791033908426</v>
      </c>
      <c r="T274" s="1">
        <f t="shared" si="40"/>
        <v>0.32236621248175057</v>
      </c>
      <c r="U274" s="1">
        <v>35.65</v>
      </c>
      <c r="V274" s="1">
        <f t="shared" si="41"/>
        <v>0.39148791033909314</v>
      </c>
      <c r="W274" s="1">
        <f t="shared" si="42"/>
        <v>0.32236621248175057</v>
      </c>
    </row>
    <row r="275" spans="1:23" ht="15.75" hidden="1" x14ac:dyDescent="0.25">
      <c r="A275" s="6">
        <v>43</v>
      </c>
      <c r="B275" s="4">
        <v>243348</v>
      </c>
      <c r="C275" s="1">
        <v>41.66</v>
      </c>
      <c r="D275" s="1">
        <f t="shared" si="29"/>
        <v>0.81385051867578362</v>
      </c>
      <c r="E275" s="1">
        <f t="shared" si="30"/>
        <v>0.25398303952715673</v>
      </c>
      <c r="F275" s="1">
        <v>32.44</v>
      </c>
      <c r="G275" s="1">
        <f t="shared" si="31"/>
        <v>0.90511474436572459</v>
      </c>
      <c r="H275" s="1">
        <f t="shared" si="32"/>
        <v>0.25398315968233853</v>
      </c>
      <c r="I275" s="1">
        <v>46.54</v>
      </c>
      <c r="J275" s="1">
        <f t="shared" si="33"/>
        <v>0.32463287722485601</v>
      </c>
      <c r="K275" s="1">
        <f t="shared" si="34"/>
        <v>1.6087729633916814E-3</v>
      </c>
      <c r="L275" s="1">
        <v>33.79</v>
      </c>
      <c r="M275" s="1">
        <f t="shared" si="35"/>
        <v>0.34494825926614325</v>
      </c>
      <c r="N275" s="1">
        <f t="shared" si="36"/>
        <v>8.0591556504441858E-2</v>
      </c>
      <c r="O275" s="1">
        <v>33.340000000000003</v>
      </c>
      <c r="P275" s="1">
        <f t="shared" si="37"/>
        <v>0.34688010135321978</v>
      </c>
      <c r="Q275" s="1">
        <f t="shared" si="38"/>
        <v>8.0591556504627432E-2</v>
      </c>
      <c r="R275" s="1">
        <v>35.380000000000003</v>
      </c>
      <c r="S275" s="1">
        <f t="shared" si="39"/>
        <v>0.31710520737465747</v>
      </c>
      <c r="T275" s="1">
        <f t="shared" si="40"/>
        <v>8.0591553120439655E-2</v>
      </c>
      <c r="U275" s="1">
        <v>35.65</v>
      </c>
      <c r="V275" s="1">
        <f t="shared" si="41"/>
        <v>0.31710520737466547</v>
      </c>
      <c r="W275" s="1">
        <f t="shared" si="42"/>
        <v>8.0591553120439655E-2</v>
      </c>
    </row>
    <row r="276" spans="1:23" ht="15.75" hidden="1" x14ac:dyDescent="0.25">
      <c r="A276" s="6">
        <v>44</v>
      </c>
      <c r="B276" s="4">
        <v>243501</v>
      </c>
      <c r="C276" s="1">
        <v>41.66</v>
      </c>
      <c r="D276" s="1">
        <f t="shared" si="29"/>
        <v>0.65921892012738581</v>
      </c>
      <c r="E276" s="1">
        <f t="shared" si="30"/>
        <v>6.3495759881789182E-2</v>
      </c>
      <c r="F276" s="1">
        <v>32.44</v>
      </c>
      <c r="G276" s="1">
        <f t="shared" si="31"/>
        <v>0.73314294293623572</v>
      </c>
      <c r="H276" s="1">
        <f t="shared" si="32"/>
        <v>6.3495789920584633E-2</v>
      </c>
      <c r="I276" s="1">
        <v>46.04</v>
      </c>
      <c r="J276" s="1">
        <f t="shared" si="33"/>
        <v>1.6356031746726018E-4</v>
      </c>
      <c r="K276" s="1">
        <f t="shared" si="34"/>
        <v>0.27045694930637443</v>
      </c>
      <c r="L276" s="1">
        <v>33.19</v>
      </c>
      <c r="M276" s="1">
        <f t="shared" si="35"/>
        <v>1.273716886734765</v>
      </c>
      <c r="N276" s="1">
        <f t="shared" si="36"/>
        <v>0.55047980140797848</v>
      </c>
      <c r="O276" s="1">
        <v>32.74</v>
      </c>
      <c r="P276" s="1">
        <f t="shared" si="37"/>
        <v>1.2770553847782693</v>
      </c>
      <c r="Q276" s="1">
        <f t="shared" si="38"/>
        <v>0.55047980140822106</v>
      </c>
      <c r="R276" s="1">
        <v>34.78</v>
      </c>
      <c r="S276" s="1">
        <f t="shared" si="39"/>
        <v>1.2250258468941762</v>
      </c>
      <c r="T276" s="1">
        <f t="shared" si="40"/>
        <v>0.55047979698590932</v>
      </c>
      <c r="U276" s="1">
        <v>35.049999999999997</v>
      </c>
      <c r="V276" s="1">
        <f t="shared" si="41"/>
        <v>1.2250258468941919</v>
      </c>
      <c r="W276" s="1">
        <f t="shared" si="42"/>
        <v>0.55047979698590932</v>
      </c>
    </row>
    <row r="277" spans="1:23" ht="15.75" hidden="1" x14ac:dyDescent="0.25">
      <c r="A277" s="6">
        <v>45</v>
      </c>
      <c r="B277" s="4">
        <v>243562</v>
      </c>
      <c r="C277" s="1">
        <v>41.66</v>
      </c>
      <c r="D277" s="1">
        <f t="shared" si="29"/>
        <v>0.53396732530317836</v>
      </c>
      <c r="E277" s="1">
        <f t="shared" si="30"/>
        <v>1.5873939970447296E-2</v>
      </c>
      <c r="F277" s="1">
        <v>32.44</v>
      </c>
      <c r="G277" s="1">
        <f t="shared" si="31"/>
        <v>0.59384578377835096</v>
      </c>
      <c r="H277" s="1">
        <f t="shared" si="32"/>
        <v>1.5873947480146158E-2</v>
      </c>
      <c r="I277" s="1">
        <v>45.74</v>
      </c>
      <c r="J277" s="1">
        <f t="shared" si="33"/>
        <v>8.3226385930427582E-2</v>
      </c>
      <c r="K277" s="1">
        <f t="shared" si="34"/>
        <v>0.3136306641462524</v>
      </c>
      <c r="L277" s="1">
        <v>32.89</v>
      </c>
      <c r="M277" s="1">
        <f t="shared" si="35"/>
        <v>1.7311496367832813</v>
      </c>
      <c r="N277" s="1">
        <f t="shared" si="36"/>
        <v>0.45020292842245796</v>
      </c>
      <c r="O277" s="1">
        <v>32.44</v>
      </c>
      <c r="P277" s="1">
        <f t="shared" si="37"/>
        <v>1.7346519878773845</v>
      </c>
      <c r="Q277" s="1">
        <f t="shared" si="38"/>
        <v>0.45020292842258192</v>
      </c>
      <c r="R277" s="1">
        <v>34.479999999999997</v>
      </c>
      <c r="S277" s="1">
        <f t="shared" si="39"/>
        <v>1.6799477189986098</v>
      </c>
      <c r="T277" s="1">
        <f t="shared" si="40"/>
        <v>0.45020292642293258</v>
      </c>
      <c r="U277" s="1">
        <v>34.75</v>
      </c>
      <c r="V277" s="1">
        <f t="shared" si="41"/>
        <v>1.6799477189986098</v>
      </c>
      <c r="W277" s="1">
        <f t="shared" si="42"/>
        <v>0.45020292642292303</v>
      </c>
    </row>
    <row r="278" spans="1:23" ht="15.75" hidden="1" x14ac:dyDescent="0.25">
      <c r="A278" s="6">
        <v>46</v>
      </c>
      <c r="B278" s="4" t="s">
        <v>34</v>
      </c>
      <c r="C278" s="1">
        <v>41.66</v>
      </c>
      <c r="D278" s="1">
        <f t="shared" si="29"/>
        <v>0.4325135334955717</v>
      </c>
      <c r="E278" s="1">
        <f t="shared" si="30"/>
        <v>3.9684849926118239E-3</v>
      </c>
      <c r="F278" s="1">
        <v>32.44</v>
      </c>
      <c r="G278" s="1">
        <f t="shared" si="31"/>
        <v>0.48101508486046129</v>
      </c>
      <c r="H278" s="1">
        <f t="shared" si="32"/>
        <v>3.9684868700365396E-3</v>
      </c>
      <c r="I278" s="1">
        <v>46.14</v>
      </c>
      <c r="J278" s="1">
        <f t="shared" si="33"/>
        <v>1.9700690115710243E-2</v>
      </c>
      <c r="K278" s="1">
        <f t="shared" si="34"/>
        <v>1.4396714823457998E-2</v>
      </c>
      <c r="L278" s="1">
        <v>33.29</v>
      </c>
      <c r="M278" s="1">
        <f t="shared" si="35"/>
        <v>0.61490445556070428</v>
      </c>
      <c r="N278" s="1">
        <f t="shared" si="36"/>
        <v>4.1620800586377972E-3</v>
      </c>
      <c r="O278" s="1">
        <v>32.840000000000003</v>
      </c>
      <c r="P278" s="1">
        <f t="shared" si="37"/>
        <v>0.61678355873230262</v>
      </c>
      <c r="Q278" s="1">
        <f t="shared" si="38"/>
        <v>4.1620800586322964E-3</v>
      </c>
      <c r="R278" s="1">
        <v>34.880000000000003</v>
      </c>
      <c r="S278" s="1">
        <f t="shared" si="39"/>
        <v>0.58754551277168399</v>
      </c>
      <c r="T278" s="1">
        <f t="shared" si="40"/>
        <v>4.1620801547662904E-3</v>
      </c>
      <c r="U278" s="1">
        <v>35.15</v>
      </c>
      <c r="V278" s="1">
        <f t="shared" si="41"/>
        <v>0.58754551277169498</v>
      </c>
      <c r="W278" s="1">
        <f t="shared" si="42"/>
        <v>4.1620801547653736E-3</v>
      </c>
    </row>
    <row r="279" spans="1:23" ht="15.75" hidden="1" x14ac:dyDescent="0.25">
      <c r="A279" s="6">
        <v>47</v>
      </c>
      <c r="B279" s="4" t="s">
        <v>33</v>
      </c>
      <c r="C279" s="1">
        <v>41.16</v>
      </c>
      <c r="D279" s="1">
        <f t="shared" si="29"/>
        <v>1.1922278121609635</v>
      </c>
      <c r="E279" s="1">
        <f t="shared" si="30"/>
        <v>0.28249007750174115</v>
      </c>
      <c r="F279" s="1">
        <v>31.94</v>
      </c>
      <c r="G279" s="1">
        <f t="shared" si="31"/>
        <v>1.2638194782126666</v>
      </c>
      <c r="H279" s="1">
        <f t="shared" si="32"/>
        <v>0.28249008542167414</v>
      </c>
      <c r="I279" s="1">
        <v>46.14</v>
      </c>
      <c r="J279" s="1">
        <f t="shared" si="33"/>
        <v>1.5957558993724578E-2</v>
      </c>
      <c r="K279" s="1">
        <f t="shared" si="34"/>
        <v>3.5991787058644994E-3</v>
      </c>
      <c r="L279" s="1">
        <v>33.29</v>
      </c>
      <c r="M279" s="1">
        <f t="shared" si="35"/>
        <v>0.49807260900417244</v>
      </c>
      <c r="N279" s="1">
        <f t="shared" si="36"/>
        <v>1.0405200146592201E-3</v>
      </c>
      <c r="O279" s="1">
        <v>32.840000000000003</v>
      </c>
      <c r="P279" s="1">
        <f t="shared" si="37"/>
        <v>0.49959468257316614</v>
      </c>
      <c r="Q279" s="1">
        <f t="shared" si="38"/>
        <v>1.0405200146578449E-3</v>
      </c>
      <c r="R279" s="1">
        <v>34.880000000000003</v>
      </c>
      <c r="S279" s="1">
        <f t="shared" si="39"/>
        <v>0.47591186534506214</v>
      </c>
      <c r="T279" s="1">
        <f t="shared" si="40"/>
        <v>1.0405200386913434E-3</v>
      </c>
      <c r="U279" s="1">
        <v>35.15</v>
      </c>
      <c r="V279" s="1">
        <f t="shared" si="41"/>
        <v>0.4759118653450719</v>
      </c>
      <c r="W279" s="1">
        <f t="shared" si="42"/>
        <v>1.0405200386913434E-3</v>
      </c>
    </row>
    <row r="280" spans="1:23" ht="15.75" hidden="1" x14ac:dyDescent="0.25">
      <c r="A280" s="6">
        <v>48</v>
      </c>
      <c r="B280" s="4" t="s">
        <v>32</v>
      </c>
      <c r="C280" s="1">
        <v>41.16</v>
      </c>
      <c r="D280" s="1">
        <f t="shared" si="29"/>
        <v>0.9657045278503833</v>
      </c>
      <c r="E280" s="1">
        <f t="shared" si="30"/>
        <v>7.0622519375435289E-2</v>
      </c>
      <c r="F280" s="1">
        <v>31.94</v>
      </c>
      <c r="G280" s="1">
        <f t="shared" si="31"/>
        <v>1.0236937773522636</v>
      </c>
      <c r="H280" s="1">
        <f t="shared" si="32"/>
        <v>7.0622521355417592E-2</v>
      </c>
      <c r="I280" s="1">
        <v>45.74</v>
      </c>
      <c r="J280" s="1">
        <f t="shared" si="33"/>
        <v>8.1972895600150211E-2</v>
      </c>
      <c r="K280" s="1">
        <f t="shared" si="34"/>
        <v>0.13690253247974105</v>
      </c>
      <c r="L280" s="1">
        <v>32.89</v>
      </c>
      <c r="M280" s="1">
        <f t="shared" si="35"/>
        <v>1.0715734809827251</v>
      </c>
      <c r="N280" s="1">
        <f t="shared" si="36"/>
        <v>0.14735729301541167</v>
      </c>
      <c r="O280" s="1">
        <v>32.44</v>
      </c>
      <c r="P280" s="1">
        <f t="shared" si="37"/>
        <v>1.0735821795574514</v>
      </c>
      <c r="Q280" s="1">
        <f t="shared" si="38"/>
        <v>0.14735729301542258</v>
      </c>
      <c r="R280" s="1">
        <v>34.479999999999997</v>
      </c>
      <c r="S280" s="1">
        <f t="shared" si="39"/>
        <v>1.0421904440194225</v>
      </c>
      <c r="T280" s="1">
        <f t="shared" si="40"/>
        <v>0.14735729287241606</v>
      </c>
      <c r="U280" s="1">
        <v>34.75</v>
      </c>
      <c r="V280" s="1">
        <f t="shared" si="41"/>
        <v>1.0421904440194225</v>
      </c>
      <c r="W280" s="1">
        <f t="shared" si="42"/>
        <v>0.14735729287241059</v>
      </c>
    </row>
    <row r="281" spans="1:23" ht="15.75" hidden="1" x14ac:dyDescent="0.25">
      <c r="A281" s="6">
        <v>49</v>
      </c>
      <c r="B281" s="4" t="s">
        <v>31</v>
      </c>
      <c r="C281" s="1">
        <v>41.16</v>
      </c>
      <c r="D281" s="1">
        <f t="shared" si="29"/>
        <v>0.7822206675588117</v>
      </c>
      <c r="E281" s="1">
        <f t="shared" si="30"/>
        <v>1.7655629843858822E-2</v>
      </c>
      <c r="F281" s="1">
        <v>31.94</v>
      </c>
      <c r="G281" s="1">
        <f t="shared" si="31"/>
        <v>0.82919195965533032</v>
      </c>
      <c r="H281" s="1">
        <f t="shared" si="32"/>
        <v>1.7655630338853926E-2</v>
      </c>
      <c r="I281" s="1">
        <v>46.04</v>
      </c>
      <c r="J281" s="1">
        <f t="shared" si="33"/>
        <v>1.7911362858388045E-3</v>
      </c>
      <c r="K281" s="1">
        <f t="shared" si="34"/>
        <v>1.3224606443705727E-2</v>
      </c>
      <c r="L281" s="1">
        <v>33.19</v>
      </c>
      <c r="M281" s="1">
        <f t="shared" si="35"/>
        <v>0.39898361890569856</v>
      </c>
      <c r="N281" s="1">
        <f t="shared" si="36"/>
        <v>1.1677887124447202E-2</v>
      </c>
      <c r="O281" s="1">
        <v>32.74</v>
      </c>
      <c r="P281" s="1">
        <f t="shared" si="37"/>
        <v>0.4000869869371334</v>
      </c>
      <c r="Q281" s="1">
        <f t="shared" si="38"/>
        <v>1.1677887124447202E-2</v>
      </c>
      <c r="R281" s="1">
        <v>34.78</v>
      </c>
      <c r="S281" s="1">
        <f t="shared" si="39"/>
        <v>0.38290052232003657</v>
      </c>
      <c r="T281" s="1">
        <f t="shared" si="40"/>
        <v>1.1677887144575435E-2</v>
      </c>
      <c r="U281" s="1">
        <v>35.049999999999997</v>
      </c>
      <c r="V281" s="1">
        <f t="shared" si="41"/>
        <v>0.38290052232004534</v>
      </c>
      <c r="W281" s="1">
        <f t="shared" si="42"/>
        <v>1.1677887144575435E-2</v>
      </c>
    </row>
    <row r="282" spans="1:23" ht="15.75" hidden="1" x14ac:dyDescent="0.25">
      <c r="A282" s="6">
        <v>50</v>
      </c>
      <c r="B282" s="4" t="s">
        <v>30</v>
      </c>
      <c r="C282" s="1">
        <v>41.16</v>
      </c>
      <c r="D282" s="1">
        <f t="shared" si="29"/>
        <v>0.63359874072263522</v>
      </c>
      <c r="E282" s="1">
        <f t="shared" si="30"/>
        <v>4.4139074609647055E-3</v>
      </c>
      <c r="F282" s="1">
        <v>31.94</v>
      </c>
      <c r="G282" s="1">
        <f t="shared" si="31"/>
        <v>0.67164548732081464</v>
      </c>
      <c r="H282" s="1">
        <f t="shared" si="32"/>
        <v>4.4139075847132456E-3</v>
      </c>
      <c r="I282" s="1">
        <v>46.54</v>
      </c>
      <c r="J282" s="1">
        <f t="shared" si="33"/>
        <v>0.28954045666610689</v>
      </c>
      <c r="K282" s="1">
        <f t="shared" si="34"/>
        <v>0.31080529604739587</v>
      </c>
      <c r="L282" s="1">
        <v>33.590000000000003</v>
      </c>
      <c r="M282" s="1">
        <f t="shared" si="35"/>
        <v>2.838765048524244E-2</v>
      </c>
      <c r="N282" s="1">
        <f t="shared" si="36"/>
        <v>0.20614518102818233</v>
      </c>
      <c r="O282" s="1">
        <v>33.14</v>
      </c>
      <c r="P282" s="1">
        <f t="shared" si="37"/>
        <v>2.8652965213805198E-2</v>
      </c>
      <c r="Q282" s="1">
        <f t="shared" si="38"/>
        <v>0.20614518102816942</v>
      </c>
      <c r="R282" s="1">
        <v>35.18</v>
      </c>
      <c r="S282" s="1">
        <f t="shared" si="39"/>
        <v>2.4620938276398899E-2</v>
      </c>
      <c r="T282" s="1">
        <f t="shared" si="40"/>
        <v>0.20614518107045704</v>
      </c>
      <c r="U282" s="1">
        <v>35.450000000000003</v>
      </c>
      <c r="V282" s="1">
        <f t="shared" si="41"/>
        <v>2.4620938276398899E-2</v>
      </c>
      <c r="W282" s="1">
        <f t="shared" si="42"/>
        <v>0.20614518107046348</v>
      </c>
    </row>
    <row r="283" spans="1:23" ht="15.75" hidden="1" x14ac:dyDescent="0.25">
      <c r="A283" s="6">
        <v>51</v>
      </c>
      <c r="B283" s="4" t="s">
        <v>29</v>
      </c>
      <c r="C283" s="1">
        <v>41.16</v>
      </c>
      <c r="D283" s="1">
        <f t="shared" si="29"/>
        <v>0.5132149799853386</v>
      </c>
      <c r="E283" s="1">
        <f t="shared" si="30"/>
        <v>1.1034768652411764E-3</v>
      </c>
      <c r="F283" s="1">
        <v>31.94</v>
      </c>
      <c r="G283" s="1">
        <f t="shared" si="31"/>
        <v>0.54403284472985824</v>
      </c>
      <c r="H283" s="1">
        <f t="shared" si="32"/>
        <v>1.1034768961781934E-3</v>
      </c>
      <c r="I283" s="1">
        <v>46.24</v>
      </c>
      <c r="J283" s="1">
        <f t="shared" si="33"/>
        <v>3.3959366311274837E-2</v>
      </c>
      <c r="K283" s="1">
        <f t="shared" si="34"/>
        <v>4.5158068090774087E-4</v>
      </c>
      <c r="L283" s="1">
        <v>33.29</v>
      </c>
      <c r="M283" s="1">
        <f t="shared" si="35"/>
        <v>0.2039766264521983</v>
      </c>
      <c r="N283" s="1">
        <f t="shared" si="36"/>
        <v>5.3266542893951321E-3</v>
      </c>
      <c r="O283" s="1">
        <v>32.840000000000003</v>
      </c>
      <c r="P283" s="1">
        <f t="shared" si="37"/>
        <v>0.20461571041173809</v>
      </c>
      <c r="Q283" s="1">
        <f t="shared" si="38"/>
        <v>5.3266542893951321E-3</v>
      </c>
      <c r="R283" s="1">
        <v>34.880000000000003</v>
      </c>
      <c r="S283" s="1">
        <f t="shared" si="39"/>
        <v>0.19467468724579409</v>
      </c>
      <c r="T283" s="1">
        <f t="shared" si="40"/>
        <v>5.3266542859963456E-3</v>
      </c>
      <c r="U283" s="1">
        <v>35.15</v>
      </c>
      <c r="V283" s="1">
        <f t="shared" si="41"/>
        <v>0.19467468724580037</v>
      </c>
      <c r="W283" s="1">
        <f t="shared" si="42"/>
        <v>5.3266542859963456E-3</v>
      </c>
    </row>
    <row r="284" spans="1:23" ht="15.75" hidden="1" x14ac:dyDescent="0.25">
      <c r="A284" s="6">
        <v>52</v>
      </c>
      <c r="B284" s="4">
        <v>243290</v>
      </c>
      <c r="C284" s="1">
        <v>41.16</v>
      </c>
      <c r="D284" s="1">
        <f t="shared" si="29"/>
        <v>0.41570413378812793</v>
      </c>
      <c r="E284" s="1">
        <f t="shared" si="30"/>
        <v>2.758692163102941E-4</v>
      </c>
      <c r="F284" s="1">
        <v>31.94</v>
      </c>
      <c r="G284" s="1">
        <f t="shared" si="31"/>
        <v>0.44066660423118287</v>
      </c>
      <c r="H284" s="1">
        <f t="shared" si="32"/>
        <v>2.7586922404448933E-4</v>
      </c>
      <c r="I284" s="1">
        <v>45.74</v>
      </c>
      <c r="J284" s="1">
        <f t="shared" si="33"/>
        <v>0.11165448132972691</v>
      </c>
      <c r="K284" s="1">
        <f t="shared" si="34"/>
        <v>0.26073810906110989</v>
      </c>
      <c r="L284" s="1">
        <v>32.79</v>
      </c>
      <c r="M284" s="1">
        <f t="shared" si="35"/>
        <v>0.82169501176499882</v>
      </c>
      <c r="N284" s="1">
        <f t="shared" si="36"/>
        <v>0.28782362943264167</v>
      </c>
      <c r="O284" s="1">
        <v>32.340000000000003</v>
      </c>
      <c r="P284" s="1">
        <f t="shared" si="37"/>
        <v>0.82284893831634098</v>
      </c>
      <c r="Q284" s="1">
        <f t="shared" si="38"/>
        <v>0.28782362943264167</v>
      </c>
      <c r="R284" s="1">
        <v>34.380000000000003</v>
      </c>
      <c r="S284" s="1">
        <f t="shared" si="39"/>
        <v>0.80478408753196573</v>
      </c>
      <c r="T284" s="1">
        <f t="shared" si="40"/>
        <v>0.28782362942014594</v>
      </c>
      <c r="U284" s="1">
        <v>34.65</v>
      </c>
      <c r="V284" s="1">
        <f t="shared" si="41"/>
        <v>0.80478408753197839</v>
      </c>
      <c r="W284" s="1">
        <f t="shared" si="42"/>
        <v>0.28782362942014594</v>
      </c>
    </row>
    <row r="285" spans="1:23" ht="15.75" hidden="1" x14ac:dyDescent="0.25">
      <c r="A285" s="6">
        <v>53</v>
      </c>
      <c r="B285" s="4">
        <v>243440</v>
      </c>
      <c r="C285" s="1">
        <v>41.16</v>
      </c>
      <c r="D285" s="1">
        <f t="shared" si="29"/>
        <v>0.33672034836838277</v>
      </c>
      <c r="E285" s="1">
        <f t="shared" si="30"/>
        <v>6.8967304077573524E-5</v>
      </c>
      <c r="F285" s="1">
        <v>31.94</v>
      </c>
      <c r="G285" s="1">
        <f t="shared" si="31"/>
        <v>0.35693994942725427</v>
      </c>
      <c r="H285" s="1">
        <f t="shared" si="32"/>
        <v>6.8967306011092827E-5</v>
      </c>
      <c r="I285" s="1">
        <v>46.34</v>
      </c>
      <c r="J285" s="1">
        <f t="shared" si="33"/>
        <v>8.9560943690078068E-2</v>
      </c>
      <c r="K285" s="1">
        <f t="shared" si="34"/>
        <v>0.11880939893074627</v>
      </c>
      <c r="L285" s="1">
        <v>33.39</v>
      </c>
      <c r="M285" s="1">
        <f t="shared" si="35"/>
        <v>4.6581099643829345E-2</v>
      </c>
      <c r="N285" s="1">
        <f t="shared" si="36"/>
        <v>0.11006072784198562</v>
      </c>
      <c r="O285" s="1">
        <v>32.94</v>
      </c>
      <c r="P285" s="1">
        <f t="shared" si="37"/>
        <v>4.6828610122776684E-2</v>
      </c>
      <c r="Q285" s="1">
        <f t="shared" si="38"/>
        <v>0.11006072784198091</v>
      </c>
      <c r="R285" s="1">
        <v>34.979999999999997</v>
      </c>
      <c r="S285" s="1">
        <f t="shared" si="39"/>
        <v>4.3009712768993548E-2</v>
      </c>
      <c r="T285" s="1">
        <f t="shared" si="40"/>
        <v>0.11006072784584681</v>
      </c>
      <c r="U285" s="1">
        <v>35.25</v>
      </c>
      <c r="V285" s="1">
        <f t="shared" si="41"/>
        <v>4.3009712768993548E-2</v>
      </c>
      <c r="W285" s="1">
        <f t="shared" si="42"/>
        <v>0.11006072784585151</v>
      </c>
    </row>
    <row r="286" spans="1:23" ht="15.75" hidden="1" x14ac:dyDescent="0.25">
      <c r="A286" s="6">
        <v>54</v>
      </c>
      <c r="B286" s="4">
        <v>243532</v>
      </c>
      <c r="C286" s="1">
        <v>41.16</v>
      </c>
      <c r="D286" s="1">
        <f t="shared" si="29"/>
        <v>0.27274348217838934</v>
      </c>
      <c r="E286" s="1">
        <f t="shared" si="30"/>
        <v>1.7241826019393381E-5</v>
      </c>
      <c r="F286" s="1">
        <v>31.94</v>
      </c>
      <c r="G286" s="1">
        <f t="shared" si="31"/>
        <v>0.28912135903607561</v>
      </c>
      <c r="H286" s="1">
        <f t="shared" si="32"/>
        <v>1.7241826502758455E-5</v>
      </c>
      <c r="I286" s="1">
        <v>46.94</v>
      </c>
      <c r="J286" s="1">
        <f t="shared" si="33"/>
        <v>0.75575309682064973</v>
      </c>
      <c r="K286" s="1">
        <f t="shared" si="34"/>
        <v>0.5965147855654116</v>
      </c>
      <c r="L286" s="1">
        <v>33.89</v>
      </c>
      <c r="M286" s="1">
        <f t="shared" si="35"/>
        <v>9.3486795797137867E-2</v>
      </c>
      <c r="N286" s="1">
        <f t="shared" si="36"/>
        <v>0.44339219049542389</v>
      </c>
      <c r="O286" s="1">
        <v>33.44</v>
      </c>
      <c r="P286" s="1">
        <f t="shared" si="37"/>
        <v>9.3171901764349682E-2</v>
      </c>
      <c r="Q286" s="1">
        <f t="shared" si="38"/>
        <v>0.44339219049541445</v>
      </c>
      <c r="R286" s="1">
        <v>35.479999999999997</v>
      </c>
      <c r="S286" s="1">
        <f t="shared" si="39"/>
        <v>9.8188818743955561E-2</v>
      </c>
      <c r="T286" s="1">
        <f t="shared" si="40"/>
        <v>0.44339219049930356</v>
      </c>
      <c r="U286" s="1">
        <v>35.75</v>
      </c>
      <c r="V286" s="1">
        <f t="shared" si="41"/>
        <v>9.8188818743955561E-2</v>
      </c>
      <c r="W286" s="1">
        <f t="shared" si="42"/>
        <v>0.44339219049930356</v>
      </c>
    </row>
    <row r="287" spans="1:23" ht="15.75" hidden="1" x14ac:dyDescent="0.25">
      <c r="A287" s="6">
        <v>55</v>
      </c>
      <c r="B287" s="4" t="s">
        <v>28</v>
      </c>
      <c r="C287" s="1">
        <v>41.16</v>
      </c>
      <c r="D287" s="1">
        <f t="shared" si="29"/>
        <v>0.22092222056449534</v>
      </c>
      <c r="E287" s="1">
        <f t="shared" si="30"/>
        <v>4.3104565048483453E-6</v>
      </c>
      <c r="F287" s="1">
        <v>31.94</v>
      </c>
      <c r="G287" s="1">
        <f t="shared" si="31"/>
        <v>0.23418830081922362</v>
      </c>
      <c r="H287" s="1">
        <f t="shared" si="32"/>
        <v>4.3104566256822378E-6</v>
      </c>
      <c r="I287" s="1">
        <v>46.44</v>
      </c>
      <c r="J287" s="1">
        <f t="shared" si="33"/>
        <v>7.9753459100957158E-2</v>
      </c>
      <c r="K287" s="1">
        <f t="shared" si="34"/>
        <v>1.2956848127716646E-2</v>
      </c>
      <c r="L287" s="1">
        <v>33.39</v>
      </c>
      <c r="M287" s="1">
        <f t="shared" si="35"/>
        <v>5.0543810018610177E-2</v>
      </c>
      <c r="N287" s="1">
        <f t="shared" si="36"/>
        <v>2.7909543356393417E-2</v>
      </c>
      <c r="O287" s="1">
        <v>32.94</v>
      </c>
      <c r="P287" s="1">
        <f t="shared" si="37"/>
        <v>5.0752585620713941E-2</v>
      </c>
      <c r="Q287" s="1">
        <f t="shared" si="38"/>
        <v>2.7909543356393417E-2</v>
      </c>
      <c r="R287" s="1">
        <v>34.979999999999997</v>
      </c>
      <c r="S287" s="1">
        <f t="shared" si="39"/>
        <v>4.7517086921641562E-2</v>
      </c>
      <c r="T287" s="1">
        <f t="shared" si="40"/>
        <v>2.790954335590673E-2</v>
      </c>
      <c r="U287" s="1">
        <v>35.25</v>
      </c>
      <c r="V287" s="1">
        <f t="shared" si="41"/>
        <v>4.7517086921641562E-2</v>
      </c>
      <c r="W287" s="1">
        <f t="shared" si="42"/>
        <v>2.7909543355904357E-2</v>
      </c>
    </row>
    <row r="288" spans="1:23" ht="15.75" hidden="1" x14ac:dyDescent="0.25">
      <c r="A288" s="6">
        <v>56</v>
      </c>
      <c r="B288" s="4" t="s">
        <v>27</v>
      </c>
      <c r="C288" s="1">
        <v>41.16</v>
      </c>
      <c r="D288" s="1">
        <f t="shared" si="29"/>
        <v>0.17894699865724303</v>
      </c>
      <c r="E288" s="1">
        <f t="shared" si="30"/>
        <v>1.0776141262120863E-6</v>
      </c>
      <c r="F288" s="1">
        <v>31.94</v>
      </c>
      <c r="G288" s="1">
        <f t="shared" si="31"/>
        <v>0.18969252366357331</v>
      </c>
      <c r="H288" s="1">
        <f t="shared" si="32"/>
        <v>1.0776141564168715E-6</v>
      </c>
      <c r="I288" s="1">
        <v>46.14</v>
      </c>
      <c r="J288" s="1">
        <f t="shared" si="33"/>
        <v>2.1007652369408087E-3</v>
      </c>
      <c r="K288" s="1">
        <f t="shared" si="34"/>
        <v>0.12738765755283371</v>
      </c>
      <c r="L288" s="1">
        <v>33.090000000000003</v>
      </c>
      <c r="M288" s="1">
        <f t="shared" si="35"/>
        <v>0.2523430190434528</v>
      </c>
      <c r="N288" s="1">
        <f t="shared" si="36"/>
        <v>0.14709583455885811</v>
      </c>
      <c r="O288" s="1">
        <v>32.64</v>
      </c>
      <c r="P288" s="1">
        <f t="shared" si="37"/>
        <v>0.25276260075623574</v>
      </c>
      <c r="Q288" s="1">
        <f t="shared" si="38"/>
        <v>0.14709583455885811</v>
      </c>
      <c r="R288" s="1">
        <v>34.68</v>
      </c>
      <c r="S288" s="1">
        <f t="shared" si="39"/>
        <v>0.24620027802560665</v>
      </c>
      <c r="T288" s="1">
        <f t="shared" si="40"/>
        <v>0.14709583455830219</v>
      </c>
      <c r="U288" s="1">
        <v>34.950000000000003</v>
      </c>
      <c r="V288" s="1">
        <f t="shared" si="41"/>
        <v>0.24620027802560665</v>
      </c>
      <c r="W288" s="1">
        <f t="shared" si="42"/>
        <v>0.14709583455829672</v>
      </c>
    </row>
    <row r="289" spans="1:23" ht="15.75" hidden="1" x14ac:dyDescent="0.25">
      <c r="A289" s="6">
        <v>57</v>
      </c>
      <c r="B289" s="4" t="s">
        <v>26</v>
      </c>
      <c r="C289" s="1">
        <v>41.16</v>
      </c>
      <c r="D289" s="1">
        <f t="shared" si="29"/>
        <v>0.14494706891236686</v>
      </c>
      <c r="E289" s="1">
        <f t="shared" si="30"/>
        <v>2.6940353155302158E-7</v>
      </c>
      <c r="F289" s="1">
        <v>31.94</v>
      </c>
      <c r="G289" s="1">
        <f t="shared" si="31"/>
        <v>0.15365094416749298</v>
      </c>
      <c r="H289" s="1">
        <f t="shared" si="32"/>
        <v>2.6940353910237387E-7</v>
      </c>
      <c r="I289" s="1">
        <v>46.64</v>
      </c>
      <c r="J289" s="1">
        <f t="shared" si="33"/>
        <v>0.21045092479417835</v>
      </c>
      <c r="K289" s="1">
        <f t="shared" si="34"/>
        <v>0.10338987645412069</v>
      </c>
      <c r="L289" s="1">
        <v>33.590000000000003</v>
      </c>
      <c r="M289" s="1">
        <f t="shared" si="35"/>
        <v>2.2940460326274273E-3</v>
      </c>
      <c r="N289" s="1">
        <f t="shared" si="36"/>
        <v>9.5008584706578803E-2</v>
      </c>
      <c r="O289" s="1">
        <v>33.14</v>
      </c>
      <c r="P289" s="1">
        <f t="shared" si="37"/>
        <v>2.2581970073631968E-3</v>
      </c>
      <c r="Q289" s="1">
        <f t="shared" si="38"/>
        <v>9.5008584706578803E-2</v>
      </c>
      <c r="R289" s="1">
        <v>35.18</v>
      </c>
      <c r="S289" s="1">
        <f t="shared" si="39"/>
        <v>2.8550687721234469E-3</v>
      </c>
      <c r="T289" s="1">
        <f t="shared" si="40"/>
        <v>9.5008584706802207E-2</v>
      </c>
      <c r="U289" s="1">
        <v>35.450000000000003</v>
      </c>
      <c r="V289" s="1">
        <f t="shared" si="41"/>
        <v>2.8550687721242063E-3</v>
      </c>
      <c r="W289" s="1">
        <f t="shared" si="42"/>
        <v>9.5008584706806579E-2</v>
      </c>
    </row>
    <row r="290" spans="1:23" ht="15.75" hidden="1" x14ac:dyDescent="0.25">
      <c r="A290" s="6">
        <v>58</v>
      </c>
      <c r="B290" s="4" t="s">
        <v>25</v>
      </c>
      <c r="C290" s="1">
        <v>41.16</v>
      </c>
      <c r="D290" s="1">
        <f t="shared" si="29"/>
        <v>0.11740712581901813</v>
      </c>
      <c r="E290" s="1">
        <f t="shared" si="30"/>
        <v>6.7350882888255395E-8</v>
      </c>
      <c r="F290" s="1">
        <v>31.94</v>
      </c>
      <c r="G290" s="1">
        <f t="shared" si="31"/>
        <v>0.12445726477567007</v>
      </c>
      <c r="H290" s="1">
        <f t="shared" si="32"/>
        <v>6.735088477467146E-8</v>
      </c>
      <c r="I290" s="1">
        <v>46.34</v>
      </c>
      <c r="J290" s="1">
        <f t="shared" si="33"/>
        <v>1.2740624409067123E-2</v>
      </c>
      <c r="K290" s="1">
        <f t="shared" si="34"/>
        <v>1.9384580493756694E-2</v>
      </c>
      <c r="L290" s="1">
        <v>33.29</v>
      </c>
      <c r="M290" s="1">
        <f t="shared" si="35"/>
        <v>6.599422895841571E-2</v>
      </c>
      <c r="N290" s="1">
        <f t="shared" si="36"/>
        <v>2.128175835658707E-2</v>
      </c>
      <c r="O290" s="1">
        <v>32.840000000000003</v>
      </c>
      <c r="P290" s="1">
        <f t="shared" si="37"/>
        <v>6.6168074762765886E-2</v>
      </c>
      <c r="Q290" s="1">
        <f t="shared" si="38"/>
        <v>2.1281758356584999E-2</v>
      </c>
      <c r="R290" s="1">
        <v>34.880000000000003</v>
      </c>
      <c r="S290" s="1">
        <f t="shared" si="39"/>
        <v>6.3458870176874307E-2</v>
      </c>
      <c r="T290" s="1">
        <f t="shared" si="40"/>
        <v>2.1281758356531098E-2</v>
      </c>
      <c r="U290" s="1">
        <v>35.15</v>
      </c>
      <c r="V290" s="1">
        <f t="shared" si="41"/>
        <v>6.3458870176874307E-2</v>
      </c>
      <c r="W290" s="1">
        <f t="shared" si="42"/>
        <v>2.1281758356533169E-2</v>
      </c>
    </row>
    <row r="291" spans="1:23" ht="15.75" hidden="1" x14ac:dyDescent="0.25">
      <c r="A291" s="6">
        <v>59</v>
      </c>
      <c r="B291" s="4">
        <v>243291</v>
      </c>
      <c r="C291" s="1">
        <v>39.94</v>
      </c>
      <c r="D291" s="1">
        <f t="shared" si="29"/>
        <v>2.3359530940960043</v>
      </c>
      <c r="E291" s="1">
        <f t="shared" si="30"/>
        <v>1.4887166318311893</v>
      </c>
      <c r="F291" s="1">
        <v>31.94</v>
      </c>
      <c r="G291" s="1">
        <f t="shared" si="31"/>
        <v>0.10081038446829073</v>
      </c>
      <c r="H291" s="1">
        <f t="shared" si="32"/>
        <v>1.6837721193206864E-8</v>
      </c>
      <c r="I291" s="1">
        <v>46.34</v>
      </c>
      <c r="J291" s="1">
        <f t="shared" si="33"/>
        <v>1.0319905771344659E-2</v>
      </c>
      <c r="K291" s="1">
        <f t="shared" si="34"/>
        <v>4.8461451234391734E-3</v>
      </c>
      <c r="L291" s="1">
        <v>33.29</v>
      </c>
      <c r="M291" s="1">
        <f t="shared" si="35"/>
        <v>5.3455325456317052E-2</v>
      </c>
      <c r="N291" s="1">
        <f t="shared" si="36"/>
        <v>5.3204395891467676E-3</v>
      </c>
      <c r="O291" s="1">
        <v>32.840000000000003</v>
      </c>
      <c r="P291" s="1">
        <f t="shared" si="37"/>
        <v>5.3596140557839372E-2</v>
      </c>
      <c r="Q291" s="1">
        <f t="shared" si="38"/>
        <v>5.3204395891457311E-3</v>
      </c>
      <c r="R291" s="1">
        <v>34.880000000000003</v>
      </c>
      <c r="S291" s="1">
        <f t="shared" si="39"/>
        <v>5.1401684843268514E-2</v>
      </c>
      <c r="T291" s="1">
        <f t="shared" si="40"/>
        <v>5.3204395891322557E-3</v>
      </c>
      <c r="U291" s="1">
        <v>35.15</v>
      </c>
      <c r="V291" s="1">
        <f t="shared" si="41"/>
        <v>5.1401684843268514E-2</v>
      </c>
      <c r="W291" s="1">
        <f t="shared" si="42"/>
        <v>5.3204395891332922E-3</v>
      </c>
    </row>
    <row r="292" spans="1:23" ht="15.75" hidden="1" x14ac:dyDescent="0.25">
      <c r="A292" s="6">
        <v>60</v>
      </c>
      <c r="B292" s="4">
        <v>243350</v>
      </c>
      <c r="C292" s="1">
        <v>39.94</v>
      </c>
      <c r="D292" s="1">
        <f t="shared" si="29"/>
        <v>1.8921220062177713</v>
      </c>
      <c r="E292" s="1">
        <f t="shared" si="30"/>
        <v>0.37217915795779732</v>
      </c>
      <c r="F292" s="1">
        <v>31.94</v>
      </c>
      <c r="G292" s="1">
        <f t="shared" si="31"/>
        <v>8.1656411419317315E-2</v>
      </c>
      <c r="H292" s="1">
        <f t="shared" si="32"/>
        <v>4.2094302980712155E-9</v>
      </c>
      <c r="I292" s="1">
        <v>46.84</v>
      </c>
      <c r="J292" s="1">
        <f t="shared" si="33"/>
        <v>0.34978736698498603</v>
      </c>
      <c r="K292" s="1">
        <f t="shared" si="34"/>
        <v>0.21640440653909535</v>
      </c>
      <c r="L292" s="1">
        <v>33.79</v>
      </c>
      <c r="M292" s="1">
        <f t="shared" si="35"/>
        <v>8.5215143862431147E-2</v>
      </c>
      <c r="N292" s="1">
        <f t="shared" si="36"/>
        <v>0.21485943815564021</v>
      </c>
      <c r="O292" s="1">
        <v>33.340000000000003</v>
      </c>
      <c r="P292" s="1">
        <f t="shared" si="37"/>
        <v>8.505531134967019E-2</v>
      </c>
      <c r="Q292" s="1">
        <f t="shared" si="38"/>
        <v>0.21485943815564679</v>
      </c>
      <c r="R292" s="1">
        <v>35.380000000000003</v>
      </c>
      <c r="S292" s="1">
        <f t="shared" si="39"/>
        <v>8.7587907686582117E-2</v>
      </c>
      <c r="T292" s="1">
        <f t="shared" si="40"/>
        <v>0.21485943815569289</v>
      </c>
      <c r="U292" s="1">
        <v>35.65</v>
      </c>
      <c r="V292" s="1">
        <f t="shared" si="41"/>
        <v>8.7587907686582117E-2</v>
      </c>
      <c r="W292" s="1">
        <f t="shared" si="42"/>
        <v>0.21485943815568631</v>
      </c>
    </row>
    <row r="293" spans="1:23" ht="15.75" hidden="1" x14ac:dyDescent="0.25">
      <c r="A293" s="6">
        <v>61</v>
      </c>
      <c r="B293" s="4">
        <v>243411</v>
      </c>
      <c r="C293" s="1">
        <v>39.94</v>
      </c>
      <c r="D293" s="1">
        <f t="shared" si="29"/>
        <v>1.5326188250364001</v>
      </c>
      <c r="E293" s="1">
        <f t="shared" si="30"/>
        <v>9.3044789489449331E-2</v>
      </c>
      <c r="F293" s="1">
        <v>31.94</v>
      </c>
      <c r="G293" s="1">
        <f t="shared" si="31"/>
        <v>6.6141693249648678E-2</v>
      </c>
      <c r="H293" s="1">
        <f t="shared" si="32"/>
        <v>1.0523575744025536E-9</v>
      </c>
      <c r="I293" s="1">
        <v>46.34</v>
      </c>
      <c r="J293" s="1">
        <f t="shared" si="33"/>
        <v>1.0423482786610903E-3</v>
      </c>
      <c r="K293" s="1">
        <f t="shared" si="34"/>
        <v>7.1504666505656178E-2</v>
      </c>
      <c r="L293" s="1">
        <v>33.29</v>
      </c>
      <c r="M293" s="1">
        <f t="shared" si="35"/>
        <v>5.6299569310038065E-2</v>
      </c>
      <c r="N293" s="1">
        <f t="shared" si="36"/>
        <v>7.1950195409731521E-2</v>
      </c>
      <c r="O293" s="1">
        <v>32.840000000000003</v>
      </c>
      <c r="P293" s="1">
        <f t="shared" si="37"/>
        <v>5.6416608445194659E-2</v>
      </c>
      <c r="Q293" s="1">
        <f t="shared" si="38"/>
        <v>7.1950195409731521E-2</v>
      </c>
      <c r="R293" s="1">
        <v>34.880000000000003</v>
      </c>
      <c r="S293" s="1">
        <f t="shared" si="39"/>
        <v>5.45889165589514E-2</v>
      </c>
      <c r="T293" s="1">
        <f t="shared" si="40"/>
        <v>7.1950195409716269E-2</v>
      </c>
      <c r="U293" s="1">
        <v>35.15</v>
      </c>
      <c r="V293" s="1">
        <f t="shared" si="41"/>
        <v>5.45889165589514E-2</v>
      </c>
      <c r="W293" s="1">
        <f t="shared" si="42"/>
        <v>7.1950195409720086E-2</v>
      </c>
    </row>
    <row r="294" spans="1:23" ht="15.75" hidden="1" x14ac:dyDescent="0.25">
      <c r="A294" s="6">
        <v>62</v>
      </c>
      <c r="B294" s="4">
        <v>243472</v>
      </c>
      <c r="C294" s="1">
        <v>39.94</v>
      </c>
      <c r="D294" s="1">
        <f t="shared" si="29"/>
        <v>1.2414212482794824</v>
      </c>
      <c r="E294" s="1">
        <f t="shared" si="30"/>
        <v>2.3261197372363415E-2</v>
      </c>
      <c r="F294" s="1">
        <v>31.94</v>
      </c>
      <c r="G294" s="1">
        <f t="shared" si="31"/>
        <v>5.3574771532215258E-2</v>
      </c>
      <c r="H294" s="1">
        <f t="shared" si="32"/>
        <v>2.6308939354301328E-10</v>
      </c>
      <c r="I294" s="1">
        <v>46.74</v>
      </c>
      <c r="J294" s="1">
        <f t="shared" si="33"/>
        <v>0.18408980377072207</v>
      </c>
      <c r="K294" s="1">
        <f t="shared" si="34"/>
        <v>7.0914740678062235E-2</v>
      </c>
      <c r="L294" s="1">
        <v>33.69</v>
      </c>
      <c r="M294" s="1">
        <f t="shared" si="35"/>
        <v>3.4764433138471149E-2</v>
      </c>
      <c r="N294" s="1">
        <f t="shared" si="36"/>
        <v>7.0693414504106086E-2</v>
      </c>
      <c r="O294" s="1">
        <v>33.24</v>
      </c>
      <c r="P294" s="1">
        <f t="shared" si="37"/>
        <v>3.468175233919385E-2</v>
      </c>
      <c r="Q294" s="1">
        <f t="shared" si="38"/>
        <v>7.0693414504102312E-2</v>
      </c>
      <c r="R294" s="1">
        <v>35.28</v>
      </c>
      <c r="S294" s="1">
        <f t="shared" si="39"/>
        <v>3.5994270253119777E-2</v>
      </c>
      <c r="T294" s="1">
        <f t="shared" si="40"/>
        <v>7.0693414504113636E-2</v>
      </c>
      <c r="U294" s="1">
        <v>35.549999999999997</v>
      </c>
      <c r="V294" s="1">
        <f t="shared" si="41"/>
        <v>3.5994270253119777E-2</v>
      </c>
      <c r="W294" s="1">
        <f t="shared" si="42"/>
        <v>7.0693414504109861E-2</v>
      </c>
    </row>
    <row r="295" spans="1:23" ht="15.75" hidden="1" x14ac:dyDescent="0.25">
      <c r="A295" s="6">
        <v>63</v>
      </c>
      <c r="B295" s="4">
        <v>243564</v>
      </c>
      <c r="C295" s="1">
        <v>39.94</v>
      </c>
      <c r="D295" s="1">
        <f t="shared" si="29"/>
        <v>1.0055512111063751</v>
      </c>
      <c r="E295" s="1">
        <f t="shared" si="30"/>
        <v>5.8152993430908538E-3</v>
      </c>
      <c r="F295" s="1">
        <v>31.94</v>
      </c>
      <c r="G295" s="1">
        <f t="shared" si="31"/>
        <v>4.3395564941093617E-2</v>
      </c>
      <c r="H295" s="1">
        <f t="shared" si="32"/>
        <v>6.5772348356940759E-11</v>
      </c>
      <c r="I295" s="1">
        <v>46.74</v>
      </c>
      <c r="J295" s="1">
        <f t="shared" si="33"/>
        <v>0.14911274105428324</v>
      </c>
      <c r="K295" s="1">
        <f t="shared" si="34"/>
        <v>1.7728685169516506E-2</v>
      </c>
      <c r="L295" s="1">
        <v>34.19</v>
      </c>
      <c r="M295" s="1">
        <f t="shared" si="35"/>
        <v>0.44596619558916556</v>
      </c>
      <c r="N295" s="1">
        <f t="shared" si="36"/>
        <v>0.40061451965832262</v>
      </c>
      <c r="O295" s="1">
        <v>33.74</v>
      </c>
      <c r="P295" s="1">
        <f t="shared" si="37"/>
        <v>0.44569955633065605</v>
      </c>
      <c r="Q295" s="1">
        <f t="shared" si="38"/>
        <v>0.40061451965831363</v>
      </c>
      <c r="R295" s="1">
        <v>35.78</v>
      </c>
      <c r="S295" s="1">
        <f t="shared" si="39"/>
        <v>0.44990476272544355</v>
      </c>
      <c r="T295" s="1">
        <f t="shared" si="40"/>
        <v>0.40061451965833161</v>
      </c>
      <c r="U295" s="1">
        <v>36.049999999999997</v>
      </c>
      <c r="V295" s="1">
        <f t="shared" si="41"/>
        <v>0.44990476272544355</v>
      </c>
      <c r="W295" s="1">
        <f t="shared" si="42"/>
        <v>0.40061451965832262</v>
      </c>
    </row>
    <row r="296" spans="1:23" ht="15.75" hidden="1" x14ac:dyDescent="0.25">
      <c r="A296" s="6">
        <v>64</v>
      </c>
      <c r="B296" s="4" t="s">
        <v>24</v>
      </c>
      <c r="C296" s="1">
        <v>39.94</v>
      </c>
      <c r="D296" s="1">
        <f t="shared" si="29"/>
        <v>0.81449648099615868</v>
      </c>
      <c r="E296" s="1">
        <f t="shared" si="30"/>
        <v>1.4538248357727135E-3</v>
      </c>
      <c r="F296" s="1">
        <v>31.94</v>
      </c>
      <c r="G296" s="1">
        <f t="shared" si="31"/>
        <v>3.5150407602284633E-2</v>
      </c>
      <c r="H296" s="1">
        <f t="shared" si="32"/>
        <v>1.6443087074828909E-11</v>
      </c>
      <c r="I296" s="1">
        <v>46.74</v>
      </c>
      <c r="J296" s="1">
        <f t="shared" si="33"/>
        <v>0.12078132025396794</v>
      </c>
      <c r="K296" s="1">
        <f t="shared" si="34"/>
        <v>4.4321712923796001E-3</v>
      </c>
      <c r="L296" s="1">
        <v>34.49</v>
      </c>
      <c r="M296" s="1">
        <f t="shared" si="35"/>
        <v>0.81184840099061162</v>
      </c>
      <c r="N296" s="1">
        <f t="shared" si="36"/>
        <v>0.38003597972427472</v>
      </c>
      <c r="O296" s="1">
        <v>34.04</v>
      </c>
      <c r="P296" s="1">
        <f t="shared" si="37"/>
        <v>0.81152460257321579</v>
      </c>
      <c r="Q296" s="1">
        <f t="shared" si="38"/>
        <v>0.380035979724266</v>
      </c>
      <c r="R296" s="1">
        <v>36.08</v>
      </c>
      <c r="S296" s="1">
        <f t="shared" si="39"/>
        <v>0.81662753587062753</v>
      </c>
      <c r="T296" s="1">
        <f t="shared" si="40"/>
        <v>0.38003597972427472</v>
      </c>
      <c r="U296" s="1">
        <v>36.35</v>
      </c>
      <c r="V296" s="1">
        <f t="shared" si="41"/>
        <v>0.8166275358706403</v>
      </c>
      <c r="W296" s="1">
        <f t="shared" si="42"/>
        <v>0.38003597972427472</v>
      </c>
    </row>
    <row r="297" spans="1:23" ht="15.75" hidden="1" x14ac:dyDescent="0.25">
      <c r="A297" s="6">
        <v>65</v>
      </c>
      <c r="B297" s="4" t="s">
        <v>23</v>
      </c>
      <c r="C297" s="1">
        <v>39.94</v>
      </c>
      <c r="D297" s="1">
        <f t="shared" si="29"/>
        <v>0.65974214960689204</v>
      </c>
      <c r="E297" s="1">
        <f t="shared" si="30"/>
        <v>3.6345620894317836E-4</v>
      </c>
      <c r="F297" s="1">
        <v>31.94</v>
      </c>
      <c r="G297" s="1">
        <f t="shared" si="31"/>
        <v>2.8471830157850434E-2</v>
      </c>
      <c r="H297" s="1">
        <f t="shared" si="32"/>
        <v>4.1107717759103677E-12</v>
      </c>
      <c r="I297" s="1">
        <v>46.74</v>
      </c>
      <c r="J297" s="1">
        <f t="shared" si="33"/>
        <v>9.7832869405712689E-2</v>
      </c>
      <c r="K297" s="1">
        <f t="shared" si="34"/>
        <v>1.1080428230951364E-3</v>
      </c>
      <c r="L297" s="1">
        <v>34.79</v>
      </c>
      <c r="M297" s="1">
        <f t="shared" si="35"/>
        <v>1.2341514091094317</v>
      </c>
      <c r="N297" s="1">
        <f t="shared" si="36"/>
        <v>0.36995016983591095</v>
      </c>
      <c r="O297" s="1">
        <v>34.340000000000003</v>
      </c>
      <c r="P297" s="1">
        <f t="shared" si="37"/>
        <v>1.2337920938351672</v>
      </c>
      <c r="Q297" s="1">
        <f t="shared" si="38"/>
        <v>0.36995016983591955</v>
      </c>
      <c r="R297" s="1">
        <v>36.380000000000003</v>
      </c>
      <c r="S297" s="1">
        <f t="shared" si="39"/>
        <v>1.2394525143119302</v>
      </c>
      <c r="T297" s="1">
        <f t="shared" si="40"/>
        <v>0.36995016983591955</v>
      </c>
      <c r="U297" s="1">
        <v>36.65</v>
      </c>
      <c r="V297" s="1">
        <f t="shared" si="41"/>
        <v>1.2394525143119302</v>
      </c>
      <c r="W297" s="1">
        <f t="shared" si="42"/>
        <v>0.36995016983591095</v>
      </c>
    </row>
    <row r="298" spans="1:23" ht="15.75" hidden="1" x14ac:dyDescent="0.25">
      <c r="A298" s="6">
        <v>66</v>
      </c>
      <c r="B298" s="4" t="s">
        <v>22</v>
      </c>
      <c r="C298" s="1">
        <v>39.94</v>
      </c>
      <c r="D298" s="1">
        <f t="shared" ref="D298:D339" si="43">ABS(C69-D69)^2</f>
        <v>0.53439114118158559</v>
      </c>
      <c r="E298" s="1">
        <f t="shared" ref="E298:E339" si="44">ABS(C69-E69)^2</f>
        <v>9.0864052235794591E-5</v>
      </c>
      <c r="F298" s="1">
        <v>31.94</v>
      </c>
      <c r="G298" s="1">
        <f t="shared" ref="G298:G339" si="45">ABS(F69-G69)^2</f>
        <v>2.3062182427857878E-2</v>
      </c>
      <c r="H298" s="1">
        <f t="shared" ref="H298:H339" si="46">ABS(F69-H69)^2</f>
        <v>1.0276929475791624E-12</v>
      </c>
      <c r="I298" s="1">
        <v>46.74</v>
      </c>
      <c r="J298" s="1">
        <f t="shared" ref="J298:J339" si="47">ABS(I69-J69)^2</f>
        <v>7.9244624218625284E-2</v>
      </c>
      <c r="K298" s="1">
        <f t="shared" ref="K298:K339" si="48">ABS(I69-K69)^2</f>
        <v>2.7701070577390238E-4</v>
      </c>
      <c r="L298" s="1">
        <v>35.090000000000003</v>
      </c>
      <c r="M298" s="1">
        <f t="shared" ref="M298:M339" si="49">ABS(L69-M69)^2</f>
        <v>1.6895614252549875</v>
      </c>
      <c r="N298" s="1">
        <f t="shared" ref="N298:N339" si="50">ABS(L69-N69)^2</f>
        <v>0.36495812991140919</v>
      </c>
      <c r="O298" s="1">
        <v>34.64</v>
      </c>
      <c r="P298" s="1">
        <f t="shared" ref="P298:P339" si="51">ABS(O69-P69)^2</f>
        <v>1.6891830451822385</v>
      </c>
      <c r="Q298" s="1">
        <f t="shared" ref="Q298:Q339" si="52">ABS(O69-Q69)^2</f>
        <v>0.36495812991140059</v>
      </c>
      <c r="R298" s="1">
        <v>36.68</v>
      </c>
      <c r="S298" s="1">
        <f t="shared" ref="S298:S339" si="53">ABS(R69-S69)^2</f>
        <v>1.6951423258236991</v>
      </c>
      <c r="T298" s="1">
        <f t="shared" ref="T298:T339" si="54">ABS(R69-T69)^2</f>
        <v>0.36495812991140059</v>
      </c>
      <c r="U298" s="1">
        <v>36.950000000000003</v>
      </c>
      <c r="V298" s="1">
        <f t="shared" ref="V298:V339" si="55">ABS(U69-V69)^2</f>
        <v>1.6951423258237175</v>
      </c>
      <c r="W298" s="1">
        <f t="shared" ref="W298:W339" si="56">ABS(U69-W69)^2</f>
        <v>0.36495812991140919</v>
      </c>
    </row>
    <row r="299" spans="1:23" ht="15.75" hidden="1" x14ac:dyDescent="0.25">
      <c r="A299" s="6">
        <v>67</v>
      </c>
      <c r="B299" s="4" t="s">
        <v>21</v>
      </c>
      <c r="C299" s="1">
        <v>39.94</v>
      </c>
      <c r="D299" s="1">
        <f t="shared" si="43"/>
        <v>0.43285682435708062</v>
      </c>
      <c r="E299" s="1">
        <f t="shared" si="44"/>
        <v>2.2716013058982515E-5</v>
      </c>
      <c r="F299" s="1">
        <v>31.94</v>
      </c>
      <c r="G299" s="1">
        <f t="shared" si="45"/>
        <v>1.8680367766564787E-2</v>
      </c>
      <c r="H299" s="1">
        <f t="shared" si="46"/>
        <v>2.5692323869557571E-13</v>
      </c>
      <c r="I299" s="1">
        <v>46.74</v>
      </c>
      <c r="J299" s="1">
        <f t="shared" si="47"/>
        <v>6.4188145617087564E-2</v>
      </c>
      <c r="K299" s="1">
        <f t="shared" si="48"/>
        <v>6.9252676443416465E-5</v>
      </c>
      <c r="L299" s="1">
        <v>35.39</v>
      </c>
      <c r="M299" s="1">
        <f t="shared" si="49"/>
        <v>2.1604536599452282</v>
      </c>
      <c r="N299" s="1">
        <f t="shared" si="50"/>
        <v>0.36247482620406224</v>
      </c>
      <c r="O299" s="1">
        <v>34.94</v>
      </c>
      <c r="P299" s="1">
        <f t="shared" si="51"/>
        <v>2.1600685708557843</v>
      </c>
      <c r="Q299" s="1">
        <f t="shared" si="52"/>
        <v>0.36247482620405364</v>
      </c>
      <c r="R299" s="1">
        <v>36.979999999999997</v>
      </c>
      <c r="S299" s="1">
        <f t="shared" si="53"/>
        <v>2.166132494225129</v>
      </c>
      <c r="T299" s="1">
        <f t="shared" si="54"/>
        <v>0.36247482620406224</v>
      </c>
      <c r="U299" s="1">
        <v>37.25</v>
      </c>
      <c r="V299" s="1">
        <f t="shared" si="55"/>
        <v>2.1661324942251499</v>
      </c>
      <c r="W299" s="1">
        <f t="shared" si="56"/>
        <v>0.36247482620406224</v>
      </c>
    </row>
    <row r="300" spans="1:23" ht="15.75" hidden="1" x14ac:dyDescent="0.25">
      <c r="A300" s="6">
        <v>68</v>
      </c>
      <c r="B300" s="4" t="s">
        <v>20</v>
      </c>
      <c r="C300" s="1">
        <v>39.94</v>
      </c>
      <c r="D300" s="1">
        <f t="shared" si="43"/>
        <v>0.35061402772923617</v>
      </c>
      <c r="E300" s="1">
        <f t="shared" si="44"/>
        <v>5.6790032647456289E-6</v>
      </c>
      <c r="F300" s="1">
        <v>31.94</v>
      </c>
      <c r="G300" s="1">
        <f t="shared" si="45"/>
        <v>1.5131097890917215E-2</v>
      </c>
      <c r="H300" s="1">
        <f t="shared" si="46"/>
        <v>6.4230808773501355E-14</v>
      </c>
      <c r="I300" s="1">
        <v>46.74</v>
      </c>
      <c r="J300" s="1">
        <f t="shared" si="47"/>
        <v>5.1992397949839626E-2</v>
      </c>
      <c r="K300" s="1">
        <f t="shared" si="48"/>
        <v>1.7313169110883681E-5</v>
      </c>
      <c r="L300" s="1">
        <v>35.090000000000003</v>
      </c>
      <c r="M300" s="1">
        <f t="shared" si="49"/>
        <v>1.0462494496158137</v>
      </c>
      <c r="N300" s="1">
        <f t="shared" si="50"/>
        <v>1.0596879097331418E-6</v>
      </c>
      <c r="O300" s="1">
        <v>34.64</v>
      </c>
      <c r="P300" s="1">
        <f t="shared" si="51"/>
        <v>1.0460082685608192</v>
      </c>
      <c r="Q300" s="1">
        <f t="shared" si="52"/>
        <v>1.0596879097331418E-6</v>
      </c>
      <c r="R300" s="1">
        <v>36.68</v>
      </c>
      <c r="S300" s="1">
        <f t="shared" si="53"/>
        <v>1.0498068310452091</v>
      </c>
      <c r="T300" s="1">
        <f t="shared" si="54"/>
        <v>1.0596879097477707E-6</v>
      </c>
      <c r="U300" s="1">
        <v>36.950000000000003</v>
      </c>
      <c r="V300" s="1">
        <f t="shared" si="55"/>
        <v>1.0498068310452235</v>
      </c>
      <c r="W300" s="1">
        <f t="shared" si="56"/>
        <v>1.0596879097331418E-6</v>
      </c>
    </row>
    <row r="301" spans="1:23" ht="15.75" hidden="1" x14ac:dyDescent="0.25">
      <c r="A301" s="6">
        <v>69</v>
      </c>
      <c r="B301" s="4" t="s">
        <v>19</v>
      </c>
      <c r="C301" s="1">
        <v>39.94</v>
      </c>
      <c r="D301" s="1">
        <f t="shared" si="43"/>
        <v>0.28399736246068358</v>
      </c>
      <c r="E301" s="1">
        <f t="shared" si="44"/>
        <v>1.4197508161864072E-6</v>
      </c>
      <c r="F301" s="1">
        <v>31.94</v>
      </c>
      <c r="G301" s="1">
        <f t="shared" si="45"/>
        <v>1.2256189291643023E-2</v>
      </c>
      <c r="H301" s="1">
        <f t="shared" si="46"/>
        <v>1.6057702643571628E-14</v>
      </c>
      <c r="I301" s="1">
        <v>46.74</v>
      </c>
      <c r="J301" s="1">
        <f t="shared" si="47"/>
        <v>4.2113842339370974E-2</v>
      </c>
      <c r="K301" s="1">
        <f t="shared" si="48"/>
        <v>4.3282922777357027E-6</v>
      </c>
      <c r="L301" s="1">
        <v>35.39</v>
      </c>
      <c r="M301" s="1">
        <f t="shared" si="49"/>
        <v>1.4898082676346494</v>
      </c>
      <c r="N301" s="1">
        <f t="shared" si="50"/>
        <v>9.0309088353528424E-2</v>
      </c>
      <c r="O301" s="1">
        <v>34.94</v>
      </c>
      <c r="P301" s="1">
        <f t="shared" si="51"/>
        <v>1.4895492439833844</v>
      </c>
      <c r="Q301" s="1">
        <f t="shared" si="52"/>
        <v>9.0309088353528424E-2</v>
      </c>
      <c r="R301" s="1">
        <v>36.979999999999997</v>
      </c>
      <c r="S301" s="1">
        <f t="shared" si="53"/>
        <v>1.4936279734960434</v>
      </c>
      <c r="T301" s="1">
        <f t="shared" si="54"/>
        <v>9.0309088353532685E-2</v>
      </c>
      <c r="U301" s="1">
        <v>37.25</v>
      </c>
      <c r="V301" s="1">
        <f t="shared" si="55"/>
        <v>1.4936279734960607</v>
      </c>
      <c r="W301" s="1">
        <f t="shared" si="56"/>
        <v>9.0309088353528424E-2</v>
      </c>
    </row>
    <row r="302" spans="1:23" ht="15.75" hidden="1" x14ac:dyDescent="0.25">
      <c r="A302" s="6">
        <v>70</v>
      </c>
      <c r="B302" s="4" t="s">
        <v>18</v>
      </c>
      <c r="C302" s="1">
        <v>40.94</v>
      </c>
      <c r="D302" s="1">
        <f t="shared" si="43"/>
        <v>0.27079261113024972</v>
      </c>
      <c r="E302" s="1">
        <f t="shared" si="44"/>
        <v>0.99880882196871557</v>
      </c>
      <c r="F302" s="1">
        <v>31.94</v>
      </c>
      <c r="G302" s="1">
        <f t="shared" si="45"/>
        <v>9.9275133262313429E-3</v>
      </c>
      <c r="H302" s="1">
        <f t="shared" si="46"/>
        <v>4.0144258859910562E-15</v>
      </c>
      <c r="I302" s="1">
        <v>46.74</v>
      </c>
      <c r="J302" s="1">
        <f t="shared" si="47"/>
        <v>3.4112212294889435E-2</v>
      </c>
      <c r="K302" s="1">
        <f t="shared" si="48"/>
        <v>1.0820730694413169E-6</v>
      </c>
      <c r="L302" s="1">
        <v>35.69</v>
      </c>
      <c r="M302" s="1">
        <f t="shared" si="49"/>
        <v>1.9558562888853286</v>
      </c>
      <c r="N302" s="1">
        <f t="shared" si="50"/>
        <v>0.20273168380415504</v>
      </c>
      <c r="O302" s="1">
        <v>35.24</v>
      </c>
      <c r="P302" s="1">
        <f t="shared" si="51"/>
        <v>1.955589179430768</v>
      </c>
      <c r="Q302" s="1">
        <f t="shared" si="52"/>
        <v>0.20273168380416143</v>
      </c>
      <c r="R302" s="1">
        <v>37.28</v>
      </c>
      <c r="S302" s="1">
        <f t="shared" si="53"/>
        <v>1.9597946548462832</v>
      </c>
      <c r="T302" s="1">
        <f t="shared" si="54"/>
        <v>0.20273168380416784</v>
      </c>
      <c r="U302" s="1">
        <v>37.549999999999997</v>
      </c>
      <c r="V302" s="1">
        <f t="shared" si="55"/>
        <v>1.9597946548462832</v>
      </c>
      <c r="W302" s="1">
        <f t="shared" si="56"/>
        <v>0.20273168380415504</v>
      </c>
    </row>
    <row r="303" spans="1:23" ht="15.75" hidden="1" x14ac:dyDescent="0.25">
      <c r="A303" s="6">
        <v>71</v>
      </c>
      <c r="B303" s="4" t="s">
        <v>17</v>
      </c>
      <c r="C303" s="1">
        <v>41.44</v>
      </c>
      <c r="D303" s="1">
        <f t="shared" si="43"/>
        <v>0.93768165140719006</v>
      </c>
      <c r="E303" s="1">
        <f t="shared" si="44"/>
        <v>0.99940432224993181</v>
      </c>
      <c r="F303" s="1">
        <v>31.94</v>
      </c>
      <c r="G303" s="1">
        <f t="shared" si="45"/>
        <v>8.0412857942470696E-3</v>
      </c>
      <c r="H303" s="1">
        <f t="shared" si="46"/>
        <v>1.0036065840468434E-15</v>
      </c>
      <c r="I303" s="1">
        <v>46.74</v>
      </c>
      <c r="J303" s="1">
        <f t="shared" si="47"/>
        <v>2.763089195886068E-2</v>
      </c>
      <c r="K303" s="1">
        <f t="shared" si="48"/>
        <v>2.7051826735663362E-7</v>
      </c>
      <c r="L303" s="1">
        <v>36.090000000000003</v>
      </c>
      <c r="M303" s="1">
        <f t="shared" si="49"/>
        <v>2.7511775045186613</v>
      </c>
      <c r="N303" s="1">
        <f t="shared" si="50"/>
        <v>0.39078586209489508</v>
      </c>
      <c r="O303" s="1">
        <v>35.64</v>
      </c>
      <c r="P303" s="1">
        <f t="shared" si="51"/>
        <v>2.750892385503978</v>
      </c>
      <c r="Q303" s="1">
        <f t="shared" si="52"/>
        <v>0.39078586209488619</v>
      </c>
      <c r="R303" s="1">
        <v>37.68</v>
      </c>
      <c r="S303" s="1">
        <f t="shared" si="53"/>
        <v>2.7553808660028687</v>
      </c>
      <c r="T303" s="1">
        <f t="shared" si="54"/>
        <v>0.39078586209489508</v>
      </c>
      <c r="U303" s="1">
        <v>37.950000000000003</v>
      </c>
      <c r="V303" s="1">
        <f t="shared" si="55"/>
        <v>2.7553808660028922</v>
      </c>
      <c r="W303" s="1">
        <f t="shared" si="56"/>
        <v>0.39078586209489508</v>
      </c>
    </row>
    <row r="304" spans="1:23" ht="15.75" hidden="1" x14ac:dyDescent="0.25">
      <c r="A304" s="6">
        <v>72</v>
      </c>
      <c r="B304" s="4" t="s">
        <v>16</v>
      </c>
      <c r="C304" s="1">
        <v>41.44</v>
      </c>
      <c r="D304" s="1">
        <f t="shared" si="43"/>
        <v>0.75952213763982146</v>
      </c>
      <c r="E304" s="1">
        <f t="shared" si="44"/>
        <v>0.2498510805624865</v>
      </c>
      <c r="F304" s="1">
        <v>31.94</v>
      </c>
      <c r="G304" s="1">
        <f t="shared" si="45"/>
        <v>6.5134414933406427E-3</v>
      </c>
      <c r="H304" s="1">
        <f t="shared" si="46"/>
        <v>2.5090170228625526E-16</v>
      </c>
      <c r="I304" s="1">
        <v>46.74</v>
      </c>
      <c r="J304" s="1">
        <f t="shared" si="47"/>
        <v>2.2381022486676939E-2</v>
      </c>
      <c r="K304" s="1">
        <f t="shared" si="48"/>
        <v>6.7629566837310589E-8</v>
      </c>
      <c r="L304" s="1">
        <v>36.49</v>
      </c>
      <c r="M304" s="1">
        <f t="shared" si="49"/>
        <v>3.5826942981294843</v>
      </c>
      <c r="N304" s="1">
        <f t="shared" si="50"/>
        <v>0.50774793609565372</v>
      </c>
      <c r="O304" s="1">
        <v>36.04</v>
      </c>
      <c r="P304" s="1">
        <f t="shared" si="51"/>
        <v>3.5824014674067621</v>
      </c>
      <c r="Q304" s="1">
        <f t="shared" si="52"/>
        <v>0.5077479360956435</v>
      </c>
      <c r="R304" s="1">
        <v>38.08</v>
      </c>
      <c r="S304" s="1">
        <f t="shared" si="53"/>
        <v>3.5870109774819574</v>
      </c>
      <c r="T304" s="1">
        <f t="shared" si="54"/>
        <v>0.5077479360956435</v>
      </c>
      <c r="U304" s="1">
        <v>38.35</v>
      </c>
      <c r="V304" s="1">
        <f t="shared" si="55"/>
        <v>3.5870109774819845</v>
      </c>
      <c r="W304" s="1">
        <f t="shared" si="56"/>
        <v>0.50774793609565372</v>
      </c>
    </row>
    <row r="305" spans="1:23" ht="15.75" hidden="1" x14ac:dyDescent="0.25">
      <c r="A305" s="6">
        <v>73</v>
      </c>
      <c r="B305" s="4">
        <v>243320</v>
      </c>
      <c r="C305" s="1">
        <v>42.44</v>
      </c>
      <c r="D305" s="1">
        <f t="shared" si="43"/>
        <v>3.1839231424427905</v>
      </c>
      <c r="E305" s="1">
        <f t="shared" si="44"/>
        <v>1.5623138285195015</v>
      </c>
      <c r="F305" s="1">
        <v>31.94</v>
      </c>
      <c r="G305" s="1">
        <f t="shared" si="45"/>
        <v>5.2758876096061788E-3</v>
      </c>
      <c r="H305" s="1">
        <f t="shared" si="46"/>
        <v>6.2725453708840754E-17</v>
      </c>
      <c r="I305" s="1">
        <v>47.44</v>
      </c>
      <c r="J305" s="1">
        <f t="shared" si="47"/>
        <v>0.6966282603089341</v>
      </c>
      <c r="K305" s="1">
        <f t="shared" si="48"/>
        <v>0.49018205670455134</v>
      </c>
      <c r="L305" s="1">
        <v>37.090000000000003</v>
      </c>
      <c r="M305" s="1">
        <f t="shared" si="49"/>
        <v>5.306207082768549</v>
      </c>
      <c r="N305" s="1">
        <f t="shared" si="50"/>
        <v>0.9144755869528558</v>
      </c>
      <c r="O305" s="1">
        <v>36.64</v>
      </c>
      <c r="P305" s="1">
        <f t="shared" si="51"/>
        <v>5.3058863460500341</v>
      </c>
      <c r="Q305" s="1">
        <f t="shared" si="52"/>
        <v>0.9144755869528558</v>
      </c>
      <c r="R305" s="1">
        <v>38.68</v>
      </c>
      <c r="S305" s="1">
        <f t="shared" si="53"/>
        <v>5.3109347343869127</v>
      </c>
      <c r="T305" s="1">
        <f t="shared" si="54"/>
        <v>0.9144755869528558</v>
      </c>
      <c r="U305" s="1">
        <v>38.950000000000003</v>
      </c>
      <c r="V305" s="1">
        <f t="shared" si="55"/>
        <v>5.3109347343869455</v>
      </c>
      <c r="W305" s="1">
        <f t="shared" si="56"/>
        <v>0.9144755869528558</v>
      </c>
    </row>
    <row r="306" spans="1:23" ht="15.75" hidden="1" x14ac:dyDescent="0.25">
      <c r="A306" s="6">
        <v>74</v>
      </c>
      <c r="B306" s="4">
        <v>243381</v>
      </c>
      <c r="C306" s="1">
        <v>42.44</v>
      </c>
      <c r="D306" s="1">
        <f t="shared" si="43"/>
        <v>2.5789777453786535</v>
      </c>
      <c r="E306" s="1">
        <f t="shared" si="44"/>
        <v>0.39057845712987538</v>
      </c>
      <c r="F306" s="1">
        <v>31.94</v>
      </c>
      <c r="G306" s="1">
        <f t="shared" si="45"/>
        <v>4.2734689637808649E-3</v>
      </c>
      <c r="H306" s="1">
        <f t="shared" si="46"/>
        <v>1.5681377495853391E-17</v>
      </c>
      <c r="I306" s="1">
        <v>47.44</v>
      </c>
      <c r="J306" s="1">
        <f t="shared" si="47"/>
        <v>0.56426889085023557</v>
      </c>
      <c r="K306" s="1">
        <f t="shared" si="48"/>
        <v>0.12254551417613783</v>
      </c>
      <c r="L306" s="1">
        <v>36.69</v>
      </c>
      <c r="M306" s="1">
        <f t="shared" si="49"/>
        <v>2.7994929162723179</v>
      </c>
      <c r="N306" s="1">
        <f t="shared" si="50"/>
        <v>6.1060290952317632E-3</v>
      </c>
      <c r="O306" s="1">
        <v>36.24</v>
      </c>
      <c r="P306" s="1">
        <f t="shared" si="51"/>
        <v>2.7992832458301948</v>
      </c>
      <c r="Q306" s="1">
        <f t="shared" si="52"/>
        <v>6.1060290952328743E-3</v>
      </c>
      <c r="R306" s="1">
        <v>38.28</v>
      </c>
      <c r="S306" s="1">
        <f t="shared" si="53"/>
        <v>2.8025836292774993</v>
      </c>
      <c r="T306" s="1">
        <f t="shared" si="54"/>
        <v>6.1060290952328743E-3</v>
      </c>
      <c r="U306" s="1">
        <v>38.549999999999997</v>
      </c>
      <c r="V306" s="1">
        <f t="shared" si="55"/>
        <v>2.8025836292774993</v>
      </c>
      <c r="W306" s="1">
        <f t="shared" si="56"/>
        <v>6.1060290952317632E-3</v>
      </c>
    </row>
    <row r="307" spans="1:23" ht="15.75" hidden="1" x14ac:dyDescent="0.25">
      <c r="A307" s="6">
        <v>75</v>
      </c>
      <c r="B307" s="4">
        <v>243504</v>
      </c>
      <c r="C307" s="1">
        <v>42.44</v>
      </c>
      <c r="D307" s="1">
        <f t="shared" si="43"/>
        <v>2.0889719737567072</v>
      </c>
      <c r="E307" s="1">
        <f t="shared" si="44"/>
        <v>9.7644614282471065E-2</v>
      </c>
      <c r="F307" s="1">
        <v>31.94</v>
      </c>
      <c r="G307" s="1">
        <f t="shared" si="45"/>
        <v>3.4615098606625427E-3</v>
      </c>
      <c r="H307" s="1">
        <f t="shared" si="46"/>
        <v>3.9203514082896821E-18</v>
      </c>
      <c r="I307" s="1">
        <v>47.84</v>
      </c>
      <c r="J307" s="1">
        <f t="shared" si="47"/>
        <v>1.1579062027296931</v>
      </c>
      <c r="K307" s="1">
        <f t="shared" si="48"/>
        <v>0.33066238422934952</v>
      </c>
      <c r="L307" s="1">
        <v>36.99</v>
      </c>
      <c r="M307" s="1">
        <f t="shared" si="49"/>
        <v>3.2611002662004758</v>
      </c>
      <c r="N307" s="1">
        <f t="shared" si="50"/>
        <v>0.1149688326399271</v>
      </c>
      <c r="O307" s="1">
        <v>36.54</v>
      </c>
      <c r="P307" s="1">
        <f t="shared" si="51"/>
        <v>3.2608965978899258</v>
      </c>
      <c r="Q307" s="1">
        <f t="shared" si="52"/>
        <v>0.1149688326399271</v>
      </c>
      <c r="R307" s="1">
        <v>38.58</v>
      </c>
      <c r="S307" s="1">
        <f t="shared" si="53"/>
        <v>3.264102355978499</v>
      </c>
      <c r="T307" s="1">
        <f t="shared" si="54"/>
        <v>0.11496883263992229</v>
      </c>
      <c r="U307" s="1">
        <v>38.85</v>
      </c>
      <c r="V307" s="1">
        <f t="shared" si="55"/>
        <v>3.2641023559785247</v>
      </c>
      <c r="W307" s="1">
        <f t="shared" si="56"/>
        <v>0.1149688326399271</v>
      </c>
    </row>
    <row r="308" spans="1:23" ht="15.75" hidden="1" x14ac:dyDescent="0.25">
      <c r="A308" s="6">
        <v>76</v>
      </c>
      <c r="B308" s="4">
        <v>243595</v>
      </c>
      <c r="C308" s="1">
        <v>43.14</v>
      </c>
      <c r="D308" s="1">
        <f t="shared" si="43"/>
        <v>4.0031801193930399</v>
      </c>
      <c r="E308" s="1">
        <f t="shared" si="44"/>
        <v>0.73314812117877715</v>
      </c>
      <c r="F308" s="1">
        <v>31.94</v>
      </c>
      <c r="G308" s="1">
        <f t="shared" si="45"/>
        <v>2.8038229871367726E-3</v>
      </c>
      <c r="H308" s="1">
        <f t="shared" si="46"/>
        <v>9.800913692403209E-19</v>
      </c>
      <c r="I308" s="1">
        <v>48.54</v>
      </c>
      <c r="J308" s="1">
        <f t="shared" si="47"/>
        <v>2.7837402560081106</v>
      </c>
      <c r="K308" s="1">
        <f t="shared" si="48"/>
        <v>0.97518835103197787</v>
      </c>
      <c r="L308" s="1">
        <v>37.69</v>
      </c>
      <c r="M308" s="1">
        <f t="shared" si="49"/>
        <v>5.4068643240641263</v>
      </c>
      <c r="N308" s="1">
        <f t="shared" si="50"/>
        <v>0.75609158775378582</v>
      </c>
      <c r="O308" s="1">
        <v>37.24</v>
      </c>
      <c r="P308" s="1">
        <f t="shared" si="51"/>
        <v>5.4066282987025271</v>
      </c>
      <c r="Q308" s="1">
        <f t="shared" si="52"/>
        <v>0.75609158775379826</v>
      </c>
      <c r="R308" s="1">
        <v>39.28</v>
      </c>
      <c r="S308" s="1">
        <f t="shared" si="53"/>
        <v>5.4103431024964372</v>
      </c>
      <c r="T308" s="1">
        <f t="shared" si="54"/>
        <v>0.75609158775378582</v>
      </c>
      <c r="U308" s="1">
        <v>39.549999999999997</v>
      </c>
      <c r="V308" s="1">
        <f t="shared" si="55"/>
        <v>5.4103431024964372</v>
      </c>
      <c r="W308" s="1">
        <f t="shared" si="56"/>
        <v>0.75609158775378582</v>
      </c>
    </row>
    <row r="309" spans="1:23" ht="15.75" hidden="1" x14ac:dyDescent="0.25">
      <c r="A309" s="6">
        <v>77</v>
      </c>
      <c r="B309" s="4" t="s">
        <v>15</v>
      </c>
      <c r="C309" s="1">
        <v>43.64</v>
      </c>
      <c r="D309" s="1">
        <f t="shared" si="43"/>
        <v>5.2932912814120012</v>
      </c>
      <c r="E309" s="1">
        <f t="shared" si="44"/>
        <v>0.8614073758690366</v>
      </c>
      <c r="F309" s="1">
        <v>31.94</v>
      </c>
      <c r="G309" s="1">
        <f t="shared" si="45"/>
        <v>2.2710966195807858E-3</v>
      </c>
      <c r="H309" s="1">
        <f t="shared" si="46"/>
        <v>2.4502108372770776E-19</v>
      </c>
      <c r="I309" s="1">
        <v>49.04</v>
      </c>
      <c r="J309" s="1">
        <f t="shared" si="47"/>
        <v>4.0064386135218317</v>
      </c>
      <c r="K309" s="1">
        <f t="shared" si="48"/>
        <v>0.98755521453465978</v>
      </c>
      <c r="L309" s="1">
        <v>38.19</v>
      </c>
      <c r="M309" s="1">
        <f t="shared" si="49"/>
        <v>6.7222999579187652</v>
      </c>
      <c r="N309" s="1">
        <f t="shared" si="50"/>
        <v>0.87379053250766225</v>
      </c>
      <c r="O309" s="1">
        <v>37.74</v>
      </c>
      <c r="P309" s="1">
        <f t="shared" si="51"/>
        <v>6.7220630997851432</v>
      </c>
      <c r="Q309" s="1">
        <f t="shared" si="52"/>
        <v>0.87379053250767558</v>
      </c>
      <c r="R309" s="1">
        <v>39.78</v>
      </c>
      <c r="S309" s="1">
        <f t="shared" si="53"/>
        <v>6.7257908949781697</v>
      </c>
      <c r="T309" s="1">
        <f t="shared" si="54"/>
        <v>0.87379053250766225</v>
      </c>
      <c r="U309" s="1">
        <v>40.049999999999997</v>
      </c>
      <c r="V309" s="1">
        <f t="shared" si="55"/>
        <v>6.7257908949781697</v>
      </c>
      <c r="W309" s="1">
        <f t="shared" si="56"/>
        <v>0.87379053250766225</v>
      </c>
    </row>
    <row r="310" spans="1:23" ht="15.75" hidden="1" x14ac:dyDescent="0.25">
      <c r="A310" s="6">
        <v>78</v>
      </c>
      <c r="B310" s="4">
        <v>243262</v>
      </c>
      <c r="C310" s="1">
        <v>43.64</v>
      </c>
      <c r="D310" s="1">
        <f t="shared" si="43"/>
        <v>4.287565937943727</v>
      </c>
      <c r="E310" s="1">
        <f t="shared" si="44"/>
        <v>0.21535184396725915</v>
      </c>
      <c r="F310" s="1">
        <v>31.94</v>
      </c>
      <c r="G310" s="1">
        <f t="shared" si="45"/>
        <v>1.8395882618604973E-3</v>
      </c>
      <c r="H310" s="1">
        <f t="shared" si="46"/>
        <v>6.1256150224690893E-20</v>
      </c>
      <c r="I310" s="1">
        <v>49.04</v>
      </c>
      <c r="J310" s="1">
        <f t="shared" si="47"/>
        <v>3.245215276952671</v>
      </c>
      <c r="K310" s="1">
        <f t="shared" si="48"/>
        <v>0.24688880363366139</v>
      </c>
      <c r="L310" s="1">
        <v>37.79</v>
      </c>
      <c r="M310" s="1">
        <f t="shared" si="49"/>
        <v>3.7382902700068814</v>
      </c>
      <c r="N310" s="1">
        <f t="shared" si="50"/>
        <v>4.5405788992294331E-3</v>
      </c>
      <c r="O310" s="1">
        <v>37.340000000000003</v>
      </c>
      <c r="P310" s="1">
        <f t="shared" si="51"/>
        <v>3.7381313027839971</v>
      </c>
      <c r="Q310" s="1">
        <f t="shared" si="52"/>
        <v>4.5405788992303906E-3</v>
      </c>
      <c r="R310" s="1">
        <v>39.380000000000003</v>
      </c>
      <c r="S310" s="1">
        <f t="shared" si="53"/>
        <v>3.7406332779239562</v>
      </c>
      <c r="T310" s="1">
        <f t="shared" si="54"/>
        <v>4.5405788992294331E-3</v>
      </c>
      <c r="U310" s="1">
        <v>39.65</v>
      </c>
      <c r="V310" s="1">
        <f t="shared" si="55"/>
        <v>3.7406332779239562</v>
      </c>
      <c r="W310" s="1">
        <f t="shared" si="56"/>
        <v>4.5405788992294331E-3</v>
      </c>
    </row>
    <row r="311" spans="1:23" ht="15.75" hidden="1" x14ac:dyDescent="0.25">
      <c r="A311" s="6">
        <v>79</v>
      </c>
      <c r="B311" s="4">
        <v>243293</v>
      </c>
      <c r="C311" s="1">
        <v>43.64</v>
      </c>
      <c r="D311" s="1">
        <f t="shared" si="43"/>
        <v>3.4729284097344109</v>
      </c>
      <c r="E311" s="1">
        <f t="shared" si="44"/>
        <v>5.3837960991814787E-2</v>
      </c>
      <c r="F311" s="1">
        <v>31.94</v>
      </c>
      <c r="G311" s="1">
        <f t="shared" si="45"/>
        <v>1.4900664921071126E-3</v>
      </c>
      <c r="H311" s="1">
        <f t="shared" si="46"/>
        <v>1.5314477207287865E-20</v>
      </c>
      <c r="I311" s="1">
        <v>49.04</v>
      </c>
      <c r="J311" s="1">
        <f t="shared" si="47"/>
        <v>2.6286243743316748</v>
      </c>
      <c r="K311" s="1">
        <f t="shared" si="48"/>
        <v>6.1722200908417117E-2</v>
      </c>
      <c r="L311" s="1">
        <v>37.49</v>
      </c>
      <c r="M311" s="1">
        <f t="shared" si="49"/>
        <v>2.0739435489681504</v>
      </c>
      <c r="N311" s="1">
        <f t="shared" si="50"/>
        <v>7.0919999389424934E-2</v>
      </c>
      <c r="O311" s="1">
        <v>37.04</v>
      </c>
      <c r="P311" s="1">
        <f t="shared" si="51"/>
        <v>2.0738369848266833</v>
      </c>
      <c r="Q311" s="1">
        <f t="shared" si="52"/>
        <v>7.0919999389424934E-2</v>
      </c>
      <c r="R311" s="1">
        <v>39.08</v>
      </c>
      <c r="S311" s="1">
        <f t="shared" si="53"/>
        <v>2.0755142458877631</v>
      </c>
      <c r="T311" s="1">
        <f t="shared" si="54"/>
        <v>7.0919999389428723E-2</v>
      </c>
      <c r="U311" s="1">
        <v>39.35</v>
      </c>
      <c r="V311" s="1">
        <f t="shared" si="55"/>
        <v>2.0755142458877835</v>
      </c>
      <c r="W311" s="1">
        <f t="shared" si="56"/>
        <v>7.0919999389424934E-2</v>
      </c>
    </row>
    <row r="312" spans="1:23" ht="15.75" hidden="1" x14ac:dyDescent="0.25">
      <c r="A312" s="6">
        <v>80</v>
      </c>
      <c r="B312" s="4">
        <v>243596</v>
      </c>
      <c r="C312" s="1">
        <v>43.94</v>
      </c>
      <c r="D312" s="1">
        <f t="shared" si="43"/>
        <v>3.9094049211542261</v>
      </c>
      <c r="E312" s="1">
        <f t="shared" si="44"/>
        <v>0.17306851616602997</v>
      </c>
      <c r="F312" s="1">
        <v>31.94</v>
      </c>
      <c r="G312" s="1">
        <f t="shared" si="45"/>
        <v>1.2069538586066625E-3</v>
      </c>
      <c r="H312" s="1">
        <f t="shared" si="46"/>
        <v>3.8288391321127023E-21</v>
      </c>
      <c r="I312" s="1">
        <v>49.34</v>
      </c>
      <c r="J312" s="1">
        <f t="shared" si="47"/>
        <v>3.0946895225009885</v>
      </c>
      <c r="K312" s="1">
        <f t="shared" si="48"/>
        <v>0.17996240973535504</v>
      </c>
      <c r="L312" s="1">
        <v>37.79</v>
      </c>
      <c r="M312" s="1">
        <f t="shared" si="49"/>
        <v>2.5475586874279008</v>
      </c>
      <c r="N312" s="1">
        <f t="shared" si="50"/>
        <v>2.7837572515047659E-2</v>
      </c>
      <c r="O312" s="1">
        <v>37.340000000000003</v>
      </c>
      <c r="P312" s="1">
        <f t="shared" si="51"/>
        <v>2.5474523910951326</v>
      </c>
      <c r="Q312" s="1">
        <f t="shared" si="52"/>
        <v>2.7837572515050028E-2</v>
      </c>
      <c r="R312" s="1">
        <v>39.380000000000003</v>
      </c>
      <c r="S312" s="1">
        <f t="shared" si="53"/>
        <v>2.5491253774766678</v>
      </c>
      <c r="T312" s="1">
        <f t="shared" si="54"/>
        <v>2.7837572515047659E-2</v>
      </c>
      <c r="U312" s="1">
        <v>39.65</v>
      </c>
      <c r="V312" s="1">
        <f t="shared" si="55"/>
        <v>2.5491253774766678</v>
      </c>
      <c r="W312" s="1">
        <f t="shared" si="56"/>
        <v>2.7837572515047659E-2</v>
      </c>
    </row>
    <row r="313" spans="1:23" ht="15.75" hidden="1" x14ac:dyDescent="0.25">
      <c r="A313" s="6">
        <v>81</v>
      </c>
      <c r="B313" s="4" t="s">
        <v>14</v>
      </c>
      <c r="C313" s="1">
        <v>44.34</v>
      </c>
      <c r="D313" s="1">
        <f t="shared" si="43"/>
        <v>4.7502174772581887</v>
      </c>
      <c r="E313" s="1">
        <f t="shared" si="44"/>
        <v>0.36967314632023179</v>
      </c>
      <c r="F313" s="1">
        <v>31.94</v>
      </c>
      <c r="G313" s="1">
        <f t="shared" si="45"/>
        <v>9.7763262547146323E-4</v>
      </c>
      <c r="H313" s="1">
        <f t="shared" si="46"/>
        <v>9.5731970290670907E-22</v>
      </c>
      <c r="I313" s="1">
        <v>49.34</v>
      </c>
      <c r="J313" s="1">
        <f t="shared" si="47"/>
        <v>2.5066985132258028</v>
      </c>
      <c r="K313" s="1">
        <f t="shared" si="48"/>
        <v>4.4990602433838761E-2</v>
      </c>
      <c r="L313" s="1">
        <v>37.79</v>
      </c>
      <c r="M313" s="1">
        <f t="shared" si="49"/>
        <v>2.0635225368165977</v>
      </c>
      <c r="N313" s="1">
        <f t="shared" si="50"/>
        <v>6.9593931287613214E-3</v>
      </c>
      <c r="O313" s="1">
        <v>37.74</v>
      </c>
      <c r="P313" s="1">
        <f t="shared" si="51"/>
        <v>3.3726097568496574</v>
      </c>
      <c r="Q313" s="1">
        <f t="shared" si="52"/>
        <v>0.23369777490722504</v>
      </c>
      <c r="R313" s="1">
        <v>39.78</v>
      </c>
      <c r="S313" s="1">
        <f t="shared" si="53"/>
        <v>3.3743421617251865</v>
      </c>
      <c r="T313" s="1">
        <f t="shared" si="54"/>
        <v>0.23369777490721819</v>
      </c>
      <c r="U313" s="1">
        <v>40.049999999999997</v>
      </c>
      <c r="V313" s="1">
        <f t="shared" si="55"/>
        <v>3.3743421617251865</v>
      </c>
      <c r="W313" s="1">
        <f t="shared" si="56"/>
        <v>0.23369777490721819</v>
      </c>
    </row>
    <row r="314" spans="1:23" ht="15.75" hidden="1" x14ac:dyDescent="0.25">
      <c r="A314" s="6">
        <v>82</v>
      </c>
      <c r="B314" s="4" t="s">
        <v>13</v>
      </c>
      <c r="C314" s="1">
        <v>44.34</v>
      </c>
      <c r="D314" s="1">
        <f t="shared" si="43"/>
        <v>3.8476761565791384</v>
      </c>
      <c r="E314" s="1">
        <f t="shared" si="44"/>
        <v>9.2418286580060113E-2</v>
      </c>
      <c r="F314" s="1">
        <v>31.94</v>
      </c>
      <c r="G314" s="1">
        <f t="shared" si="45"/>
        <v>7.9188242663180523E-4</v>
      </c>
      <c r="H314" s="1">
        <f t="shared" si="46"/>
        <v>2.3938489039910945E-22</v>
      </c>
      <c r="I314" s="1">
        <v>49.34</v>
      </c>
      <c r="J314" s="1">
        <f t="shared" si="47"/>
        <v>2.0304257957129104</v>
      </c>
      <c r="K314" s="1">
        <f t="shared" si="48"/>
        <v>1.124765060845969E-2</v>
      </c>
      <c r="L314" s="1">
        <v>37.79</v>
      </c>
      <c r="M314" s="1">
        <f t="shared" si="49"/>
        <v>1.6714532548214533</v>
      </c>
      <c r="N314" s="1">
        <f t="shared" si="50"/>
        <v>1.7398482821900341E-3</v>
      </c>
      <c r="O314" s="1">
        <v>38.14</v>
      </c>
      <c r="P314" s="1">
        <f t="shared" si="51"/>
        <v>4.2140698911045531</v>
      </c>
      <c r="Q314" s="1">
        <f t="shared" si="52"/>
        <v>0.41179363461603125</v>
      </c>
      <c r="R314" s="1">
        <v>40.18</v>
      </c>
      <c r="S314" s="1">
        <f t="shared" si="53"/>
        <v>4.2158126963695617</v>
      </c>
      <c r="T314" s="1">
        <f t="shared" si="54"/>
        <v>0.41179363461603125</v>
      </c>
      <c r="U314" s="1">
        <v>40.450000000000003</v>
      </c>
      <c r="V314" s="1">
        <f t="shared" si="55"/>
        <v>4.215812696369591</v>
      </c>
      <c r="W314" s="1">
        <f t="shared" si="56"/>
        <v>0.4117936346160404</v>
      </c>
    </row>
    <row r="315" spans="1:23" ht="15.75" hidden="1" x14ac:dyDescent="0.25">
      <c r="A315" s="6">
        <v>83</v>
      </c>
      <c r="B315" s="4" t="s">
        <v>12</v>
      </c>
      <c r="C315" s="1">
        <v>42.34</v>
      </c>
      <c r="D315" s="1">
        <f t="shared" si="43"/>
        <v>5.5039747779951589E-2</v>
      </c>
      <c r="E315" s="1">
        <f t="shared" si="44"/>
        <v>3.4150970500466054</v>
      </c>
      <c r="F315" s="1">
        <v>29.94</v>
      </c>
      <c r="G315" s="1">
        <f t="shared" si="45"/>
        <v>4.101946884880757</v>
      </c>
      <c r="H315" s="1">
        <f t="shared" si="46"/>
        <v>4.000000000030937</v>
      </c>
      <c r="I315" s="1">
        <v>49.34</v>
      </c>
      <c r="J315" s="1">
        <f t="shared" si="47"/>
        <v>1.6446448945274612</v>
      </c>
      <c r="K315" s="1">
        <f t="shared" si="48"/>
        <v>2.8119126521145457E-3</v>
      </c>
      <c r="L315" s="1">
        <v>37.79</v>
      </c>
      <c r="M315" s="1">
        <f t="shared" si="49"/>
        <v>1.3538771364053754</v>
      </c>
      <c r="N315" s="1">
        <f t="shared" si="50"/>
        <v>4.3496207054765669E-4</v>
      </c>
      <c r="O315" s="1">
        <v>38.14</v>
      </c>
      <c r="P315" s="1">
        <f t="shared" si="51"/>
        <v>3.4133966117946986</v>
      </c>
      <c r="Q315" s="1">
        <f t="shared" si="52"/>
        <v>0.10294840865400781</v>
      </c>
      <c r="R315" s="1">
        <v>40.18</v>
      </c>
      <c r="S315" s="1">
        <f t="shared" si="53"/>
        <v>3.4148082840593528</v>
      </c>
      <c r="T315" s="1">
        <f t="shared" si="54"/>
        <v>0.10294840865400781</v>
      </c>
      <c r="U315" s="1">
        <v>40.450000000000003</v>
      </c>
      <c r="V315" s="1">
        <f t="shared" si="55"/>
        <v>3.414808284059379</v>
      </c>
      <c r="W315" s="1">
        <f t="shared" si="56"/>
        <v>0.10294840865401238</v>
      </c>
    </row>
    <row r="316" spans="1:23" ht="15.75" hidden="1" x14ac:dyDescent="0.25">
      <c r="A316" s="6">
        <v>84</v>
      </c>
      <c r="B316" s="4" t="s">
        <v>11</v>
      </c>
      <c r="C316" s="1">
        <v>42.34</v>
      </c>
      <c r="D316" s="1">
        <f t="shared" si="43"/>
        <v>4.4582195701761688E-2</v>
      </c>
      <c r="E316" s="1">
        <f t="shared" si="44"/>
        <v>0.85377426251164479</v>
      </c>
      <c r="F316" s="1">
        <v>29.94</v>
      </c>
      <c r="G316" s="1">
        <f t="shared" si="45"/>
        <v>3.3225769767534103</v>
      </c>
      <c r="H316" s="1">
        <f t="shared" si="46"/>
        <v>1.0000000000077378</v>
      </c>
      <c r="I316" s="1">
        <v>49.34</v>
      </c>
      <c r="J316" s="1">
        <f t="shared" si="47"/>
        <v>1.3321623645672369</v>
      </c>
      <c r="K316" s="1">
        <f t="shared" si="48"/>
        <v>7.0297816302863643E-4</v>
      </c>
      <c r="L316" s="1">
        <v>37.29</v>
      </c>
      <c r="M316" s="1">
        <f t="shared" si="49"/>
        <v>0.29943444513124307</v>
      </c>
      <c r="N316" s="1">
        <f t="shared" si="50"/>
        <v>0.23968086836475541</v>
      </c>
      <c r="O316" s="1">
        <v>37.64</v>
      </c>
      <c r="P316" s="1">
        <f t="shared" si="51"/>
        <v>1.3520670676466582</v>
      </c>
      <c r="Q316" s="1">
        <f t="shared" si="52"/>
        <v>0.11530923001062079</v>
      </c>
      <c r="R316" s="1">
        <v>39.68</v>
      </c>
      <c r="S316" s="1">
        <f t="shared" si="53"/>
        <v>1.3528667203987397</v>
      </c>
      <c r="T316" s="1">
        <f t="shared" si="54"/>
        <v>0.11530923001061598</v>
      </c>
      <c r="U316" s="1">
        <v>39.950000000000003</v>
      </c>
      <c r="V316" s="1">
        <f t="shared" si="55"/>
        <v>1.3528667203987563</v>
      </c>
      <c r="W316" s="1">
        <f t="shared" si="56"/>
        <v>0.11530923001061598</v>
      </c>
    </row>
    <row r="317" spans="1:23" ht="15.75" hidden="1" x14ac:dyDescent="0.25">
      <c r="A317" s="6">
        <v>85</v>
      </c>
      <c r="B317" s="4" t="s">
        <v>10</v>
      </c>
      <c r="C317" s="1">
        <v>42.34</v>
      </c>
      <c r="D317" s="1">
        <f t="shared" si="43"/>
        <v>3.6111578518426155E-2</v>
      </c>
      <c r="E317" s="1">
        <f t="shared" si="44"/>
        <v>0.2134435656279112</v>
      </c>
      <c r="F317" s="1">
        <v>29.94</v>
      </c>
      <c r="G317" s="1">
        <f t="shared" si="45"/>
        <v>2.6912873511702649</v>
      </c>
      <c r="H317" s="1">
        <f t="shared" si="46"/>
        <v>0.25000000000193623</v>
      </c>
      <c r="I317" s="1">
        <v>49.34</v>
      </c>
      <c r="J317" s="1">
        <f t="shared" si="47"/>
        <v>1.079051515299456</v>
      </c>
      <c r="K317" s="1">
        <f t="shared" si="48"/>
        <v>1.7574454075715911E-4</v>
      </c>
      <c r="L317" s="1">
        <v>36.79</v>
      </c>
      <c r="M317" s="1">
        <f t="shared" si="49"/>
        <v>5.6468734910930683E-5</v>
      </c>
      <c r="N317" s="1">
        <f t="shared" si="50"/>
        <v>0.55470628101475339</v>
      </c>
      <c r="O317" s="1">
        <v>37.14</v>
      </c>
      <c r="P317" s="1">
        <f t="shared" si="51"/>
        <v>0.29866855567744643</v>
      </c>
      <c r="Q317" s="1">
        <f t="shared" si="52"/>
        <v>0.44861337142621521</v>
      </c>
      <c r="R317" s="1">
        <v>39.18</v>
      </c>
      <c r="S317" s="1">
        <f t="shared" si="53"/>
        <v>0.29900685280258155</v>
      </c>
      <c r="T317" s="1">
        <f t="shared" si="54"/>
        <v>0.44861337142621521</v>
      </c>
      <c r="U317" s="1">
        <v>39.450000000000003</v>
      </c>
      <c r="V317" s="1">
        <f t="shared" si="55"/>
        <v>0.29900685280258932</v>
      </c>
      <c r="W317" s="1">
        <f t="shared" si="56"/>
        <v>0.44861337142620566</v>
      </c>
    </row>
    <row r="318" spans="1:23" ht="15.75" hidden="1" x14ac:dyDescent="0.25">
      <c r="A318" s="6">
        <v>86</v>
      </c>
      <c r="B318" s="4">
        <v>243322</v>
      </c>
      <c r="C318" s="1">
        <v>42.34</v>
      </c>
      <c r="D318" s="1">
        <f t="shared" si="43"/>
        <v>2.9250378599924944E-2</v>
      </c>
      <c r="E318" s="1">
        <f t="shared" si="44"/>
        <v>5.3360891406977799E-2</v>
      </c>
      <c r="F318" s="1">
        <v>29.94</v>
      </c>
      <c r="G318" s="1">
        <f t="shared" si="45"/>
        <v>2.1799427544479104</v>
      </c>
      <c r="H318" s="1">
        <f t="shared" si="46"/>
        <v>6.2500000000484945E-2</v>
      </c>
      <c r="I318" s="1">
        <v>49.34</v>
      </c>
      <c r="J318" s="1">
        <f t="shared" si="47"/>
        <v>0.87403172739255808</v>
      </c>
      <c r="K318" s="1">
        <f t="shared" si="48"/>
        <v>4.3936135189242682E-5</v>
      </c>
      <c r="L318" s="1">
        <v>36.49</v>
      </c>
      <c r="M318" s="1">
        <f t="shared" si="49"/>
        <v>9.4103606491724681E-2</v>
      </c>
      <c r="N318" s="1">
        <f t="shared" si="50"/>
        <v>0.45211238943075815</v>
      </c>
      <c r="O318" s="1">
        <v>36.840000000000003</v>
      </c>
      <c r="P318" s="1">
        <f t="shared" si="51"/>
        <v>3.6808414775907336E-2</v>
      </c>
      <c r="Q318" s="1">
        <f t="shared" si="52"/>
        <v>0.40308916203362272</v>
      </c>
      <c r="R318" s="1">
        <v>38.880000000000003</v>
      </c>
      <c r="S318" s="1">
        <f t="shared" si="53"/>
        <v>3.6915347781078509E-2</v>
      </c>
      <c r="T318" s="1">
        <f t="shared" si="54"/>
        <v>0.40308916203361367</v>
      </c>
      <c r="U318" s="1">
        <v>39.15</v>
      </c>
      <c r="V318" s="1">
        <f t="shared" si="55"/>
        <v>3.6915347781078509E-2</v>
      </c>
      <c r="W318" s="1">
        <f t="shared" si="56"/>
        <v>0.40308916203362272</v>
      </c>
    </row>
    <row r="319" spans="1:23" ht="15.75" hidden="1" x14ac:dyDescent="0.25">
      <c r="A319" s="6">
        <v>87</v>
      </c>
      <c r="B319" s="4">
        <v>243353</v>
      </c>
      <c r="C319" s="1">
        <v>42.34</v>
      </c>
      <c r="D319" s="1">
        <f t="shared" si="43"/>
        <v>2.3692806665939422E-2</v>
      </c>
      <c r="E319" s="1">
        <f t="shared" si="44"/>
        <v>1.3340222851743629E-2</v>
      </c>
      <c r="F319" s="1">
        <v>29.94</v>
      </c>
      <c r="G319" s="1">
        <f t="shared" si="45"/>
        <v>1.7657536311028084</v>
      </c>
      <c r="H319" s="1">
        <f t="shared" si="46"/>
        <v>1.562500000012168E-2</v>
      </c>
      <c r="I319" s="1">
        <v>49.34</v>
      </c>
      <c r="J319" s="1">
        <f t="shared" si="47"/>
        <v>0.70796569918796726</v>
      </c>
      <c r="K319" s="1">
        <f t="shared" si="48"/>
        <v>1.098403379731067E-5</v>
      </c>
      <c r="L319" s="1">
        <v>36.090000000000003</v>
      </c>
      <c r="M319" s="1">
        <f t="shared" si="49"/>
        <v>0.45709336143802842</v>
      </c>
      <c r="N319" s="1">
        <f t="shared" si="50"/>
        <v>0.54198531014240559</v>
      </c>
      <c r="O319" s="1">
        <v>36.44</v>
      </c>
      <c r="P319" s="1">
        <f t="shared" si="51"/>
        <v>5.1679077581094225E-2</v>
      </c>
      <c r="Q319" s="1">
        <f t="shared" si="52"/>
        <v>0.51472950329312617</v>
      </c>
      <c r="R319" s="1">
        <v>38.479999999999997</v>
      </c>
      <c r="S319" s="1">
        <f t="shared" si="53"/>
        <v>5.1565188115860389E-2</v>
      </c>
      <c r="T319" s="1">
        <f t="shared" si="54"/>
        <v>0.51472950329311595</v>
      </c>
      <c r="U319" s="1">
        <v>38.75</v>
      </c>
      <c r="V319" s="1">
        <f t="shared" si="55"/>
        <v>5.1565188115857162E-2</v>
      </c>
      <c r="W319" s="1">
        <f t="shared" si="56"/>
        <v>0.51472950329311595</v>
      </c>
    </row>
    <row r="320" spans="1:23" ht="15.75" hidden="1" x14ac:dyDescent="0.25">
      <c r="A320" s="6">
        <v>88</v>
      </c>
      <c r="B320" s="4">
        <v>243414</v>
      </c>
      <c r="C320" s="1">
        <v>42.34</v>
      </c>
      <c r="D320" s="1">
        <f t="shared" si="43"/>
        <v>1.9191173399411132E-2</v>
      </c>
      <c r="E320" s="1">
        <f t="shared" si="44"/>
        <v>3.3350557129359073E-3</v>
      </c>
      <c r="F320" s="1">
        <v>29.94</v>
      </c>
      <c r="G320" s="1">
        <f t="shared" si="45"/>
        <v>1.4302604411932773</v>
      </c>
      <c r="H320" s="1">
        <f t="shared" si="46"/>
        <v>3.9062500000306422E-3</v>
      </c>
      <c r="I320" s="1">
        <v>48.94</v>
      </c>
      <c r="J320" s="1">
        <f t="shared" si="47"/>
        <v>0.12763919365369306</v>
      </c>
      <c r="K320" s="1">
        <f t="shared" si="48"/>
        <v>0.15867705924018535</v>
      </c>
      <c r="L320" s="1">
        <v>35.590000000000003</v>
      </c>
      <c r="M320" s="1">
        <f t="shared" si="49"/>
        <v>1.228723742967003</v>
      </c>
      <c r="N320" s="1">
        <f t="shared" si="50"/>
        <v>0.75359458552604797</v>
      </c>
      <c r="O320" s="1">
        <v>35.94</v>
      </c>
      <c r="P320" s="1">
        <f t="shared" si="51"/>
        <v>0.49645734715487799</v>
      </c>
      <c r="Q320" s="1">
        <f t="shared" si="52"/>
        <v>0.73740563381372959</v>
      </c>
      <c r="R320" s="1">
        <v>37.979999999999997</v>
      </c>
      <c r="S320" s="1">
        <f t="shared" si="53"/>
        <v>0.49613952833868813</v>
      </c>
      <c r="T320" s="1">
        <f t="shared" si="54"/>
        <v>0.73740563381371738</v>
      </c>
      <c r="U320" s="1">
        <v>38.25</v>
      </c>
      <c r="V320" s="1">
        <f t="shared" si="55"/>
        <v>0.49613952833867808</v>
      </c>
      <c r="W320" s="1">
        <f t="shared" si="56"/>
        <v>0.73740563381372959</v>
      </c>
    </row>
    <row r="321" spans="1:23" ht="15.75" hidden="1" x14ac:dyDescent="0.25">
      <c r="A321" s="6">
        <v>89</v>
      </c>
      <c r="B321" s="4">
        <v>243444</v>
      </c>
      <c r="C321" s="1">
        <v>42.34</v>
      </c>
      <c r="D321" s="1">
        <f t="shared" si="43"/>
        <v>1.5544850453523724E-2</v>
      </c>
      <c r="E321" s="1">
        <f t="shared" si="44"/>
        <v>8.3376392823418196E-4</v>
      </c>
      <c r="F321" s="1">
        <v>29.94</v>
      </c>
      <c r="G321" s="1">
        <f t="shared" si="45"/>
        <v>1.1585109573665509</v>
      </c>
      <c r="H321" s="1">
        <f t="shared" si="46"/>
        <v>9.7656250000777156E-4</v>
      </c>
      <c r="I321" s="1">
        <v>48.44</v>
      </c>
      <c r="J321" s="1">
        <f t="shared" si="47"/>
        <v>3.1848096334877153E-2</v>
      </c>
      <c r="K321" s="1">
        <f t="shared" si="48"/>
        <v>0.48884071057988138</v>
      </c>
      <c r="L321" s="1">
        <v>35.590000000000003</v>
      </c>
      <c r="M321" s="1">
        <f t="shared" si="49"/>
        <v>0.99526623180327678</v>
      </c>
      <c r="N321" s="1">
        <f t="shared" si="50"/>
        <v>0.18839864638151507</v>
      </c>
      <c r="O321" s="1">
        <v>35.44</v>
      </c>
      <c r="P321" s="1">
        <f t="shared" si="51"/>
        <v>1.2862680160782209</v>
      </c>
      <c r="Q321" s="1">
        <f t="shared" si="52"/>
        <v>0.86371303744865635</v>
      </c>
      <c r="R321" s="1">
        <v>37.479999999999997</v>
      </c>
      <c r="S321" s="1">
        <f t="shared" si="53"/>
        <v>1.285807571322692</v>
      </c>
      <c r="T321" s="1">
        <f t="shared" si="54"/>
        <v>0.86371303744864314</v>
      </c>
      <c r="U321" s="1">
        <v>37.75</v>
      </c>
      <c r="V321" s="1">
        <f t="shared" si="55"/>
        <v>1.285807571322676</v>
      </c>
      <c r="W321" s="1">
        <f t="shared" si="56"/>
        <v>0.86371303744865635</v>
      </c>
    </row>
    <row r="322" spans="1:23" ht="15.75" hidden="1" x14ac:dyDescent="0.25">
      <c r="A322" s="6">
        <v>90</v>
      </c>
      <c r="B322" s="4">
        <v>243567</v>
      </c>
      <c r="C322" s="1">
        <v>42.94</v>
      </c>
      <c r="D322" s="1">
        <f t="shared" si="43"/>
        <v>0.23793802007402262</v>
      </c>
      <c r="E322" s="1">
        <f t="shared" si="44"/>
        <v>0.34288345861079661</v>
      </c>
      <c r="F322" s="1">
        <v>29.94</v>
      </c>
      <c r="G322" s="1">
        <f t="shared" si="45"/>
        <v>0.93839387546690955</v>
      </c>
      <c r="H322" s="1">
        <f t="shared" si="46"/>
        <v>2.4414062500188738E-4</v>
      </c>
      <c r="I322" s="1">
        <v>48.84</v>
      </c>
      <c r="J322" s="1">
        <f t="shared" si="47"/>
        <v>5.7305506408974798E-2</v>
      </c>
      <c r="K322" s="1">
        <f t="shared" si="48"/>
        <v>2.5415993370369026E-3</v>
      </c>
      <c r="L322" s="1">
        <v>35.99</v>
      </c>
      <c r="M322" s="1">
        <f t="shared" si="49"/>
        <v>0.24787182586963122</v>
      </c>
      <c r="N322" s="1">
        <f t="shared" si="50"/>
        <v>3.3480009997287508E-2</v>
      </c>
      <c r="O322" s="1">
        <v>35.840000000000003</v>
      </c>
      <c r="P322" s="1">
        <f t="shared" si="51"/>
        <v>0.38529804630775616</v>
      </c>
      <c r="Q322" s="1">
        <f t="shared" si="52"/>
        <v>4.1836077640737598E-3</v>
      </c>
      <c r="R322" s="1">
        <v>37.880000000000003</v>
      </c>
      <c r="S322" s="1">
        <f t="shared" si="53"/>
        <v>0.38507125434616013</v>
      </c>
      <c r="T322" s="1">
        <f t="shared" si="54"/>
        <v>4.1836077640728404E-3</v>
      </c>
      <c r="U322" s="1">
        <v>38.15</v>
      </c>
      <c r="V322" s="1">
        <f t="shared" si="55"/>
        <v>0.38507125434616013</v>
      </c>
      <c r="W322" s="1">
        <f t="shared" si="56"/>
        <v>4.1836077640746792E-3</v>
      </c>
    </row>
    <row r="323" spans="1:23" ht="15.75" hidden="1" x14ac:dyDescent="0.25">
      <c r="A323" s="6">
        <v>91</v>
      </c>
      <c r="B323" s="4" t="s">
        <v>9</v>
      </c>
      <c r="C323" s="1">
        <v>42.94</v>
      </c>
      <c r="D323" s="1">
        <f t="shared" si="43"/>
        <v>0.19272979625995831</v>
      </c>
      <c r="E323" s="1">
        <f t="shared" si="44"/>
        <v>8.5720864652701234E-2</v>
      </c>
      <c r="F323" s="1">
        <v>29.94</v>
      </c>
      <c r="G323" s="1">
        <f t="shared" si="45"/>
        <v>0.7600990391281961</v>
      </c>
      <c r="H323" s="1">
        <f t="shared" si="46"/>
        <v>6.10351562504996E-5</v>
      </c>
      <c r="I323" s="1">
        <v>48.84</v>
      </c>
      <c r="J323" s="1">
        <f t="shared" si="47"/>
        <v>4.6417460191269584E-2</v>
      </c>
      <c r="K323" s="1">
        <f t="shared" si="48"/>
        <v>6.3539983425940476E-4</v>
      </c>
      <c r="L323" s="1">
        <v>35.69</v>
      </c>
      <c r="M323" s="1">
        <f t="shared" si="49"/>
        <v>0.55962450873085867</v>
      </c>
      <c r="N323" s="1">
        <f t="shared" si="50"/>
        <v>4.3477371848608108E-2</v>
      </c>
      <c r="O323" s="1">
        <v>35.54</v>
      </c>
      <c r="P323" s="1">
        <f t="shared" si="51"/>
        <v>0.73728227404231783</v>
      </c>
      <c r="Q323" s="1">
        <f t="shared" si="52"/>
        <v>0.11045014629030317</v>
      </c>
      <c r="R323" s="1">
        <v>37.58</v>
      </c>
      <c r="S323" s="1">
        <f t="shared" si="53"/>
        <v>0.73699990895741962</v>
      </c>
      <c r="T323" s="1">
        <f t="shared" si="54"/>
        <v>0.11045014629030317</v>
      </c>
      <c r="U323" s="1">
        <v>37.85</v>
      </c>
      <c r="V323" s="1">
        <f t="shared" si="55"/>
        <v>0.73699990895740741</v>
      </c>
      <c r="W323" s="1">
        <f t="shared" si="56"/>
        <v>0.11045014629029845</v>
      </c>
    </row>
    <row r="324" spans="1:23" ht="15.75" hidden="1" x14ac:dyDescent="0.25">
      <c r="A324" s="6">
        <v>92</v>
      </c>
      <c r="B324" s="4" t="s">
        <v>8</v>
      </c>
      <c r="C324" s="1">
        <v>43.34</v>
      </c>
      <c r="D324" s="1">
        <f t="shared" si="43"/>
        <v>0.63219834822217069</v>
      </c>
      <c r="E324" s="1">
        <f t="shared" si="44"/>
        <v>0.29854271910130592</v>
      </c>
      <c r="F324" s="1">
        <v>29.94</v>
      </c>
      <c r="G324" s="1">
        <f t="shared" si="45"/>
        <v>0.61568022169384107</v>
      </c>
      <c r="H324" s="1">
        <f t="shared" si="46"/>
        <v>1.5258789062638778E-5</v>
      </c>
      <c r="I324" s="1">
        <v>49.24</v>
      </c>
      <c r="J324" s="1">
        <f t="shared" si="47"/>
        <v>0.35272006694088737</v>
      </c>
      <c r="K324" s="1">
        <f t="shared" si="48"/>
        <v>0.17024170538158273</v>
      </c>
      <c r="L324" s="1">
        <v>36.090000000000003</v>
      </c>
      <c r="M324" s="1">
        <f t="shared" si="49"/>
        <v>7.467785634025044E-2</v>
      </c>
      <c r="N324" s="1">
        <f t="shared" si="50"/>
        <v>8.746443006262862E-2</v>
      </c>
      <c r="O324" s="1">
        <v>35.94</v>
      </c>
      <c r="P324" s="1">
        <f t="shared" si="51"/>
        <v>0.13896961413464773</v>
      </c>
      <c r="Q324" s="1">
        <f t="shared" si="52"/>
        <v>5.4676373673052156E-2</v>
      </c>
      <c r="R324" s="1">
        <v>37.979999999999997</v>
      </c>
      <c r="S324" s="1">
        <f t="shared" si="53"/>
        <v>0.13885929473108416</v>
      </c>
      <c r="T324" s="1">
        <f t="shared" si="54"/>
        <v>5.4676373673052156E-2</v>
      </c>
      <c r="U324" s="1">
        <v>38.25</v>
      </c>
      <c r="V324" s="1">
        <f t="shared" si="55"/>
        <v>0.13885929473107889</v>
      </c>
      <c r="W324" s="1">
        <f t="shared" si="56"/>
        <v>5.467637367305548E-2</v>
      </c>
    </row>
    <row r="325" spans="1:23" ht="15.75" hidden="1" x14ac:dyDescent="0.25">
      <c r="A325" s="6">
        <v>93</v>
      </c>
      <c r="B325" s="4" t="s">
        <v>7</v>
      </c>
      <c r="C325" s="1">
        <v>43.64</v>
      </c>
      <c r="D325" s="1">
        <f t="shared" si="43"/>
        <v>1.0314395310047884</v>
      </c>
      <c r="E325" s="1">
        <f t="shared" si="44"/>
        <v>0.32855286837712566</v>
      </c>
      <c r="F325" s="1">
        <v>29.94</v>
      </c>
      <c r="G325" s="1">
        <f t="shared" si="45"/>
        <v>0.49870097957201126</v>
      </c>
      <c r="H325" s="1">
        <f t="shared" si="46"/>
        <v>3.8146972656666334E-6</v>
      </c>
      <c r="I325" s="1">
        <v>49.84</v>
      </c>
      <c r="J325" s="1">
        <f t="shared" si="47"/>
        <v>1.2871178518731712</v>
      </c>
      <c r="K325" s="1">
        <f t="shared" si="48"/>
        <v>0.65012256791266143</v>
      </c>
      <c r="L325" s="1">
        <v>36.39</v>
      </c>
      <c r="M325" s="1">
        <f t="shared" si="49"/>
        <v>2.921916516682384E-3</v>
      </c>
      <c r="N325" s="1">
        <f t="shared" si="50"/>
        <v>0.2005892651783335</v>
      </c>
      <c r="O325" s="1">
        <v>36.24</v>
      </c>
      <c r="P325" s="1">
        <f t="shared" si="51"/>
        <v>1.2607936573099752E-3</v>
      </c>
      <c r="Q325" s="1">
        <f t="shared" si="52"/>
        <v>0.17381803233094803</v>
      </c>
      <c r="R325" s="1">
        <v>38.28</v>
      </c>
      <c r="S325" s="1">
        <f t="shared" si="53"/>
        <v>1.251352453188366E-3</v>
      </c>
      <c r="T325" s="1">
        <f t="shared" si="54"/>
        <v>0.17381803233094209</v>
      </c>
      <c r="U325" s="1">
        <v>38.549999999999997</v>
      </c>
      <c r="V325" s="1">
        <f t="shared" si="55"/>
        <v>1.251352453188366E-3</v>
      </c>
      <c r="W325" s="1">
        <f t="shared" si="56"/>
        <v>0.17381803233094209</v>
      </c>
    </row>
    <row r="326" spans="1:23" ht="15.75" hidden="1" x14ac:dyDescent="0.25">
      <c r="A326" s="6">
        <v>94</v>
      </c>
      <c r="B326" s="4">
        <v>243264</v>
      </c>
      <c r="C326" s="1">
        <v>43.64</v>
      </c>
      <c r="D326" s="1">
        <f t="shared" si="43"/>
        <v>0.83546602011387205</v>
      </c>
      <c r="E326" s="1">
        <f t="shared" si="44"/>
        <v>8.2138217094281415E-2</v>
      </c>
      <c r="F326" s="1">
        <v>29.94</v>
      </c>
      <c r="G326" s="1">
        <f t="shared" si="45"/>
        <v>0.40394779345332915</v>
      </c>
      <c r="H326" s="1">
        <f t="shared" si="46"/>
        <v>9.5367431641318889E-7</v>
      </c>
      <c r="I326" s="1">
        <v>49.84</v>
      </c>
      <c r="J326" s="1">
        <f t="shared" si="47"/>
        <v>1.0425654600172687</v>
      </c>
      <c r="K326" s="1">
        <f t="shared" si="48"/>
        <v>0.16253064197816536</v>
      </c>
      <c r="L326" s="1">
        <v>36.090000000000003</v>
      </c>
      <c r="M326" s="1">
        <f t="shared" si="49"/>
        <v>6.3177184785541698E-2</v>
      </c>
      <c r="N326" s="1">
        <f t="shared" si="50"/>
        <v>5.7857374632443509E-3</v>
      </c>
      <c r="O326" s="1">
        <v>35.94</v>
      </c>
      <c r="P326" s="1">
        <f t="shared" si="51"/>
        <v>0.11019537727500282</v>
      </c>
      <c r="Q326" s="1">
        <f t="shared" si="52"/>
        <v>8.3800386263955598E-3</v>
      </c>
      <c r="R326" s="1">
        <v>37.979999999999997</v>
      </c>
      <c r="S326" s="1">
        <f t="shared" si="53"/>
        <v>0.11011580413817221</v>
      </c>
      <c r="T326" s="1">
        <f t="shared" si="54"/>
        <v>8.3800386263968608E-3</v>
      </c>
      <c r="U326" s="1">
        <v>38.25</v>
      </c>
      <c r="V326" s="1">
        <f t="shared" si="55"/>
        <v>0.11011580413816749</v>
      </c>
      <c r="W326" s="1">
        <f t="shared" si="56"/>
        <v>8.3800386263955598E-3</v>
      </c>
    </row>
    <row r="327" spans="1:23" ht="15.75" hidden="1" x14ac:dyDescent="0.25">
      <c r="A327" s="6">
        <v>95</v>
      </c>
      <c r="B327" s="4">
        <v>243445</v>
      </c>
      <c r="C327" s="1">
        <v>43.64</v>
      </c>
      <c r="D327" s="1">
        <f t="shared" si="43"/>
        <v>0.67672747629223395</v>
      </c>
      <c r="E327" s="1">
        <f t="shared" si="44"/>
        <v>2.0534554273569334E-2</v>
      </c>
      <c r="F327" s="1">
        <v>29.94</v>
      </c>
      <c r="G327" s="1">
        <f t="shared" si="45"/>
        <v>0.32719771269719455</v>
      </c>
      <c r="H327" s="1">
        <f t="shared" si="46"/>
        <v>2.3841857910503195E-7</v>
      </c>
      <c r="I327" s="1">
        <v>48.94</v>
      </c>
      <c r="J327" s="1">
        <f t="shared" si="47"/>
        <v>3.5928646796325826E-4</v>
      </c>
      <c r="K327" s="1">
        <f t="shared" si="48"/>
        <v>0.48779685740681988</v>
      </c>
      <c r="L327" s="1">
        <v>35.29</v>
      </c>
      <c r="M327" s="1">
        <f t="shared" si="49"/>
        <v>1.0531185574531623</v>
      </c>
      <c r="N327" s="1">
        <f t="shared" si="50"/>
        <v>0.70229766259069193</v>
      </c>
      <c r="O327" s="1">
        <v>35.14</v>
      </c>
      <c r="P327" s="1">
        <f t="shared" si="51"/>
        <v>1.2072761781829444</v>
      </c>
      <c r="Q327" s="1">
        <f t="shared" si="52"/>
        <v>0.71532905038147254</v>
      </c>
      <c r="R327" s="1">
        <v>35.479999999999997</v>
      </c>
      <c r="S327" s="1">
        <f t="shared" si="53"/>
        <v>7.8324603662350833</v>
      </c>
      <c r="T327" s="1">
        <f t="shared" si="54"/>
        <v>6.4809513869218804</v>
      </c>
      <c r="U327" s="1">
        <v>37.25</v>
      </c>
      <c r="V327" s="1">
        <f t="shared" si="55"/>
        <v>1.686500427305166</v>
      </c>
      <c r="W327" s="1">
        <f t="shared" si="56"/>
        <v>1.0936375605626969</v>
      </c>
    </row>
    <row r="328" spans="1:23" ht="15.75" hidden="1" x14ac:dyDescent="0.25">
      <c r="A328" s="6">
        <v>96</v>
      </c>
      <c r="B328" s="4">
        <v>243507</v>
      </c>
      <c r="C328" s="1">
        <v>43.64</v>
      </c>
      <c r="D328" s="1">
        <f t="shared" si="43"/>
        <v>0.54814925579670637</v>
      </c>
      <c r="E328" s="1">
        <f t="shared" si="44"/>
        <v>5.1336385683923335E-3</v>
      </c>
      <c r="F328" s="1">
        <v>29.94</v>
      </c>
      <c r="G328" s="1">
        <f t="shared" si="45"/>
        <v>0.26503014728472868</v>
      </c>
      <c r="H328" s="1">
        <f t="shared" si="46"/>
        <v>5.9604644777125348E-8</v>
      </c>
      <c r="I328" s="1">
        <v>48.34</v>
      </c>
      <c r="J328" s="1">
        <f t="shared" si="47"/>
        <v>0.33981978035143595</v>
      </c>
      <c r="K328" s="1">
        <f t="shared" si="48"/>
        <v>0.90100394665578731</v>
      </c>
      <c r="L328" s="1">
        <v>34.69</v>
      </c>
      <c r="M328" s="1">
        <f t="shared" si="49"/>
        <v>2.321338932036459</v>
      </c>
      <c r="N328" s="1">
        <f t="shared" si="50"/>
        <v>1.0383936262319988</v>
      </c>
      <c r="O328" s="1">
        <v>34.54</v>
      </c>
      <c r="P328" s="1">
        <f t="shared" si="51"/>
        <v>2.5245558020765744</v>
      </c>
      <c r="Q328" s="1">
        <f t="shared" si="52"/>
        <v>1.0462950278671987</v>
      </c>
      <c r="R328" s="1">
        <v>34.880000000000003</v>
      </c>
      <c r="S328" s="1">
        <f t="shared" si="53"/>
        <v>9.7268384746651417</v>
      </c>
      <c r="T328" s="1">
        <f t="shared" si="54"/>
        <v>3.5077006120022691</v>
      </c>
      <c r="U328" s="1">
        <v>36.65</v>
      </c>
      <c r="V328" s="1">
        <f t="shared" si="55"/>
        <v>3.1286109241319351</v>
      </c>
      <c r="W328" s="1">
        <f t="shared" si="56"/>
        <v>1.2608721554125069</v>
      </c>
    </row>
    <row r="329" spans="1:23" ht="15.75" hidden="1" x14ac:dyDescent="0.25">
      <c r="A329" s="6">
        <v>97</v>
      </c>
      <c r="B329" s="4">
        <v>243537</v>
      </c>
      <c r="C329" s="1">
        <v>43.64</v>
      </c>
      <c r="D329" s="1">
        <f t="shared" si="43"/>
        <v>0.44400089719533309</v>
      </c>
      <c r="E329" s="1">
        <f t="shared" si="44"/>
        <v>1.2834096420980834E-3</v>
      </c>
      <c r="F329" s="1">
        <v>29.94</v>
      </c>
      <c r="G329" s="1">
        <f t="shared" si="45"/>
        <v>0.21467441930063155</v>
      </c>
      <c r="H329" s="1">
        <f t="shared" si="46"/>
        <v>1.4901161194715018E-8</v>
      </c>
      <c r="I329" s="1">
        <v>47.94</v>
      </c>
      <c r="J329" s="1">
        <f t="shared" si="47"/>
        <v>0.85497127707210752</v>
      </c>
      <c r="K329" s="1">
        <f t="shared" si="48"/>
        <v>0.76493589743197932</v>
      </c>
      <c r="L329" s="1">
        <v>34.29</v>
      </c>
      <c r="M329" s="1">
        <f t="shared" si="49"/>
        <v>3.1372722752491646</v>
      </c>
      <c r="N329" s="1">
        <f t="shared" si="50"/>
        <v>0.82720481008610636</v>
      </c>
      <c r="O329" s="1">
        <v>34.14</v>
      </c>
      <c r="P329" s="1">
        <f t="shared" si="51"/>
        <v>3.3488874583310424</v>
      </c>
      <c r="Q329" s="1">
        <f t="shared" si="52"/>
        <v>0.83072801205741342</v>
      </c>
      <c r="R329" s="1">
        <v>34.479999999999997</v>
      </c>
      <c r="S329" s="1">
        <f t="shared" si="53"/>
        <v>10.284266511287655</v>
      </c>
      <c r="T329" s="1">
        <f t="shared" si="54"/>
        <v>1.7860794080911995</v>
      </c>
      <c r="U329" s="1">
        <v>36.25</v>
      </c>
      <c r="V329" s="1">
        <f t="shared" si="55"/>
        <v>3.9677021953557059</v>
      </c>
      <c r="W329" s="1">
        <f t="shared" si="56"/>
        <v>0.92437229394373432</v>
      </c>
    </row>
    <row r="330" spans="1:23" ht="15.75" hidden="1" x14ac:dyDescent="0.25">
      <c r="A330" s="6">
        <v>98</v>
      </c>
      <c r="B330" s="4" t="s">
        <v>6</v>
      </c>
      <c r="C330" s="1">
        <v>43.64</v>
      </c>
      <c r="D330" s="1">
        <f t="shared" si="43"/>
        <v>0.35964072672821729</v>
      </c>
      <c r="E330" s="1">
        <f t="shared" si="44"/>
        <v>3.2085241052452084E-4</v>
      </c>
      <c r="F330" s="1">
        <v>29.94</v>
      </c>
      <c r="G330" s="1">
        <f t="shared" si="45"/>
        <v>0.17388627963351216</v>
      </c>
      <c r="H330" s="1">
        <f t="shared" si="46"/>
        <v>3.7252902988955949E-9</v>
      </c>
      <c r="I330" s="1">
        <v>47.94</v>
      </c>
      <c r="J330" s="1">
        <f t="shared" si="47"/>
        <v>0.69252673442840351</v>
      </c>
      <c r="K330" s="1">
        <f t="shared" si="48"/>
        <v>0.19123397435799483</v>
      </c>
      <c r="L330" s="1">
        <v>34.69</v>
      </c>
      <c r="M330" s="1">
        <f t="shared" si="49"/>
        <v>1.4259015766821521</v>
      </c>
      <c r="N330" s="1">
        <f t="shared" si="50"/>
        <v>2.9980007574730884E-3</v>
      </c>
      <c r="O330" s="1">
        <v>34.54</v>
      </c>
      <c r="P330" s="1">
        <f t="shared" si="51"/>
        <v>1.555001308464018</v>
      </c>
      <c r="Q330" s="1">
        <f t="shared" si="52"/>
        <v>3.1048754690477477E-3</v>
      </c>
      <c r="R330" s="1">
        <v>34.880000000000003</v>
      </c>
      <c r="S330" s="1">
        <f t="shared" si="53"/>
        <v>6.1812812620150135</v>
      </c>
      <c r="T330" s="1">
        <f t="shared" si="54"/>
        <v>7.1942724477487466E-2</v>
      </c>
      <c r="U330" s="1">
        <v>36.65</v>
      </c>
      <c r="V330" s="1">
        <f t="shared" si="55"/>
        <v>1.939664166110159</v>
      </c>
      <c r="W330" s="1">
        <f t="shared" si="56"/>
        <v>6.5159459406291991E-3</v>
      </c>
    </row>
    <row r="331" spans="1:23" ht="15.75" hidden="1" x14ac:dyDescent="0.25">
      <c r="A331" s="6">
        <v>99</v>
      </c>
      <c r="B331" s="4" t="s">
        <v>5</v>
      </c>
      <c r="C331" s="1">
        <v>43.64</v>
      </c>
      <c r="D331" s="1">
        <f t="shared" si="43"/>
        <v>0.29130898864985522</v>
      </c>
      <c r="E331" s="1">
        <f t="shared" si="44"/>
        <v>8.021310263113021E-5</v>
      </c>
      <c r="F331" s="1">
        <v>29.94</v>
      </c>
      <c r="G331" s="1">
        <f t="shared" si="45"/>
        <v>0.14084788650314459</v>
      </c>
      <c r="H331" s="1">
        <f t="shared" si="46"/>
        <v>9.3132257483231895E-10</v>
      </c>
      <c r="I331" s="1">
        <v>48.34</v>
      </c>
      <c r="J331" s="1">
        <f t="shared" si="47"/>
        <v>0.12177567834718199</v>
      </c>
      <c r="K331" s="1">
        <f t="shared" si="48"/>
        <v>3.2887265897494439E-2</v>
      </c>
      <c r="L331" s="1">
        <v>35.090000000000003</v>
      </c>
      <c r="M331" s="1">
        <f t="shared" si="49"/>
        <v>0.45522020746983033</v>
      </c>
      <c r="N331" s="1">
        <f t="shared" si="50"/>
        <v>0.13884789930734348</v>
      </c>
      <c r="O331" s="1">
        <v>34.94</v>
      </c>
      <c r="P331" s="1">
        <f t="shared" si="51"/>
        <v>0.52171328035014186</v>
      </c>
      <c r="Q331" s="1">
        <f t="shared" si="52"/>
        <v>0.13848765509461008</v>
      </c>
      <c r="R331" s="1">
        <v>35.28</v>
      </c>
      <c r="S331" s="1">
        <f t="shared" si="53"/>
        <v>3.3767606713170037</v>
      </c>
      <c r="T331" s="1">
        <f t="shared" si="54"/>
        <v>7.0697117346719185E-2</v>
      </c>
      <c r="U331" s="1">
        <v>37.049999999999997</v>
      </c>
      <c r="V331" s="1">
        <f t="shared" si="55"/>
        <v>0.72837082363406502</v>
      </c>
      <c r="W331" s="1">
        <f t="shared" si="56"/>
        <v>0.1293404227125034</v>
      </c>
    </row>
    <row r="332" spans="1:23" ht="15.75" hidden="1" x14ac:dyDescent="0.25">
      <c r="A332" s="6">
        <v>100</v>
      </c>
      <c r="B332" s="4" t="s">
        <v>4</v>
      </c>
      <c r="C332" s="1">
        <v>43.64</v>
      </c>
      <c r="D332" s="1">
        <f t="shared" si="43"/>
        <v>0.23596028080638273</v>
      </c>
      <c r="E332" s="1">
        <f t="shared" si="44"/>
        <v>2.0053275657814374E-5</v>
      </c>
      <c r="F332" s="1">
        <v>29.94</v>
      </c>
      <c r="G332" s="1">
        <f t="shared" si="45"/>
        <v>0.11408678806754831</v>
      </c>
      <c r="H332" s="1">
        <f t="shared" si="46"/>
        <v>2.3283064376228985E-10</v>
      </c>
      <c r="I332" s="1">
        <v>47.74</v>
      </c>
      <c r="J332" s="1">
        <f t="shared" si="47"/>
        <v>0.83551911778997379</v>
      </c>
      <c r="K332" s="1">
        <f t="shared" si="48"/>
        <v>0.25941273724337521</v>
      </c>
      <c r="L332" s="1">
        <v>34.49</v>
      </c>
      <c r="M332" s="1">
        <f t="shared" si="49"/>
        <v>1.4574044620682149</v>
      </c>
      <c r="N332" s="1">
        <f t="shared" si="50"/>
        <v>0.17113817548835539</v>
      </c>
      <c r="O332" s="1">
        <v>34.340000000000003</v>
      </c>
      <c r="P332" s="1">
        <f t="shared" si="51"/>
        <v>1.5626687594163053</v>
      </c>
      <c r="Q332" s="1">
        <f t="shared" si="52"/>
        <v>0.17133833660313663</v>
      </c>
      <c r="R332" s="1">
        <v>34.68</v>
      </c>
      <c r="S332" s="1">
        <f t="shared" si="53"/>
        <v>5.0797802975022615</v>
      </c>
      <c r="T332" s="1">
        <f t="shared" si="54"/>
        <v>0.21814070216617162</v>
      </c>
      <c r="U332" s="1">
        <v>36.450000000000003</v>
      </c>
      <c r="V332" s="1">
        <f t="shared" si="55"/>
        <v>1.8717025208790599</v>
      </c>
      <c r="W332" s="1">
        <f t="shared" si="56"/>
        <v>0.17655152850761158</v>
      </c>
    </row>
    <row r="333" spans="1:23" ht="15.75" hidden="1" x14ac:dyDescent="0.25">
      <c r="A333" s="6">
        <v>101</v>
      </c>
      <c r="B333" s="4" t="s">
        <v>3</v>
      </c>
      <c r="C333" s="1">
        <v>43.64</v>
      </c>
      <c r="D333" s="1">
        <f t="shared" si="43"/>
        <v>0.1911278274531725</v>
      </c>
      <c r="E333" s="1">
        <f t="shared" si="44"/>
        <v>5.0133189144535935E-6</v>
      </c>
      <c r="F333" s="1">
        <v>29.94</v>
      </c>
      <c r="G333" s="1">
        <f t="shared" si="45"/>
        <v>9.2410298334714785E-2</v>
      </c>
      <c r="H333" s="1">
        <f t="shared" si="46"/>
        <v>5.8207660967677516E-11</v>
      </c>
      <c r="I333" s="1">
        <v>47.74</v>
      </c>
      <c r="J333" s="1">
        <f t="shared" si="47"/>
        <v>0.6767704854098846</v>
      </c>
      <c r="K333" s="1">
        <f t="shared" si="48"/>
        <v>6.4853184310843803E-2</v>
      </c>
      <c r="L333" s="1">
        <v>34.090000000000003</v>
      </c>
      <c r="M333" s="1">
        <f t="shared" si="49"/>
        <v>2.2097032706858366</v>
      </c>
      <c r="N333" s="1">
        <f t="shared" si="50"/>
        <v>0.3682599440925895</v>
      </c>
      <c r="O333" s="1">
        <v>33.94</v>
      </c>
      <c r="P333" s="1">
        <f t="shared" si="51"/>
        <v>2.3258102965268361</v>
      </c>
      <c r="Q333" s="1">
        <f t="shared" si="52"/>
        <v>0.36840672509395606</v>
      </c>
      <c r="R333" s="1">
        <v>34.28</v>
      </c>
      <c r="S333" s="1">
        <f t="shared" si="53"/>
        <v>5.8973845332181174</v>
      </c>
      <c r="T333" s="1">
        <f t="shared" si="54"/>
        <v>0.40135731648470968</v>
      </c>
      <c r="U333" s="1">
        <v>36.049999999999997</v>
      </c>
      <c r="V333" s="1">
        <f t="shared" si="55"/>
        <v>2.6611123341533465</v>
      </c>
      <c r="W333" s="1">
        <f t="shared" si="56"/>
        <v>0.37221002307007106</v>
      </c>
    </row>
    <row r="334" spans="1:23" ht="15.75" hidden="1" x14ac:dyDescent="0.25">
      <c r="A334" s="6">
        <v>102</v>
      </c>
      <c r="B334" s="4">
        <v>243385</v>
      </c>
      <c r="C334" s="1">
        <v>43.64</v>
      </c>
      <c r="D334" s="1">
        <f t="shared" si="43"/>
        <v>0.15481354023707028</v>
      </c>
      <c r="E334" s="1">
        <f t="shared" si="44"/>
        <v>1.2533297286133984E-6</v>
      </c>
      <c r="F334" s="1">
        <v>29.94</v>
      </c>
      <c r="G334" s="1">
        <f t="shared" si="45"/>
        <v>7.4852341651119161E-2</v>
      </c>
      <c r="H334" s="1">
        <f t="shared" si="46"/>
        <v>1.4551915255471906E-11</v>
      </c>
      <c r="I334" s="1">
        <v>47.34</v>
      </c>
      <c r="J334" s="1">
        <f t="shared" si="47"/>
        <v>1.3004997350795424</v>
      </c>
      <c r="K334" s="1">
        <f t="shared" si="48"/>
        <v>0.27807844953920979</v>
      </c>
      <c r="L334" s="1">
        <v>33.69</v>
      </c>
      <c r="M334" s="1">
        <f t="shared" si="49"/>
        <v>3.0201447400250734</v>
      </c>
      <c r="N334" s="1">
        <f t="shared" si="50"/>
        <v>0.49480268613340672</v>
      </c>
      <c r="O334" s="1">
        <v>33.54</v>
      </c>
      <c r="P334" s="1">
        <f t="shared" si="51"/>
        <v>3.1419500814463852</v>
      </c>
      <c r="Q334" s="1">
        <f t="shared" si="52"/>
        <v>0.49488775174507105</v>
      </c>
      <c r="R334" s="1">
        <v>33.880000000000003</v>
      </c>
      <c r="S334" s="1">
        <f t="shared" si="53"/>
        <v>6.6853677149238342</v>
      </c>
      <c r="T334" s="1">
        <f t="shared" si="54"/>
        <v>0.51375039959275826</v>
      </c>
      <c r="U334" s="1">
        <v>35.65</v>
      </c>
      <c r="V334" s="1">
        <f t="shared" si="55"/>
        <v>3.4900309536813801</v>
      </c>
      <c r="W334" s="1">
        <f t="shared" si="56"/>
        <v>0.49708857623909863</v>
      </c>
    </row>
    <row r="335" spans="1:23" ht="15.75" hidden="1" x14ac:dyDescent="0.25">
      <c r="A335" s="6">
        <v>103</v>
      </c>
      <c r="B335" s="4">
        <v>243446</v>
      </c>
      <c r="C335" s="1">
        <v>43.64</v>
      </c>
      <c r="D335" s="1">
        <f t="shared" si="43"/>
        <v>0.12539896759202593</v>
      </c>
      <c r="E335" s="1">
        <f t="shared" si="44"/>
        <v>3.1333243215732689E-7</v>
      </c>
      <c r="F335" s="1">
        <v>29.94</v>
      </c>
      <c r="G335" s="1">
        <f t="shared" si="45"/>
        <v>6.0630396737407222E-2</v>
      </c>
      <c r="H335" s="1">
        <f t="shared" si="46"/>
        <v>3.6379788206442401E-12</v>
      </c>
      <c r="I335" s="1">
        <v>46.84</v>
      </c>
      <c r="J335" s="1">
        <f t="shared" si="47"/>
        <v>2.3297598825491579</v>
      </c>
      <c r="K335" s="1">
        <f t="shared" si="48"/>
        <v>0.58318533329823941</v>
      </c>
      <c r="L335" s="1">
        <v>33.19</v>
      </c>
      <c r="M335" s="1">
        <f t="shared" si="49"/>
        <v>4.2603879665360456</v>
      </c>
      <c r="N335" s="1">
        <f t="shared" si="50"/>
        <v>0.72541173410226167</v>
      </c>
      <c r="O335" s="1">
        <v>33.04</v>
      </c>
      <c r="P335" s="1">
        <f t="shared" si="51"/>
        <v>4.3902787748886745</v>
      </c>
      <c r="Q335" s="1">
        <f t="shared" si="52"/>
        <v>0.72546323198100104</v>
      </c>
      <c r="R335" s="1">
        <v>33.380000000000003</v>
      </c>
      <c r="S335" s="1">
        <f t="shared" si="53"/>
        <v>7.9921948724826128</v>
      </c>
      <c r="T335" s="1">
        <f t="shared" si="54"/>
        <v>0.73681951894292819</v>
      </c>
      <c r="U335" s="1">
        <v>35.15</v>
      </c>
      <c r="V335" s="1">
        <f t="shared" si="55"/>
        <v>4.7582712808762295</v>
      </c>
      <c r="W335" s="1">
        <f t="shared" si="56"/>
        <v>0.72679468810451331</v>
      </c>
    </row>
    <row r="336" spans="1:23" ht="15.75" hidden="1" x14ac:dyDescent="0.25">
      <c r="A336" s="6">
        <v>104</v>
      </c>
      <c r="B336" s="4">
        <v>243508</v>
      </c>
      <c r="C336" s="1">
        <v>43.64</v>
      </c>
      <c r="D336" s="1">
        <f t="shared" si="43"/>
        <v>0.10157316374953917</v>
      </c>
      <c r="E336" s="1">
        <f t="shared" si="44"/>
        <v>7.8333108039331722E-8</v>
      </c>
      <c r="F336" s="1">
        <v>29.94</v>
      </c>
      <c r="G336" s="1">
        <f t="shared" si="45"/>
        <v>4.9110621357300169E-2</v>
      </c>
      <c r="H336" s="1">
        <f t="shared" si="46"/>
        <v>9.0949470854919182E-13</v>
      </c>
      <c r="I336" s="1">
        <v>46.44</v>
      </c>
      <c r="J336" s="1">
        <f t="shared" si="47"/>
        <v>3.1460811748018509</v>
      </c>
      <c r="K336" s="1">
        <f t="shared" si="48"/>
        <v>0.6112626216899435</v>
      </c>
      <c r="L336" s="1">
        <v>32.79</v>
      </c>
      <c r="M336" s="1">
        <f t="shared" si="49"/>
        <v>5.0970451764175229</v>
      </c>
      <c r="N336" s="1">
        <f t="shared" si="50"/>
        <v>0.68203735855312708</v>
      </c>
      <c r="O336" s="1">
        <v>32.64</v>
      </c>
      <c r="P336" s="1">
        <f t="shared" si="51"/>
        <v>5.2247412380801403</v>
      </c>
      <c r="Q336" s="1">
        <f t="shared" si="52"/>
        <v>0.68206232561314806</v>
      </c>
      <c r="R336" s="1">
        <v>32.979999999999997</v>
      </c>
      <c r="S336" s="1">
        <f t="shared" si="53"/>
        <v>8.6691517035548546</v>
      </c>
      <c r="T336" s="1">
        <f t="shared" si="54"/>
        <v>0.68755764735363101</v>
      </c>
      <c r="U336" s="1">
        <v>34.75</v>
      </c>
      <c r="V336" s="1">
        <f t="shared" si="55"/>
        <v>5.5847690075536525</v>
      </c>
      <c r="W336" s="1">
        <f t="shared" si="56"/>
        <v>0.68270768964401551</v>
      </c>
    </row>
    <row r="337" spans="1:23" ht="15.75" hidden="1" x14ac:dyDescent="0.25">
      <c r="A337" s="6">
        <v>105</v>
      </c>
      <c r="B337" s="4" t="s">
        <v>2</v>
      </c>
      <c r="C337" s="1">
        <v>43.64</v>
      </c>
      <c r="D337" s="1">
        <f t="shared" si="43"/>
        <v>8.2274262637127143E-2</v>
      </c>
      <c r="E337" s="1">
        <f t="shared" si="44"/>
        <v>1.9583277008838597E-8</v>
      </c>
      <c r="F337" s="1">
        <v>29.94</v>
      </c>
      <c r="G337" s="1">
        <f t="shared" si="45"/>
        <v>3.9779603299413699E-2</v>
      </c>
      <c r="H337" s="1">
        <f t="shared" si="46"/>
        <v>2.2737367883136385E-13</v>
      </c>
      <c r="I337" s="1">
        <v>46.84</v>
      </c>
      <c r="J337" s="1">
        <f t="shared" si="47"/>
        <v>1.431247648646172</v>
      </c>
      <c r="K337" s="1">
        <f t="shared" si="48"/>
        <v>8.2511239796381831E-5</v>
      </c>
      <c r="L337" s="1">
        <v>33.19</v>
      </c>
      <c r="M337" s="1">
        <f t="shared" si="49"/>
        <v>2.6630887617272117</v>
      </c>
      <c r="N337" s="1">
        <f t="shared" si="50"/>
        <v>1.6712712450046762E-4</v>
      </c>
      <c r="O337" s="1">
        <v>33.04</v>
      </c>
      <c r="P337" s="1">
        <f t="shared" si="51"/>
        <v>2.7462865154666334</v>
      </c>
      <c r="Q337" s="1">
        <f t="shared" si="52"/>
        <v>1.6732259433905231E-4</v>
      </c>
      <c r="R337" s="1">
        <v>33.380000000000003</v>
      </c>
      <c r="S337" s="1">
        <f t="shared" si="53"/>
        <v>5.0620864087198942</v>
      </c>
      <c r="T337" s="1">
        <f t="shared" si="54"/>
        <v>2.1302802945891218E-4</v>
      </c>
      <c r="U337" s="1">
        <v>35.15</v>
      </c>
      <c r="V337" s="1">
        <f t="shared" si="55"/>
        <v>2.9821505530789527</v>
      </c>
      <c r="W337" s="1">
        <f t="shared" si="56"/>
        <v>1.7241360205819112E-4</v>
      </c>
    </row>
    <row r="338" spans="1:23" ht="15.75" hidden="1" x14ac:dyDescent="0.25">
      <c r="A338" s="6">
        <v>106</v>
      </c>
      <c r="B338" s="4" t="s">
        <v>1</v>
      </c>
      <c r="C338" s="1">
        <v>43.64</v>
      </c>
      <c r="D338" s="1">
        <f t="shared" si="43"/>
        <v>6.6642152736072255E-2</v>
      </c>
      <c r="E338" s="1">
        <f t="shared" si="44"/>
        <v>4.8958192522096491E-9</v>
      </c>
      <c r="F338" s="1">
        <v>29.94</v>
      </c>
      <c r="G338" s="1">
        <f t="shared" si="45"/>
        <v>3.2221478672524846E-2</v>
      </c>
      <c r="H338" s="1">
        <f t="shared" si="46"/>
        <v>5.6843420554873922E-14</v>
      </c>
      <c r="I338" s="1">
        <v>47.24</v>
      </c>
      <c r="J338" s="1">
        <f t="shared" si="47"/>
        <v>0.4579403027544322</v>
      </c>
      <c r="K338" s="1">
        <f t="shared" si="48"/>
        <v>0.16365405571860681</v>
      </c>
      <c r="L338" s="1">
        <v>33.590000000000003</v>
      </c>
      <c r="M338" s="1">
        <f t="shared" si="49"/>
        <v>1.1421358489451288</v>
      </c>
      <c r="N338" s="1">
        <f t="shared" si="50"/>
        <v>0.15487067552423689</v>
      </c>
      <c r="O338" s="1">
        <v>33.44</v>
      </c>
      <c r="P338" s="1">
        <f t="shared" si="51"/>
        <v>1.1913135788875098</v>
      </c>
      <c r="Q338" s="1">
        <f t="shared" si="52"/>
        <v>0.15486770124410906</v>
      </c>
      <c r="R338" s="1">
        <v>33.78</v>
      </c>
      <c r="S338" s="1">
        <f t="shared" si="53"/>
        <v>2.6403561670195659</v>
      </c>
      <c r="T338" s="1">
        <f t="shared" si="54"/>
        <v>0.15421506510289024</v>
      </c>
      <c r="U338" s="1">
        <v>35.549999999999997</v>
      </c>
      <c r="V338" s="1">
        <f t="shared" si="55"/>
        <v>1.3321808392583949</v>
      </c>
      <c r="W338" s="1">
        <f t="shared" si="56"/>
        <v>0.15479084899604001</v>
      </c>
    </row>
    <row r="339" spans="1:23" ht="15.75" hidden="1" x14ac:dyDescent="0.25">
      <c r="A339" s="6">
        <v>107</v>
      </c>
      <c r="B339" s="4" t="s">
        <v>0</v>
      </c>
      <c r="C339" s="1">
        <v>43.64</v>
      </c>
      <c r="D339" s="1">
        <f t="shared" si="43"/>
        <v>5.3980143716219516E-2</v>
      </c>
      <c r="E339" s="1">
        <f t="shared" si="44"/>
        <v>1.2239548128038284E-9</v>
      </c>
      <c r="F339" s="1">
        <v>29.94</v>
      </c>
      <c r="G339" s="1">
        <f t="shared" si="45"/>
        <v>2.6099397724744663E-2</v>
      </c>
      <c r="H339" s="1">
        <f t="shared" si="46"/>
        <v>1.4210855562234964E-14</v>
      </c>
      <c r="I339" s="1">
        <v>47.24</v>
      </c>
      <c r="J339" s="1">
        <f t="shared" si="47"/>
        <v>0.37093164523108746</v>
      </c>
      <c r="K339" s="1">
        <f t="shared" si="48"/>
        <v>4.0913513929651701E-2</v>
      </c>
      <c r="L339" s="1">
        <v>33.29</v>
      </c>
      <c r="M339" s="1">
        <f t="shared" si="49"/>
        <v>1.5922321200819409</v>
      </c>
      <c r="N339" s="1">
        <f t="shared" si="50"/>
        <v>1.0656833727393894E-2</v>
      </c>
      <c r="O339" s="1">
        <v>33.14</v>
      </c>
      <c r="P339" s="1">
        <f t="shared" si="51"/>
        <v>1.6443594854811818</v>
      </c>
      <c r="Q339" s="1">
        <f t="shared" si="52"/>
        <v>1.0657223837705806E-2</v>
      </c>
      <c r="R339" s="1">
        <v>33.479999999999997</v>
      </c>
      <c r="S339" s="1">
        <f t="shared" si="53"/>
        <v>3.106143826515281</v>
      </c>
      <c r="T339" s="1">
        <f t="shared" si="54"/>
        <v>1.0743088239901406E-2</v>
      </c>
      <c r="U339" s="1">
        <v>35.25</v>
      </c>
      <c r="V339" s="1">
        <f t="shared" si="55"/>
        <v>1.7923352281958047</v>
      </c>
      <c r="W339" s="1">
        <f t="shared" si="56"/>
        <v>1.0667307650687376E-2</v>
      </c>
    </row>
    <row r="340" spans="1:23" ht="15.75" x14ac:dyDescent="0.25">
      <c r="A340" s="6"/>
      <c r="B340" s="18" t="s">
        <v>101</v>
      </c>
      <c r="C340" s="6"/>
      <c r="D340" s="6">
        <f>SUM(D237:D339)/103</f>
        <v>0.68737457932936497</v>
      </c>
      <c r="E340" s="6">
        <f t="shared" ref="E340:W340" si="57">SUM(E237:E339)/103</f>
        <v>0.15752814931749934</v>
      </c>
      <c r="F340" s="6"/>
      <c r="G340" s="6">
        <f t="shared" si="57"/>
        <v>0.39851179303936596</v>
      </c>
      <c r="H340" s="6">
        <f t="shared" si="57"/>
        <v>7.2581147986433669E-2</v>
      </c>
      <c r="I340" s="6"/>
      <c r="J340" s="6">
        <f t="shared" si="57"/>
        <v>0.86572891109784034</v>
      </c>
      <c r="K340" s="6">
        <f t="shared" si="57"/>
        <v>0.17572086320085381</v>
      </c>
      <c r="L340" s="6"/>
      <c r="M340" s="6">
        <f t="shared" si="57"/>
        <v>1.1500176848667052</v>
      </c>
      <c r="N340" s="6">
        <f t="shared" si="57"/>
        <v>0.27201959833911737</v>
      </c>
      <c r="O340" s="6"/>
      <c r="P340" s="6">
        <f t="shared" si="57"/>
        <v>1.2185455431871193</v>
      </c>
      <c r="Q340" s="6">
        <f t="shared" si="57"/>
        <v>0.28038455059417949</v>
      </c>
      <c r="R340" s="6"/>
      <c r="S340" s="6">
        <f t="shared" si="57"/>
        <v>1.7267906005438036</v>
      </c>
      <c r="T340" s="6">
        <f t="shared" si="57"/>
        <v>0.37402214967116426</v>
      </c>
      <c r="U340" s="6"/>
      <c r="V340" s="6">
        <f t="shared" si="57"/>
        <v>1.274259808745337</v>
      </c>
      <c r="W340" s="6">
        <f t="shared" si="57"/>
        <v>0.29048383355110763</v>
      </c>
    </row>
  </sheetData>
  <mergeCells count="92">
    <mergeCell ref="A1:A3"/>
    <mergeCell ref="B1:B3"/>
    <mergeCell ref="C1:E1"/>
    <mergeCell ref="F1:H1"/>
    <mergeCell ref="I1:K1"/>
    <mergeCell ref="J2:J3"/>
    <mergeCell ref="K2:K3"/>
    <mergeCell ref="O1:Q1"/>
    <mergeCell ref="R1:T1"/>
    <mergeCell ref="U1:W1"/>
    <mergeCell ref="C2:C3"/>
    <mergeCell ref="D2:D3"/>
    <mergeCell ref="E2:E3"/>
    <mergeCell ref="F2:F3"/>
    <mergeCell ref="G2:G3"/>
    <mergeCell ref="H2:H3"/>
    <mergeCell ref="I2:I3"/>
    <mergeCell ref="L1:N1"/>
    <mergeCell ref="L2:L3"/>
    <mergeCell ref="M2:M3"/>
    <mergeCell ref="T2:T3"/>
    <mergeCell ref="U2:U3"/>
    <mergeCell ref="V2:V3"/>
    <mergeCell ref="W2:W3"/>
    <mergeCell ref="A115:A117"/>
    <mergeCell ref="B115:B117"/>
    <mergeCell ref="C115:E115"/>
    <mergeCell ref="F115:H115"/>
    <mergeCell ref="I115:K115"/>
    <mergeCell ref="L115:N115"/>
    <mergeCell ref="N2:N3"/>
    <mergeCell ref="O2:O3"/>
    <mergeCell ref="P2:P3"/>
    <mergeCell ref="Q2:Q3"/>
    <mergeCell ref="R2:R3"/>
    <mergeCell ref="S2:S3"/>
    <mergeCell ref="R115:T115"/>
    <mergeCell ref="U115:W115"/>
    <mergeCell ref="C116:C117"/>
    <mergeCell ref="D116:D117"/>
    <mergeCell ref="E116:E117"/>
    <mergeCell ref="F116:F117"/>
    <mergeCell ref="G116:G117"/>
    <mergeCell ref="H116:H117"/>
    <mergeCell ref="I116:I117"/>
    <mergeCell ref="L116:L117"/>
    <mergeCell ref="M116:M117"/>
    <mergeCell ref="N116:N117"/>
    <mergeCell ref="O116:O117"/>
    <mergeCell ref="O115:Q115"/>
    <mergeCell ref="A230:A232"/>
    <mergeCell ref="B230:B232"/>
    <mergeCell ref="C230:E230"/>
    <mergeCell ref="F230:H230"/>
    <mergeCell ref="I230:K230"/>
    <mergeCell ref="I231:I232"/>
    <mergeCell ref="J231:J232"/>
    <mergeCell ref="K231:K232"/>
    <mergeCell ref="V116:V117"/>
    <mergeCell ref="W116:W117"/>
    <mergeCell ref="L230:N230"/>
    <mergeCell ref="O230:Q230"/>
    <mergeCell ref="R230:T230"/>
    <mergeCell ref="P116:P117"/>
    <mergeCell ref="Q116:Q117"/>
    <mergeCell ref="R116:R117"/>
    <mergeCell ref="S116:S117"/>
    <mergeCell ref="T116:T117"/>
    <mergeCell ref="U116:U117"/>
    <mergeCell ref="J116:J117"/>
    <mergeCell ref="K116:K117"/>
    <mergeCell ref="D231:D232"/>
    <mergeCell ref="E231:E232"/>
    <mergeCell ref="F231:F232"/>
    <mergeCell ref="G231:G232"/>
    <mergeCell ref="H231:H232"/>
    <mergeCell ref="A112:W114"/>
    <mergeCell ref="A227:W229"/>
    <mergeCell ref="R231:R232"/>
    <mergeCell ref="S231:S232"/>
    <mergeCell ref="T231:T232"/>
    <mergeCell ref="U231:U232"/>
    <mergeCell ref="V231:V232"/>
    <mergeCell ref="W231:W232"/>
    <mergeCell ref="L231:L232"/>
    <mergeCell ref="M231:M232"/>
    <mergeCell ref="N231:N232"/>
    <mergeCell ref="O231:O232"/>
    <mergeCell ref="P231:P232"/>
    <mergeCell ref="Q231:Q232"/>
    <mergeCell ref="U230:W230"/>
    <mergeCell ref="C231:C2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4C7BA-D8BD-4985-BDA0-72A52DAD5569}">
  <dimension ref="A1:AI121"/>
  <sheetViews>
    <sheetView zoomScale="85" zoomScaleNormal="85" workbookViewId="0">
      <selection activeCell="M26" sqref="M26"/>
    </sheetView>
  </sheetViews>
  <sheetFormatPr defaultColWidth="14.28515625" defaultRowHeight="15" x14ac:dyDescent="0.25"/>
  <cols>
    <col min="3" max="3" width="17.28515625" customWidth="1"/>
    <col min="4" max="4" width="3.7109375" customWidth="1"/>
    <col min="6" max="7" width="5.7109375" customWidth="1"/>
    <col min="8" max="8" width="5" customWidth="1"/>
    <col min="10" max="11" width="5.7109375" customWidth="1"/>
    <col min="12" max="12" width="5" customWidth="1"/>
    <col min="14" max="15" width="5.7109375" customWidth="1"/>
    <col min="16" max="16" width="5" customWidth="1"/>
    <col min="18" max="19" width="5.7109375" customWidth="1"/>
    <col min="20" max="20" width="5" customWidth="1"/>
    <col min="22" max="23" width="5.7109375" customWidth="1"/>
    <col min="24" max="24" width="5" customWidth="1"/>
    <col min="26" max="27" width="5.7109375" customWidth="1"/>
    <col min="28" max="28" width="5" customWidth="1"/>
    <col min="30" max="31" width="5.7109375" customWidth="1"/>
    <col min="32" max="32" width="5" customWidth="1"/>
  </cols>
  <sheetData>
    <row r="1" spans="1:31" ht="18.75" x14ac:dyDescent="0.3">
      <c r="E1" s="43" t="s">
        <v>75</v>
      </c>
      <c r="F1" s="43"/>
      <c r="G1" s="43"/>
      <c r="I1" s="43" t="s">
        <v>75</v>
      </c>
      <c r="J1" s="43"/>
      <c r="K1" s="43"/>
      <c r="M1" s="43" t="s">
        <v>75</v>
      </c>
      <c r="N1" s="43"/>
      <c r="O1" s="43"/>
      <c r="Q1" s="43" t="s">
        <v>75</v>
      </c>
      <c r="R1" s="43"/>
      <c r="S1" s="43"/>
      <c r="U1" s="43" t="s">
        <v>75</v>
      </c>
      <c r="V1" s="43"/>
      <c r="W1" s="43"/>
      <c r="Y1" s="43" t="s">
        <v>75</v>
      </c>
      <c r="Z1" s="43"/>
      <c r="AA1" s="43"/>
      <c r="AC1" s="43" t="s">
        <v>75</v>
      </c>
      <c r="AD1" s="43"/>
      <c r="AE1" s="43"/>
    </row>
    <row r="2" spans="1:31" ht="37.5" x14ac:dyDescent="0.25">
      <c r="A2" s="44" t="s">
        <v>72</v>
      </c>
      <c r="B2" s="45"/>
      <c r="C2" s="46"/>
      <c r="E2" s="2" t="s">
        <v>64</v>
      </c>
      <c r="F2" s="5" t="s">
        <v>80</v>
      </c>
      <c r="G2" s="3" t="s">
        <v>81</v>
      </c>
      <c r="H2" s="7"/>
      <c r="I2" s="2" t="s">
        <v>65</v>
      </c>
      <c r="J2" s="5" t="s">
        <v>80</v>
      </c>
      <c r="K2" s="3" t="s">
        <v>81</v>
      </c>
      <c r="L2" s="7"/>
      <c r="M2" s="3" t="s">
        <v>66</v>
      </c>
      <c r="N2" s="5" t="s">
        <v>80</v>
      </c>
      <c r="O2" s="3" t="s">
        <v>81</v>
      </c>
      <c r="P2" s="8"/>
      <c r="Q2" s="2" t="s">
        <v>67</v>
      </c>
      <c r="R2" s="5" t="s">
        <v>80</v>
      </c>
      <c r="S2" s="3" t="s">
        <v>81</v>
      </c>
      <c r="T2" s="7"/>
      <c r="U2" s="2" t="s">
        <v>68</v>
      </c>
      <c r="V2" s="5" t="s">
        <v>80</v>
      </c>
      <c r="W2" s="3" t="s">
        <v>81</v>
      </c>
      <c r="X2" s="7"/>
      <c r="Y2" s="2" t="s">
        <v>69</v>
      </c>
      <c r="Z2" s="5" t="s">
        <v>80</v>
      </c>
      <c r="AA2" s="3" t="s">
        <v>81</v>
      </c>
      <c r="AB2" s="7"/>
      <c r="AC2" s="2" t="s">
        <v>70</v>
      </c>
      <c r="AD2" s="5" t="s">
        <v>80</v>
      </c>
      <c r="AE2" s="3" t="s">
        <v>81</v>
      </c>
    </row>
    <row r="3" spans="1:31" ht="18.75" x14ac:dyDescent="0.25">
      <c r="A3" s="2"/>
      <c r="B3" s="2" t="s">
        <v>73</v>
      </c>
      <c r="C3" s="2" t="s">
        <v>74</v>
      </c>
      <c r="E3" s="9" t="s">
        <v>76</v>
      </c>
      <c r="F3" s="9">
        <v>11</v>
      </c>
      <c r="G3" s="10">
        <f>(F3*100)/107</f>
        <v>10.280373831775702</v>
      </c>
      <c r="H3" s="11"/>
      <c r="I3" s="9" t="s">
        <v>86</v>
      </c>
      <c r="J3" s="9">
        <v>25</v>
      </c>
      <c r="K3" s="12">
        <f>(J3*100)/107</f>
        <v>23.364485981308412</v>
      </c>
      <c r="L3" s="11"/>
      <c r="M3" s="9" t="s">
        <v>91</v>
      </c>
      <c r="N3" s="9">
        <v>5</v>
      </c>
      <c r="O3" s="10">
        <f>(N3*100)/107</f>
        <v>4.6728971962616823</v>
      </c>
      <c r="P3" s="11"/>
      <c r="Q3" s="9" t="s">
        <v>94</v>
      </c>
      <c r="R3" s="9">
        <v>7</v>
      </c>
      <c r="S3" s="10">
        <f>(R3*100)/107</f>
        <v>6.5420560747663554</v>
      </c>
      <c r="T3" s="11"/>
      <c r="U3" s="9" t="s">
        <v>94</v>
      </c>
      <c r="V3" s="9">
        <v>19</v>
      </c>
      <c r="W3" s="10">
        <f>(V3*100)/107</f>
        <v>17.757009345794394</v>
      </c>
      <c r="X3" s="11"/>
      <c r="Y3" s="9" t="s">
        <v>82</v>
      </c>
      <c r="Z3" s="9">
        <v>31</v>
      </c>
      <c r="AA3" s="10">
        <f>(Z3*100)/107</f>
        <v>28.971962616822431</v>
      </c>
      <c r="AB3" s="11"/>
      <c r="AC3" s="9" t="s">
        <v>82</v>
      </c>
      <c r="AD3" s="9">
        <v>9</v>
      </c>
      <c r="AE3" s="10">
        <f>(AD3*100)/107</f>
        <v>8.4112149532710276</v>
      </c>
    </row>
    <row r="4" spans="1:31" ht="18.75" x14ac:dyDescent="0.25">
      <c r="A4" s="2" t="s">
        <v>64</v>
      </c>
      <c r="B4" s="14">
        <f>SUM('2023(Data)'!C$4:C$110)/107</f>
        <v>42.515327102803781</v>
      </c>
      <c r="C4" s="14">
        <f>STDEV('2023(Data)'!C$4:C$110)</f>
        <v>1.2442701261025841</v>
      </c>
      <c r="E4" s="9" t="s">
        <v>77</v>
      </c>
      <c r="F4" s="9">
        <v>19</v>
      </c>
      <c r="G4" s="10">
        <f t="shared" ref="G4:G6" si="0">(F4*100)/107</f>
        <v>17.757009345794394</v>
      </c>
      <c r="H4" s="11"/>
      <c r="I4" s="9" t="s">
        <v>85</v>
      </c>
      <c r="J4" s="9">
        <v>36</v>
      </c>
      <c r="K4" s="12">
        <f t="shared" ref="K4:K6" si="1">(J4*100)/107</f>
        <v>33.644859813084111</v>
      </c>
      <c r="L4" s="11"/>
      <c r="M4" s="9" t="s">
        <v>90</v>
      </c>
      <c r="N4" s="9">
        <v>20</v>
      </c>
      <c r="O4" s="10">
        <f t="shared" ref="O4:O7" si="2">(N4*100)/107</f>
        <v>18.691588785046729</v>
      </c>
      <c r="P4" s="11"/>
      <c r="Q4" s="9" t="s">
        <v>82</v>
      </c>
      <c r="R4" s="9">
        <v>63</v>
      </c>
      <c r="S4" s="10">
        <f t="shared" ref="S4:S6" si="3">(R4*100)/107</f>
        <v>58.878504672897193</v>
      </c>
      <c r="T4" s="11"/>
      <c r="U4" s="9" t="s">
        <v>82</v>
      </c>
      <c r="V4" s="9">
        <v>61</v>
      </c>
      <c r="W4" s="10">
        <f t="shared" ref="W4:W6" si="4">(V4*100)/107</f>
        <v>57.009345794392523</v>
      </c>
      <c r="X4" s="11"/>
      <c r="Y4" s="9" t="s">
        <v>93</v>
      </c>
      <c r="Z4" s="9">
        <v>51</v>
      </c>
      <c r="AA4" s="10">
        <f t="shared" ref="AA4:AA6" si="5">(Z4*100)/107</f>
        <v>47.663551401869157</v>
      </c>
      <c r="AB4" s="11"/>
      <c r="AC4" s="9" t="s">
        <v>93</v>
      </c>
      <c r="AD4" s="9">
        <v>66</v>
      </c>
      <c r="AE4" s="10">
        <f t="shared" ref="AE4:AE6" si="6">(AD4*100)/107</f>
        <v>61.682242990654203</v>
      </c>
    </row>
    <row r="5" spans="1:31" ht="18.75" x14ac:dyDescent="0.25">
      <c r="A5" s="2" t="s">
        <v>65</v>
      </c>
      <c r="B5" s="14">
        <f>SUM('2023(Data)'!D$4:D$110)/107</f>
        <v>32.355887850467333</v>
      </c>
      <c r="C5" s="14">
        <f>STDEV('2023(Data)'!D$4:D$110)</f>
        <v>1.7121733696332224</v>
      </c>
      <c r="E5" s="9" t="s">
        <v>78</v>
      </c>
      <c r="F5" s="9">
        <v>75</v>
      </c>
      <c r="G5" s="10">
        <f t="shared" si="0"/>
        <v>70.09345794392523</v>
      </c>
      <c r="H5" s="11"/>
      <c r="I5" s="9" t="s">
        <v>84</v>
      </c>
      <c r="J5" s="9">
        <v>26</v>
      </c>
      <c r="K5" s="12">
        <f t="shared" si="1"/>
        <v>24.299065420560748</v>
      </c>
      <c r="L5" s="11"/>
      <c r="M5" s="9" t="s">
        <v>89</v>
      </c>
      <c r="N5" s="9">
        <v>48</v>
      </c>
      <c r="O5" s="10">
        <f t="shared" si="2"/>
        <v>44.859813084112147</v>
      </c>
      <c r="P5" s="11"/>
      <c r="Q5" s="9" t="s">
        <v>93</v>
      </c>
      <c r="R5" s="9">
        <v>27</v>
      </c>
      <c r="S5" s="10">
        <f t="shared" si="3"/>
        <v>25.233644859813083</v>
      </c>
      <c r="T5" s="11"/>
      <c r="U5" s="9" t="s">
        <v>93</v>
      </c>
      <c r="V5" s="9">
        <v>17</v>
      </c>
      <c r="W5" s="10">
        <f t="shared" si="4"/>
        <v>15.88785046728972</v>
      </c>
      <c r="X5" s="11"/>
      <c r="Y5" s="9" t="s">
        <v>92</v>
      </c>
      <c r="Z5" s="9">
        <v>15</v>
      </c>
      <c r="AA5" s="10">
        <f t="shared" si="5"/>
        <v>14.018691588785046</v>
      </c>
      <c r="AB5" s="11"/>
      <c r="AC5" s="9" t="s">
        <v>92</v>
      </c>
      <c r="AD5" s="9">
        <v>21</v>
      </c>
      <c r="AE5" s="10">
        <f t="shared" si="6"/>
        <v>19.626168224299064</v>
      </c>
    </row>
    <row r="6" spans="1:31" ht="37.5" x14ac:dyDescent="0.25">
      <c r="A6" s="3" t="s">
        <v>66</v>
      </c>
      <c r="B6" s="14">
        <f>SUM('2023(Data)'!E$4:E$110)/107</f>
        <v>46.382990654205578</v>
      </c>
      <c r="C6" s="14">
        <f>STDEV('2023(Data)'!E$4:E$110)</f>
        <v>1.9573813923214272</v>
      </c>
      <c r="E6" s="9" t="s">
        <v>79</v>
      </c>
      <c r="F6" s="9">
        <v>2</v>
      </c>
      <c r="G6" s="10">
        <f t="shared" si="0"/>
        <v>1.8691588785046729</v>
      </c>
      <c r="H6" s="11"/>
      <c r="I6" s="9" t="s">
        <v>83</v>
      </c>
      <c r="J6" s="9">
        <v>20</v>
      </c>
      <c r="K6" s="12">
        <f t="shared" si="1"/>
        <v>18.691588785046729</v>
      </c>
      <c r="L6" s="11"/>
      <c r="M6" s="9" t="s">
        <v>88</v>
      </c>
      <c r="N6" s="9">
        <v>20</v>
      </c>
      <c r="O6" s="10">
        <f t="shared" si="2"/>
        <v>18.691588785046729</v>
      </c>
      <c r="P6" s="11"/>
      <c r="Q6" s="9" t="s">
        <v>92</v>
      </c>
      <c r="R6" s="9">
        <v>10</v>
      </c>
      <c r="S6" s="10">
        <f t="shared" si="3"/>
        <v>9.3457943925233646</v>
      </c>
      <c r="T6" s="11"/>
      <c r="U6" s="9" t="s">
        <v>92</v>
      </c>
      <c r="V6" s="9">
        <v>10</v>
      </c>
      <c r="W6" s="10">
        <f t="shared" si="4"/>
        <v>9.3457943925233646</v>
      </c>
      <c r="X6" s="11"/>
      <c r="Y6" s="9" t="s">
        <v>95</v>
      </c>
      <c r="Z6" s="9">
        <v>10</v>
      </c>
      <c r="AA6" s="10">
        <f t="shared" si="5"/>
        <v>9.3457943925233646</v>
      </c>
      <c r="AB6" s="11"/>
      <c r="AC6" s="9" t="s">
        <v>95</v>
      </c>
      <c r="AD6" s="9">
        <v>11</v>
      </c>
      <c r="AE6" s="10">
        <f t="shared" si="6"/>
        <v>10.280373831775702</v>
      </c>
    </row>
    <row r="7" spans="1:31" ht="18.75" x14ac:dyDescent="0.25">
      <c r="A7" s="2" t="s">
        <v>67</v>
      </c>
      <c r="B7" s="14">
        <f>SUM('2023(Data)'!F$4:F$110)/107</f>
        <v>34.714299065420562</v>
      </c>
      <c r="C7" s="14">
        <f>STDEV('2023(Data)'!F$4:F$110)</f>
        <v>1.3833130262467799</v>
      </c>
      <c r="E7" s="11"/>
      <c r="F7" s="11"/>
      <c r="G7" s="13"/>
      <c r="H7" s="11"/>
      <c r="I7" s="11"/>
      <c r="J7" s="11"/>
      <c r="K7" s="11"/>
      <c r="L7" s="11"/>
      <c r="M7" s="9" t="s">
        <v>87</v>
      </c>
      <c r="N7" s="9">
        <v>14</v>
      </c>
      <c r="O7" s="10">
        <f t="shared" si="2"/>
        <v>13.084112149532711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spans="1:31" ht="18.75" x14ac:dyDescent="0.25">
      <c r="A8" s="2" t="s">
        <v>68</v>
      </c>
      <c r="B8" s="14">
        <f>SUM('2023(Data)'!G$4:G$110)/107</f>
        <v>34.379252336448573</v>
      </c>
      <c r="C8" s="14">
        <f>STDEV('2023(Data)'!G$4:G$110)</f>
        <v>1.4776164519664257</v>
      </c>
    </row>
    <row r="9" spans="1:31" ht="18.75" x14ac:dyDescent="0.25">
      <c r="A9" s="2" t="s">
        <v>69</v>
      </c>
      <c r="B9" s="14">
        <f>SUM('2023(Data)'!H4:H$110)/107</f>
        <v>36.152897196261712</v>
      </c>
      <c r="C9" s="14">
        <f>STDEV('2023(Data)'!H$4:H$110)</f>
        <v>1.6623789553583981</v>
      </c>
    </row>
    <row r="10" spans="1:31" ht="18.75" x14ac:dyDescent="0.3">
      <c r="A10" s="2" t="s">
        <v>70</v>
      </c>
      <c r="B10" s="48">
        <f>SUM('2023(Data)'!I$4:I$110)/107</f>
        <v>36.605140186915904</v>
      </c>
      <c r="C10" s="48">
        <f>STDEV('2023(Data)'!I$4:I$110)</f>
        <v>1.5146600368835377</v>
      </c>
    </row>
    <row r="11" spans="1:31" ht="18.75" x14ac:dyDescent="0.3">
      <c r="A11" s="47" t="s">
        <v>104</v>
      </c>
      <c r="B11" s="48">
        <f>AVERAGE('2023(Data)'!C4:I110)</f>
        <v>37.586542056074713</v>
      </c>
      <c r="C11" s="48">
        <f>STDEV('2023(Data)'!C4:I110)</f>
        <v>4.9006130446920118</v>
      </c>
    </row>
    <row r="13" spans="1:31" ht="21" customHeight="1" x14ac:dyDescent="0.25"/>
    <row r="14" spans="1:31" ht="18.75" customHeight="1" x14ac:dyDescent="0.25"/>
    <row r="15" spans="1:31" ht="15.75" customHeight="1" x14ac:dyDescent="0.25"/>
    <row r="16" spans="1:31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spans="28:35" ht="15.75" customHeight="1" x14ac:dyDescent="0.25"/>
    <row r="66" spans="28:35" ht="15.75" customHeight="1" x14ac:dyDescent="0.25"/>
    <row r="67" spans="28:35" ht="15.75" customHeight="1" x14ac:dyDescent="0.25"/>
    <row r="68" spans="28:35" ht="15.75" customHeight="1" x14ac:dyDescent="0.25"/>
    <row r="69" spans="28:35" ht="15.75" customHeight="1" x14ac:dyDescent="0.25"/>
    <row r="70" spans="28:35" ht="15.75" customHeight="1" x14ac:dyDescent="0.25"/>
    <row r="71" spans="28:35" ht="15.75" customHeight="1" x14ac:dyDescent="0.25"/>
    <row r="72" spans="28:35" ht="15.75" x14ac:dyDescent="0.25">
      <c r="AB72" s="15"/>
      <c r="AC72" s="16"/>
      <c r="AD72" s="16"/>
      <c r="AE72" s="16"/>
      <c r="AF72" s="16"/>
      <c r="AG72" s="16"/>
      <c r="AH72" s="16"/>
      <c r="AI72" s="16"/>
    </row>
    <row r="73" spans="28:35" ht="15.75" x14ac:dyDescent="0.25">
      <c r="AB73" s="15"/>
      <c r="AC73" s="16"/>
      <c r="AD73" s="16"/>
      <c r="AE73" s="16"/>
      <c r="AF73" s="16"/>
      <c r="AG73" s="16"/>
      <c r="AH73" s="16"/>
      <c r="AI73" s="16"/>
    </row>
    <row r="74" spans="28:35" ht="15.75" x14ac:dyDescent="0.25">
      <c r="AB74" s="15"/>
      <c r="AC74" s="16"/>
      <c r="AD74" s="16"/>
      <c r="AE74" s="16"/>
      <c r="AF74" s="16"/>
      <c r="AG74" s="16"/>
      <c r="AH74" s="16"/>
      <c r="AI74" s="16"/>
    </row>
    <row r="75" spans="28:35" ht="15.75" x14ac:dyDescent="0.25">
      <c r="AB75" s="15"/>
      <c r="AC75" s="16"/>
      <c r="AD75" s="16"/>
      <c r="AE75" s="16"/>
      <c r="AF75" s="16"/>
      <c r="AG75" s="16"/>
      <c r="AH75" s="16"/>
      <c r="AI75" s="16"/>
    </row>
    <row r="76" spans="28:35" ht="15.75" x14ac:dyDescent="0.25">
      <c r="AB76" s="15"/>
      <c r="AC76" s="16"/>
      <c r="AD76" s="16"/>
      <c r="AE76" s="16"/>
      <c r="AF76" s="16"/>
      <c r="AG76" s="16"/>
      <c r="AH76" s="16"/>
      <c r="AI76" s="16"/>
    </row>
    <row r="77" spans="28:35" ht="15.75" x14ac:dyDescent="0.25">
      <c r="AB77" s="15"/>
      <c r="AC77" s="16"/>
      <c r="AD77" s="16"/>
      <c r="AE77" s="16"/>
      <c r="AF77" s="16"/>
      <c r="AG77" s="16"/>
      <c r="AH77" s="16"/>
      <c r="AI77" s="16"/>
    </row>
    <row r="78" spans="28:35" ht="15.75" x14ac:dyDescent="0.25">
      <c r="AB78" s="15"/>
      <c r="AC78" s="16"/>
      <c r="AD78" s="16"/>
      <c r="AE78" s="16"/>
      <c r="AF78" s="16"/>
      <c r="AG78" s="16"/>
      <c r="AH78" s="16"/>
      <c r="AI78" s="16"/>
    </row>
    <row r="79" spans="28:35" ht="15.75" x14ac:dyDescent="0.25">
      <c r="AB79" s="15"/>
      <c r="AC79" s="16"/>
      <c r="AD79" s="16"/>
      <c r="AE79" s="16"/>
      <c r="AF79" s="16"/>
      <c r="AG79" s="16"/>
      <c r="AH79" s="16"/>
      <c r="AI79" s="16"/>
    </row>
    <row r="80" spans="28:35" ht="15.75" x14ac:dyDescent="0.25">
      <c r="AB80" s="15"/>
      <c r="AC80" s="16"/>
      <c r="AD80" s="16"/>
      <c r="AE80" s="16"/>
      <c r="AF80" s="16"/>
      <c r="AG80" s="16"/>
      <c r="AH80" s="16"/>
      <c r="AI80" s="16"/>
    </row>
    <row r="81" spans="28:35" ht="15.75" x14ac:dyDescent="0.25">
      <c r="AB81" s="15"/>
      <c r="AC81" s="16"/>
      <c r="AD81" s="16"/>
      <c r="AE81" s="16"/>
      <c r="AF81" s="16"/>
      <c r="AG81" s="16"/>
      <c r="AH81" s="16"/>
      <c r="AI81" s="16"/>
    </row>
    <row r="82" spans="28:35" ht="15.75" x14ac:dyDescent="0.25">
      <c r="AB82" s="15"/>
      <c r="AC82" s="16"/>
      <c r="AD82" s="16"/>
      <c r="AE82" s="16"/>
      <c r="AF82" s="16"/>
      <c r="AG82" s="16"/>
      <c r="AH82" s="16"/>
      <c r="AI82" s="16"/>
    </row>
    <row r="83" spans="28:35" ht="15.75" x14ac:dyDescent="0.25">
      <c r="AB83" s="15"/>
      <c r="AC83" s="16"/>
      <c r="AD83" s="16"/>
      <c r="AE83" s="16"/>
      <c r="AF83" s="16"/>
      <c r="AG83" s="16"/>
      <c r="AH83" s="16"/>
      <c r="AI83" s="16"/>
    </row>
    <row r="84" spans="28:35" ht="15.75" x14ac:dyDescent="0.25">
      <c r="AB84" s="15"/>
      <c r="AC84" s="16"/>
      <c r="AD84" s="16"/>
      <c r="AE84" s="16"/>
      <c r="AF84" s="16"/>
      <c r="AG84" s="16"/>
      <c r="AH84" s="16"/>
      <c r="AI84" s="16"/>
    </row>
    <row r="85" spans="28:35" ht="15.75" x14ac:dyDescent="0.25">
      <c r="AB85" s="15"/>
      <c r="AC85" s="16"/>
      <c r="AD85" s="16"/>
      <c r="AE85" s="16"/>
      <c r="AF85" s="16"/>
      <c r="AG85" s="16"/>
      <c r="AH85" s="16"/>
      <c r="AI85" s="16"/>
    </row>
    <row r="86" spans="28:35" ht="15.75" x14ac:dyDescent="0.25">
      <c r="AB86" s="15"/>
      <c r="AC86" s="16"/>
      <c r="AD86" s="16"/>
      <c r="AE86" s="16"/>
      <c r="AF86" s="16"/>
      <c r="AG86" s="16"/>
      <c r="AH86" s="16"/>
      <c r="AI86" s="16"/>
    </row>
    <row r="87" spans="28:35" ht="15.75" x14ac:dyDescent="0.25">
      <c r="AB87" s="15"/>
      <c r="AC87" s="16"/>
      <c r="AD87" s="16"/>
      <c r="AE87" s="16"/>
      <c r="AF87" s="16"/>
      <c r="AG87" s="16"/>
      <c r="AH87" s="16"/>
      <c r="AI87" s="16"/>
    </row>
    <row r="88" spans="28:35" ht="15.75" x14ac:dyDescent="0.25">
      <c r="AB88" s="15"/>
      <c r="AC88" s="16"/>
      <c r="AD88" s="16"/>
      <c r="AE88" s="16"/>
      <c r="AF88" s="16"/>
      <c r="AG88" s="16"/>
      <c r="AH88" s="16"/>
      <c r="AI88" s="16"/>
    </row>
    <row r="89" spans="28:35" ht="15.75" x14ac:dyDescent="0.25">
      <c r="AB89" s="15"/>
      <c r="AC89" s="16"/>
      <c r="AD89" s="16"/>
      <c r="AE89" s="16"/>
      <c r="AF89" s="16"/>
      <c r="AG89" s="16"/>
      <c r="AH89" s="16"/>
      <c r="AI89" s="16"/>
    </row>
    <row r="90" spans="28:35" ht="15.75" x14ac:dyDescent="0.25">
      <c r="AB90" s="15"/>
      <c r="AC90" s="16"/>
      <c r="AD90" s="16"/>
      <c r="AE90" s="16"/>
      <c r="AF90" s="16"/>
      <c r="AG90" s="16"/>
      <c r="AH90" s="16"/>
      <c r="AI90" s="16"/>
    </row>
    <row r="91" spans="28:35" ht="15.75" x14ac:dyDescent="0.25">
      <c r="AB91" s="15"/>
      <c r="AC91" s="16"/>
      <c r="AD91" s="16"/>
      <c r="AE91" s="16"/>
      <c r="AF91" s="16"/>
      <c r="AG91" s="16"/>
      <c r="AH91" s="16"/>
      <c r="AI91" s="16"/>
    </row>
    <row r="92" spans="28:35" ht="15.75" x14ac:dyDescent="0.25">
      <c r="AB92" s="15"/>
      <c r="AC92" s="16"/>
      <c r="AD92" s="16"/>
      <c r="AE92" s="16"/>
      <c r="AF92" s="16"/>
      <c r="AG92" s="16"/>
      <c r="AH92" s="16"/>
      <c r="AI92" s="16"/>
    </row>
    <row r="93" spans="28:35" ht="15.75" x14ac:dyDescent="0.25">
      <c r="AB93" s="15"/>
      <c r="AC93" s="16"/>
      <c r="AD93" s="16"/>
      <c r="AE93" s="16"/>
      <c r="AF93" s="16"/>
      <c r="AG93" s="16"/>
      <c r="AH93" s="16"/>
      <c r="AI93" s="16"/>
    </row>
    <row r="94" spans="28:35" ht="15.75" x14ac:dyDescent="0.25">
      <c r="AB94" s="15"/>
      <c r="AC94" s="16"/>
      <c r="AD94" s="16"/>
      <c r="AE94" s="16"/>
      <c r="AF94" s="16"/>
      <c r="AG94" s="16"/>
      <c r="AH94" s="16"/>
      <c r="AI94" s="16"/>
    </row>
    <row r="95" spans="28:35" ht="15.75" x14ac:dyDescent="0.25">
      <c r="AB95" s="15"/>
      <c r="AC95" s="16"/>
      <c r="AD95" s="16"/>
      <c r="AE95" s="16"/>
      <c r="AF95" s="16"/>
      <c r="AG95" s="16"/>
      <c r="AH95" s="16"/>
      <c r="AI95" s="16"/>
    </row>
    <row r="96" spans="28:35" ht="15.75" x14ac:dyDescent="0.25">
      <c r="AB96" s="15"/>
      <c r="AC96" s="16"/>
      <c r="AD96" s="16"/>
      <c r="AE96" s="16"/>
      <c r="AF96" s="16"/>
      <c r="AG96" s="16"/>
      <c r="AH96" s="16"/>
      <c r="AI96" s="16"/>
    </row>
    <row r="97" spans="28:35" ht="15.75" x14ac:dyDescent="0.25">
      <c r="AB97" s="15"/>
      <c r="AC97" s="16"/>
      <c r="AD97" s="16"/>
      <c r="AE97" s="16"/>
      <c r="AF97" s="16"/>
      <c r="AG97" s="16"/>
      <c r="AH97" s="16"/>
      <c r="AI97" s="16"/>
    </row>
    <row r="98" spans="28:35" ht="15.75" x14ac:dyDescent="0.25">
      <c r="AB98" s="15"/>
      <c r="AC98" s="16"/>
      <c r="AD98" s="16"/>
      <c r="AE98" s="16"/>
      <c r="AF98" s="16"/>
      <c r="AG98" s="16"/>
      <c r="AH98" s="16"/>
      <c r="AI98" s="16"/>
    </row>
    <row r="99" spans="28:35" ht="15.75" x14ac:dyDescent="0.25">
      <c r="AB99" s="15"/>
      <c r="AC99" s="16"/>
      <c r="AD99" s="16"/>
      <c r="AE99" s="16"/>
      <c r="AF99" s="16"/>
      <c r="AG99" s="16"/>
      <c r="AH99" s="16"/>
      <c r="AI99" s="16"/>
    </row>
    <row r="100" spans="28:35" ht="15.75" x14ac:dyDescent="0.25">
      <c r="AB100" s="15"/>
      <c r="AC100" s="16"/>
      <c r="AD100" s="16"/>
      <c r="AE100" s="16"/>
      <c r="AF100" s="16"/>
      <c r="AG100" s="16"/>
      <c r="AH100" s="16"/>
      <c r="AI100" s="16"/>
    </row>
    <row r="101" spans="28:35" ht="15.75" x14ac:dyDescent="0.25">
      <c r="AB101" s="15"/>
      <c r="AC101" s="16"/>
      <c r="AD101" s="16"/>
      <c r="AE101" s="16"/>
      <c r="AF101" s="16"/>
      <c r="AG101" s="16"/>
      <c r="AH101" s="16"/>
      <c r="AI101" s="16"/>
    </row>
    <row r="102" spans="28:35" ht="15.75" x14ac:dyDescent="0.25">
      <c r="AB102" s="15"/>
      <c r="AC102" s="16"/>
      <c r="AD102" s="16"/>
      <c r="AE102" s="16"/>
      <c r="AF102" s="16"/>
      <c r="AG102" s="16"/>
      <c r="AH102" s="16"/>
      <c r="AI102" s="16"/>
    </row>
    <row r="103" spans="28:35" ht="15.75" x14ac:dyDescent="0.25">
      <c r="AB103" s="15"/>
      <c r="AC103" s="16"/>
      <c r="AD103" s="16"/>
      <c r="AE103" s="16"/>
      <c r="AF103" s="16"/>
      <c r="AG103" s="16"/>
      <c r="AH103" s="16"/>
      <c r="AI103" s="16"/>
    </row>
    <row r="104" spans="28:35" ht="15.75" x14ac:dyDescent="0.25">
      <c r="AB104" s="15"/>
      <c r="AC104" s="16"/>
      <c r="AD104" s="16"/>
      <c r="AE104" s="16"/>
      <c r="AF104" s="16"/>
      <c r="AG104" s="16"/>
      <c r="AH104" s="16"/>
      <c r="AI104" s="16"/>
    </row>
    <row r="105" spans="28:35" ht="15.75" x14ac:dyDescent="0.25">
      <c r="AB105" s="15"/>
      <c r="AC105" s="16"/>
      <c r="AD105" s="16"/>
      <c r="AE105" s="16"/>
      <c r="AF105" s="16"/>
      <c r="AG105" s="16"/>
      <c r="AH105" s="16"/>
      <c r="AI105" s="16"/>
    </row>
    <row r="106" spans="28:35" ht="15.75" x14ac:dyDescent="0.25">
      <c r="AB106" s="15"/>
      <c r="AC106" s="16"/>
      <c r="AD106" s="16"/>
      <c r="AE106" s="16"/>
      <c r="AF106" s="16"/>
      <c r="AG106" s="16"/>
      <c r="AH106" s="16"/>
      <c r="AI106" s="16"/>
    </row>
    <row r="107" spans="28:35" ht="15.75" x14ac:dyDescent="0.25">
      <c r="AB107" s="15"/>
      <c r="AC107" s="16"/>
      <c r="AD107" s="16"/>
      <c r="AE107" s="16"/>
      <c r="AF107" s="16"/>
      <c r="AG107" s="16"/>
      <c r="AH107" s="16"/>
      <c r="AI107" s="16"/>
    </row>
    <row r="108" spans="28:35" ht="15.75" x14ac:dyDescent="0.25">
      <c r="AB108" s="15"/>
      <c r="AC108" s="16"/>
      <c r="AD108" s="16"/>
      <c r="AE108" s="16"/>
      <c r="AF108" s="16"/>
      <c r="AG108" s="16"/>
      <c r="AH108" s="16"/>
      <c r="AI108" s="16"/>
    </row>
    <row r="109" spans="28:35" ht="15.75" x14ac:dyDescent="0.25">
      <c r="AB109" s="15"/>
      <c r="AC109" s="16"/>
      <c r="AD109" s="16"/>
      <c r="AE109" s="16"/>
      <c r="AF109" s="16"/>
      <c r="AG109" s="16"/>
      <c r="AH109" s="16"/>
      <c r="AI109" s="16"/>
    </row>
    <row r="110" spans="28:35" ht="15.75" x14ac:dyDescent="0.25">
      <c r="AB110" s="15"/>
      <c r="AC110" s="16"/>
      <c r="AD110" s="16"/>
      <c r="AE110" s="16"/>
      <c r="AF110" s="16"/>
      <c r="AG110" s="16"/>
      <c r="AH110" s="16"/>
      <c r="AI110" s="16"/>
    </row>
    <row r="111" spans="28:35" ht="15.75" x14ac:dyDescent="0.25">
      <c r="AB111" s="15"/>
      <c r="AC111" s="16"/>
      <c r="AD111" s="16"/>
      <c r="AE111" s="16"/>
      <c r="AF111" s="16"/>
      <c r="AG111" s="16"/>
      <c r="AH111" s="16"/>
      <c r="AI111" s="16"/>
    </row>
    <row r="112" spans="28:35" ht="15.75" x14ac:dyDescent="0.25">
      <c r="AB112" s="15"/>
      <c r="AC112" s="16"/>
      <c r="AD112" s="16"/>
      <c r="AE112" s="16"/>
      <c r="AF112" s="16"/>
      <c r="AG112" s="16"/>
      <c r="AH112" s="16"/>
      <c r="AI112" s="16"/>
    </row>
    <row r="113" spans="28:35" ht="15.75" x14ac:dyDescent="0.25">
      <c r="AB113" s="15"/>
      <c r="AC113" s="16"/>
      <c r="AD113" s="16"/>
      <c r="AE113" s="16"/>
      <c r="AF113" s="16"/>
      <c r="AG113" s="16"/>
      <c r="AH113" s="16"/>
      <c r="AI113" s="16"/>
    </row>
    <row r="114" spans="28:35" ht="15.75" x14ac:dyDescent="0.25">
      <c r="AB114" s="15"/>
      <c r="AC114" s="16"/>
      <c r="AD114" s="16"/>
      <c r="AE114" s="16"/>
      <c r="AF114" s="16"/>
      <c r="AG114" s="16"/>
      <c r="AH114" s="16"/>
      <c r="AI114" s="16"/>
    </row>
    <row r="115" spans="28:35" ht="15.75" x14ac:dyDescent="0.25">
      <c r="AB115" s="15"/>
      <c r="AC115" s="16"/>
      <c r="AD115" s="16"/>
      <c r="AE115" s="16"/>
      <c r="AF115" s="16"/>
      <c r="AG115" s="16"/>
      <c r="AH115" s="16"/>
      <c r="AI115" s="16"/>
    </row>
    <row r="116" spans="28:35" ht="15.75" x14ac:dyDescent="0.25">
      <c r="AB116" s="15"/>
      <c r="AC116" s="16"/>
      <c r="AD116" s="16"/>
      <c r="AE116" s="16"/>
      <c r="AF116" s="16"/>
      <c r="AG116" s="16"/>
      <c r="AH116" s="16"/>
      <c r="AI116" s="16"/>
    </row>
    <row r="117" spans="28:35" ht="15.75" x14ac:dyDescent="0.25">
      <c r="AB117" s="15"/>
      <c r="AC117" s="16"/>
      <c r="AD117" s="16"/>
      <c r="AE117" s="16"/>
      <c r="AF117" s="16"/>
      <c r="AG117" s="16"/>
      <c r="AH117" s="16"/>
      <c r="AI117" s="16"/>
    </row>
    <row r="118" spans="28:35" ht="15.75" x14ac:dyDescent="0.25">
      <c r="AB118" s="15"/>
      <c r="AC118" s="16"/>
      <c r="AD118" s="16"/>
      <c r="AE118" s="16"/>
      <c r="AF118" s="16"/>
      <c r="AG118" s="16"/>
      <c r="AH118" s="16"/>
      <c r="AI118" s="16"/>
    </row>
    <row r="119" spans="28:35" ht="15.75" x14ac:dyDescent="0.25">
      <c r="AB119" s="15"/>
      <c r="AC119" s="16"/>
      <c r="AD119" s="16"/>
      <c r="AE119" s="16"/>
      <c r="AF119" s="16"/>
      <c r="AG119" s="16"/>
      <c r="AH119" s="16"/>
      <c r="AI119" s="16"/>
    </row>
    <row r="120" spans="28:35" ht="15.75" x14ac:dyDescent="0.25">
      <c r="AB120" s="15"/>
      <c r="AC120" s="16"/>
      <c r="AD120" s="16"/>
      <c r="AE120" s="16"/>
      <c r="AF120" s="16"/>
      <c r="AG120" s="16"/>
      <c r="AH120" s="16"/>
      <c r="AI120" s="16"/>
    </row>
    <row r="121" spans="28:35" ht="15.75" x14ac:dyDescent="0.25">
      <c r="AB121" s="15"/>
      <c r="AC121" s="16"/>
      <c r="AD121" s="16"/>
      <c r="AE121" s="16"/>
      <c r="AF121" s="16"/>
      <c r="AG121" s="16"/>
      <c r="AH121" s="16"/>
      <c r="AI121" s="16"/>
    </row>
  </sheetData>
  <mergeCells count="8">
    <mergeCell ref="Q1:S1"/>
    <mergeCell ref="U1:W1"/>
    <mergeCell ref="Y1:AA1"/>
    <mergeCell ref="AC1:AE1"/>
    <mergeCell ref="A2:C2"/>
    <mergeCell ref="E1:G1"/>
    <mergeCell ref="I1:K1"/>
    <mergeCell ref="M1:O1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2023(Data)</vt:lpstr>
      <vt:lpstr>Graph</vt:lpstr>
      <vt:lpstr>MAD&amp;MSE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WARANON JAITONG</dc:creator>
  <cp:lastModifiedBy>WARANON JAITONG</cp:lastModifiedBy>
  <dcterms:created xsi:type="dcterms:W3CDTF">2025-03-03T15:08:33Z</dcterms:created>
  <dcterms:modified xsi:type="dcterms:W3CDTF">2025-03-04T16:39:06Z</dcterms:modified>
</cp:coreProperties>
</file>