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m_Watcharakorn\Desktop\HomeWork\1-2\Problem Solving\Waranon\Problem-solving\STAT\finalStat\New fold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G2" i="1"/>
  <c r="H3" i="1" l="1"/>
  <c r="H4" i="1"/>
  <c r="H5" i="1"/>
  <c r="H6" i="1"/>
  <c r="H7" i="1"/>
  <c r="H8" i="1"/>
  <c r="H9" i="1"/>
  <c r="H10" i="1"/>
  <c r="H11" i="1"/>
  <c r="H2" i="1"/>
  <c r="G3" i="1" l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<sst xmlns="http://schemas.openxmlformats.org/spreadsheetml/2006/main" count="28" uniqueCount="16">
  <si>
    <t>Age</t>
  </si>
  <si>
    <t>Income_Level</t>
  </si>
  <si>
    <t>Credit_Score</t>
  </si>
  <si>
    <t>Loan_Amount</t>
  </si>
  <si>
    <t>Employment_Years</t>
  </si>
  <si>
    <t>FP</t>
  </si>
  <si>
    <t>TP</t>
  </si>
  <si>
    <t>FN</t>
  </si>
  <si>
    <t>cal</t>
  </si>
  <si>
    <t>predict</t>
  </si>
  <si>
    <t>actual</t>
  </si>
  <si>
    <t>TN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</si>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</sst>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41" workbookViewId="0">
      <selection activeCell="H18" sqref="H18"/>
    </sheetView>
  </sheetViews>
  <sheetFormatPr defaultColWidth="17.7109375" defaultRowHeight="15" x14ac:dyDescent="0.25"/>
  <cols>
    <col min="1" max="1" width="7.28515625" customWidth="1"/>
    <col min="9" max="9" width="13.42578125" customWidth="1"/>
    <col min="10" max="10" width="10" customWidth="1"/>
    <col min="11" max="11" width="6.28515625" customWidth="1"/>
    <col min="12" max="13" width="8.85546875" customWidth="1"/>
    <col min="14" max="15" width="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J1" s="4"/>
      <c r="K1" s="4"/>
      <c r="L1" s="4" t="s">
        <v>9</v>
      </c>
      <c r="M1" s="4"/>
    </row>
    <row r="2" spans="1:15" x14ac:dyDescent="0.25">
      <c r="A2" s="2">
        <v>37</v>
      </c>
      <c r="B2" s="2">
        <v>46069</v>
      </c>
      <c r="C2" s="2">
        <v>619</v>
      </c>
      <c r="D2" s="2">
        <v>11589</v>
      </c>
      <c r="E2" s="2">
        <v>30</v>
      </c>
      <c r="F2" s="2">
        <v>0</v>
      </c>
      <c r="G2" s="3">
        <f>1/(1+2.718^-(-0.51863-0.01853*(A2)-0.0000111*(B2)+0.00437*(C2)-0.0000476*(D2)+0.02536*(E2)))</f>
        <v>0.7682513226252341</v>
      </c>
      <c r="H2" s="3">
        <f>IF(G2&gt;=0.5,1,0)</f>
        <v>1</v>
      </c>
      <c r="I2" t="s">
        <v>5</v>
      </c>
      <c r="J2" s="4"/>
      <c r="K2" s="4"/>
      <c r="L2" s="4">
        <v>1</v>
      </c>
      <c r="M2" s="4">
        <v>0</v>
      </c>
    </row>
    <row r="3" spans="1:15" x14ac:dyDescent="0.25">
      <c r="A3" s="2">
        <v>42</v>
      </c>
      <c r="B3" s="2">
        <v>99905</v>
      </c>
      <c r="C3" s="2">
        <v>742</v>
      </c>
      <c r="D3" s="2">
        <v>14918</v>
      </c>
      <c r="E3" s="2">
        <v>5</v>
      </c>
      <c r="F3" s="2">
        <v>1</v>
      </c>
      <c r="G3" s="3">
        <f t="shared" ref="G3:G11" si="0">1/(1+2.718^-(-0.51863-0.01853*(A3)-0.0000111*(B3)+0.00437*(C3)-0.0000476*(D3)+0.02536*(E3)))</f>
        <v>0.56300860923634799</v>
      </c>
      <c r="H3" s="3">
        <f t="shared" ref="H3:H11" si="1">IF(G3&gt;=0.5,1,0)</f>
        <v>1</v>
      </c>
      <c r="I3" t="s">
        <v>6</v>
      </c>
      <c r="J3" s="4" t="s">
        <v>10</v>
      </c>
      <c r="K3" s="4">
        <v>1</v>
      </c>
      <c r="L3" s="4">
        <v>4</v>
      </c>
      <c r="M3" s="4">
        <v>1</v>
      </c>
      <c r="N3" s="4" t="s">
        <v>6</v>
      </c>
      <c r="O3" s="4" t="s">
        <v>7</v>
      </c>
    </row>
    <row r="4" spans="1:15" x14ac:dyDescent="0.25">
      <c r="A4" s="2">
        <v>21</v>
      </c>
      <c r="B4" s="2">
        <v>32910</v>
      </c>
      <c r="C4" s="2">
        <v>614</v>
      </c>
      <c r="D4" s="2">
        <v>21119</v>
      </c>
      <c r="E4" s="2">
        <v>1</v>
      </c>
      <c r="F4" s="2">
        <v>1</v>
      </c>
      <c r="G4" s="3">
        <f t="shared" si="0"/>
        <v>0.60591426058228604</v>
      </c>
      <c r="H4" s="3">
        <f t="shared" si="1"/>
        <v>1</v>
      </c>
      <c r="I4" t="s">
        <v>6</v>
      </c>
      <c r="J4" s="4"/>
      <c r="K4" s="4">
        <v>0</v>
      </c>
      <c r="L4" s="4">
        <v>5</v>
      </c>
      <c r="M4" s="4">
        <v>0</v>
      </c>
      <c r="N4" s="4" t="s">
        <v>5</v>
      </c>
      <c r="O4" s="4" t="s">
        <v>11</v>
      </c>
    </row>
    <row r="5" spans="1:15" x14ac:dyDescent="0.25">
      <c r="A5" s="2">
        <v>27</v>
      </c>
      <c r="B5" s="2">
        <v>93479</v>
      </c>
      <c r="C5" s="2">
        <v>676</v>
      </c>
      <c r="D5" s="2">
        <v>28446</v>
      </c>
      <c r="E5" s="2">
        <v>19</v>
      </c>
      <c r="F5" s="2">
        <v>1</v>
      </c>
      <c r="G5" s="3">
        <f t="shared" si="0"/>
        <v>0.50634237708979968</v>
      </c>
      <c r="H5" s="3">
        <f t="shared" si="1"/>
        <v>1</v>
      </c>
      <c r="I5" t="s">
        <v>6</v>
      </c>
    </row>
    <row r="6" spans="1:15" x14ac:dyDescent="0.25">
      <c r="A6" s="2">
        <v>20</v>
      </c>
      <c r="B6" s="2">
        <v>97735</v>
      </c>
      <c r="C6" s="2">
        <v>588</v>
      </c>
      <c r="D6" s="2">
        <v>14046</v>
      </c>
      <c r="E6" s="2">
        <v>27</v>
      </c>
      <c r="F6" s="2">
        <v>1</v>
      </c>
      <c r="G6" s="3">
        <f t="shared" si="0"/>
        <v>0.64829167172200031</v>
      </c>
      <c r="H6" s="3">
        <f t="shared" si="1"/>
        <v>1</v>
      </c>
      <c r="I6" t="s">
        <v>6</v>
      </c>
      <c r="J6" t="s">
        <v>12</v>
      </c>
      <c r="K6">
        <f>(L3+M4)/SUM(L3:M4)</f>
        <v>0.4</v>
      </c>
    </row>
    <row r="7" spans="1:15" x14ac:dyDescent="0.25">
      <c r="A7" s="2">
        <v>58</v>
      </c>
      <c r="B7" s="2">
        <v>43275</v>
      </c>
      <c r="C7" s="2">
        <v>736</v>
      </c>
      <c r="D7" s="2">
        <v>25818</v>
      </c>
      <c r="E7" s="2">
        <v>10</v>
      </c>
      <c r="F7" s="2">
        <v>0</v>
      </c>
      <c r="G7" s="3">
        <f t="shared" si="0"/>
        <v>0.54171365595520504</v>
      </c>
      <c r="H7" s="3">
        <f t="shared" si="1"/>
        <v>1</v>
      </c>
      <c r="I7" t="s">
        <v>5</v>
      </c>
      <c r="J7" t="s">
        <v>13</v>
      </c>
      <c r="K7" s="5">
        <f>L3/(L3+L4)</f>
        <v>0.44444444444444442</v>
      </c>
    </row>
    <row r="8" spans="1:15" x14ac:dyDescent="0.25">
      <c r="A8" s="2">
        <v>62</v>
      </c>
      <c r="B8" s="2">
        <v>92274</v>
      </c>
      <c r="C8" s="2">
        <v>576</v>
      </c>
      <c r="D8" s="2">
        <v>36358</v>
      </c>
      <c r="E8" s="2">
        <v>3</v>
      </c>
      <c r="F8" s="2">
        <v>1</v>
      </c>
      <c r="G8" s="3">
        <f t="shared" si="0"/>
        <v>0.1383595257975927</v>
      </c>
      <c r="H8" s="3">
        <f t="shared" si="1"/>
        <v>0</v>
      </c>
      <c r="I8" t="s">
        <v>7</v>
      </c>
      <c r="J8" t="s">
        <v>14</v>
      </c>
      <c r="K8">
        <f>L3/(L3+M3)</f>
        <v>0.8</v>
      </c>
    </row>
    <row r="9" spans="1:15" x14ac:dyDescent="0.25">
      <c r="A9" s="2">
        <v>35</v>
      </c>
      <c r="B9" s="2">
        <v>80004</v>
      </c>
      <c r="C9" s="2">
        <v>802</v>
      </c>
      <c r="D9" s="2">
        <v>5324</v>
      </c>
      <c r="E9" s="2">
        <v>14</v>
      </c>
      <c r="F9" s="2">
        <v>0</v>
      </c>
      <c r="G9" s="3">
        <f t="shared" si="0"/>
        <v>0.82505412817722157</v>
      </c>
      <c r="H9" s="3">
        <f t="shared" si="1"/>
        <v>1</v>
      </c>
      <c r="I9" t="s">
        <v>5</v>
      </c>
      <c r="J9" t="s">
        <v>15</v>
      </c>
      <c r="K9">
        <f>2*((K7*K8)/(K7+K8))</f>
        <v>0.5714285714285714</v>
      </c>
    </row>
    <row r="10" spans="1:15" x14ac:dyDescent="0.25">
      <c r="A10" s="2">
        <v>64</v>
      </c>
      <c r="B10" s="2">
        <v>82981</v>
      </c>
      <c r="C10" s="2">
        <v>815</v>
      </c>
      <c r="D10" s="2">
        <v>11787</v>
      </c>
      <c r="E10" s="2">
        <v>5</v>
      </c>
      <c r="F10" s="2">
        <v>0</v>
      </c>
      <c r="G10" s="3">
        <f t="shared" si="0"/>
        <v>0.622834720009381</v>
      </c>
      <c r="H10" s="3">
        <f t="shared" si="1"/>
        <v>1</v>
      </c>
      <c r="I10" t="s">
        <v>5</v>
      </c>
    </row>
    <row r="11" spans="1:15" x14ac:dyDescent="0.25">
      <c r="A11" s="2">
        <v>53</v>
      </c>
      <c r="B11" s="2">
        <v>74553</v>
      </c>
      <c r="C11" s="2">
        <v>649</v>
      </c>
      <c r="D11" s="2">
        <v>10111</v>
      </c>
      <c r="E11" s="2">
        <v>29</v>
      </c>
      <c r="F11" s="2">
        <v>0</v>
      </c>
      <c r="G11" s="3">
        <f t="shared" si="0"/>
        <v>0.68177675259191017</v>
      </c>
      <c r="H11" s="3">
        <f t="shared" si="1"/>
        <v>1</v>
      </c>
      <c r="I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WARANON JAITONG</dc:creator>
  <cp:lastModifiedBy>User</cp:lastModifiedBy>
  <dcterms:created xsi:type="dcterms:W3CDTF">2025-02-20T13:14:42Z</dcterms:created>
  <dcterms:modified xsi:type="dcterms:W3CDTF">2025-03-22T13:29:14Z</dcterms:modified>
</cp:coreProperties>
</file>