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b/Documents/Projects/Tax Fairness in Lyme/"/>
    </mc:Choice>
  </mc:AlternateContent>
  <xr:revisionPtr revIDLastSave="0" documentId="13_ncr:1_{EAB8CB84-C568-0C45-9E6B-022830594EDB}" xr6:coauthVersionLast="47" xr6:coauthVersionMax="47" xr10:uidLastSave="{00000000-0000-0000-0000-000000000000}"/>
  <bookViews>
    <workbookView xWindow="280" yWindow="1360" windowWidth="15560" windowHeight="13680" xr2:uid="{24FE3324-035D-CA45-AC6C-ED3F3972A8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7" i="1" l="1"/>
  <c r="H39" i="1"/>
  <c r="H31" i="1"/>
  <c r="H23" i="1"/>
  <c r="H14" i="1"/>
  <c r="H5" i="1"/>
  <c r="G93" i="1"/>
  <c r="G92" i="1"/>
  <c r="H92" i="1" s="1"/>
  <c r="I92" i="1" s="1"/>
  <c r="H91" i="1"/>
  <c r="I91" i="1" s="1"/>
  <c r="H90" i="1"/>
  <c r="I90" i="1" s="1"/>
  <c r="H89" i="1"/>
  <c r="I89" i="1" s="1"/>
  <c r="H71" i="1"/>
  <c r="H63" i="1"/>
  <c r="H55" i="1"/>
  <c r="G85" i="1"/>
  <c r="G84" i="1"/>
  <c r="H83" i="1"/>
  <c r="I83" i="1" s="1"/>
  <c r="H82" i="1"/>
  <c r="I82" i="1" s="1"/>
  <c r="H81" i="1"/>
  <c r="I81" i="1" s="1"/>
  <c r="G77" i="1"/>
  <c r="G76" i="1"/>
  <c r="H76" i="1" s="1"/>
  <c r="I76" i="1" s="1"/>
  <c r="H75" i="1"/>
  <c r="I75" i="1" s="1"/>
  <c r="H74" i="1"/>
  <c r="I74" i="1" s="1"/>
  <c r="H73" i="1"/>
  <c r="I73" i="1" s="1"/>
  <c r="G69" i="1"/>
  <c r="G68" i="1"/>
  <c r="H67" i="1"/>
  <c r="I67" i="1" s="1"/>
  <c r="H66" i="1"/>
  <c r="I66" i="1" s="1"/>
  <c r="H65" i="1"/>
  <c r="I65" i="1" s="1"/>
  <c r="G61" i="1"/>
  <c r="G60" i="1"/>
  <c r="H59" i="1"/>
  <c r="I59" i="1" s="1"/>
  <c r="H58" i="1"/>
  <c r="I58" i="1" s="1"/>
  <c r="H57" i="1"/>
  <c r="I57" i="1" s="1"/>
  <c r="H84" i="1" l="1"/>
  <c r="I84" i="1" s="1"/>
  <c r="H68" i="1"/>
  <c r="I68" i="1" s="1"/>
  <c r="H60" i="1"/>
  <c r="I60" i="1" s="1"/>
  <c r="G53" i="1"/>
  <c r="G52" i="1"/>
  <c r="H51" i="1"/>
  <c r="I51" i="1" s="1"/>
  <c r="H50" i="1"/>
  <c r="I50" i="1" s="1"/>
  <c r="H49" i="1"/>
  <c r="I49" i="1" s="1"/>
  <c r="G45" i="1"/>
  <c r="G44" i="1"/>
  <c r="H43" i="1"/>
  <c r="I43" i="1" s="1"/>
  <c r="H42" i="1"/>
  <c r="I42" i="1" s="1"/>
  <c r="H41" i="1"/>
  <c r="I41" i="1" s="1"/>
  <c r="G37" i="1"/>
  <c r="G36" i="1"/>
  <c r="H35" i="1"/>
  <c r="I35" i="1" s="1"/>
  <c r="H34" i="1"/>
  <c r="I34" i="1" s="1"/>
  <c r="H33" i="1"/>
  <c r="I33" i="1" s="1"/>
  <c r="G29" i="1"/>
  <c r="G28" i="1"/>
  <c r="H27" i="1"/>
  <c r="I27" i="1" s="1"/>
  <c r="H26" i="1"/>
  <c r="I26" i="1" s="1"/>
  <c r="H25" i="1"/>
  <c r="I25" i="1" s="1"/>
  <c r="D21" i="1"/>
  <c r="G20" i="1"/>
  <c r="G19" i="1"/>
  <c r="G11" i="1"/>
  <c r="G10" i="1"/>
  <c r="H18" i="1"/>
  <c r="I18" i="1" s="1"/>
  <c r="H17" i="1"/>
  <c r="I17" i="1" s="1"/>
  <c r="H16" i="1"/>
  <c r="I16" i="1" s="1"/>
  <c r="H9" i="1"/>
  <c r="I9" i="1" s="1"/>
  <c r="H8" i="1"/>
  <c r="I8" i="1" s="1"/>
  <c r="H7" i="1"/>
  <c r="I7" i="1" s="1"/>
  <c r="H52" i="1" l="1"/>
  <c r="I52" i="1" s="1"/>
  <c r="H44" i="1"/>
  <c r="I44" i="1" s="1"/>
  <c r="H36" i="1"/>
  <c r="I36" i="1" s="1"/>
  <c r="H28" i="1"/>
  <c r="I28" i="1" s="1"/>
  <c r="H10" i="1"/>
  <c r="I10" i="1" s="1"/>
  <c r="H19" i="1"/>
  <c r="I19" i="1" s="1"/>
</calcChain>
</file>

<file path=xl/sharedStrings.xml><?xml version="1.0" encoding="utf-8"?>
<sst xmlns="http://schemas.openxmlformats.org/spreadsheetml/2006/main" count="204" uniqueCount="29">
  <si>
    <t>Improvements</t>
  </si>
  <si>
    <t>Land</t>
  </si>
  <si>
    <t>Total</t>
  </si>
  <si>
    <t>Year</t>
  </si>
  <si>
    <t>Increase</t>
  </si>
  <si>
    <t>Assessment Valuation Year</t>
  </si>
  <si>
    <t>Incr. in Land</t>
  </si>
  <si>
    <t>41 Post Pond Lane:</t>
  </si>
  <si>
    <t>Appraisal Valuation Year</t>
  </si>
  <si>
    <t>110 Post Pond Lane:</t>
  </si>
  <si>
    <t>96 Orford Road</t>
  </si>
  <si>
    <t>100 Orford Road</t>
  </si>
  <si>
    <t>Assessment</t>
  </si>
  <si>
    <t>Pct Increase</t>
  </si>
  <si>
    <t>84 Orford Road</t>
  </si>
  <si>
    <t>92 Orford Road</t>
  </si>
  <si>
    <t>? Orford Road - Residential Lot at LLL</t>
  </si>
  <si>
    <t>59 Orford Road - Santos Lot</t>
  </si>
  <si>
    <t>60 Orford Road - Balsam Lot</t>
  </si>
  <si>
    <t>70 Orford Road - Loch Lyme Lodge</t>
  </si>
  <si>
    <t>Acres</t>
  </si>
  <si>
    <t>Dirt cost</t>
  </si>
  <si>
    <t>per acre</t>
  </si>
  <si>
    <t>4 Pinnacle Road</t>
  </si>
  <si>
    <t>Properties by Post Pond in Lyme NH</t>
  </si>
  <si>
    <t>408/19</t>
  </si>
  <si>
    <t>408/20</t>
  </si>
  <si>
    <t>408/22.1000</t>
  </si>
  <si>
    <t>408/22.2000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</si>
</sst>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0.0%"/>
    <numFmt numFmtId="165" formatCode="&quot;$&quot;#,##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6" fontId="0" fillId="0" borderId="0" xfId="0" applyNumberFormat="1" applyFont="1"/>
    <xf numFmtId="164" fontId="0" fillId="0" borderId="0" xfId="0" applyNumberFormat="1" applyFont="1"/>
    <xf numFmtId="8" fontId="0" fillId="0" borderId="0" xfId="0" applyNumberFormat="1" applyFont="1"/>
    <xf numFmtId="165" fontId="0" fillId="0" borderId="0" xfId="0" applyNumberFormat="1" applyFont="1"/>
    <xf numFmtId="0" fontId="1" fillId="0" borderId="0" xfId="0" applyFont="1"/>
    <xf numFmtId="8" fontId="1" fillId="0" borderId="0" xfId="0" applyNumberFormat="1" applyFont="1"/>
    <xf numFmtId="164" fontId="1" fillId="0" borderId="0" xfId="0" applyNumberFormat="1" applyFont="1"/>
    <xf numFmtId="15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8F50C-D361-254A-AD5F-93A5346E20DB}">
  <dimension ref="A1:J93"/>
  <sheetViews>
    <sheetView tabSelected="1" topLeftCell="A48" workbookViewId="0">
      <selection activeCell="B56" sqref="B56"/>
    </sheetView>
  </sheetViews>
  <sheetFormatPr baseColWidth="10" defaultRowHeight="16" x14ac:dyDescent="0.2"/>
  <cols>
    <col min="1" max="7" width="10.83203125" style="1"/>
    <col min="8" max="8" width="11" style="1" customWidth="1"/>
    <col min="9" max="9" width="10.83203125" style="3"/>
    <col min="10" max="16384" width="10.83203125" style="1"/>
  </cols>
  <sheetData>
    <row r="1" spans="1:10" x14ac:dyDescent="0.2">
      <c r="A1" s="1" t="s">
        <v>24</v>
      </c>
    </row>
    <row r="2" spans="1:10" x14ac:dyDescent="0.2">
      <c r="A2" s="9">
        <v>44572</v>
      </c>
    </row>
    <row r="5" spans="1:10" x14ac:dyDescent="0.2">
      <c r="A5" s="1">
        <v>837</v>
      </c>
      <c r="B5" s="1" t="s">
        <v>14</v>
      </c>
      <c r="E5" s="1" t="s">
        <v>20</v>
      </c>
      <c r="F5" s="1">
        <v>1.59</v>
      </c>
      <c r="G5" s="1" t="s">
        <v>21</v>
      </c>
      <c r="H5" s="2">
        <f>D7/F5</f>
        <v>154654.08805031446</v>
      </c>
      <c r="I5" s="3" t="s">
        <v>22</v>
      </c>
    </row>
    <row r="6" spans="1:10" x14ac:dyDescent="0.2">
      <c r="B6" s="1" t="s">
        <v>8</v>
      </c>
      <c r="C6" s="1" t="s">
        <v>0</v>
      </c>
      <c r="D6" s="1" t="s">
        <v>1</v>
      </c>
      <c r="E6" s="1" t="s">
        <v>2</v>
      </c>
      <c r="G6" s="1" t="s">
        <v>4</v>
      </c>
      <c r="H6" s="1" t="s">
        <v>4</v>
      </c>
      <c r="I6" s="3" t="s">
        <v>13</v>
      </c>
    </row>
    <row r="7" spans="1:10" x14ac:dyDescent="0.2">
      <c r="B7" s="1">
        <v>2021</v>
      </c>
      <c r="C7" s="2">
        <v>484200</v>
      </c>
      <c r="D7" s="2">
        <v>245900</v>
      </c>
      <c r="E7" s="2">
        <v>730100</v>
      </c>
      <c r="F7" s="2"/>
      <c r="G7" s="1" t="s">
        <v>0</v>
      </c>
      <c r="H7" s="2">
        <f>C7-C8</f>
        <v>128300</v>
      </c>
      <c r="I7" s="3">
        <f>H7/C8</f>
        <v>0.36049452093284629</v>
      </c>
    </row>
    <row r="8" spans="1:10" x14ac:dyDescent="0.2">
      <c r="B8" s="1">
        <v>2020</v>
      </c>
      <c r="C8" s="2">
        <v>355900</v>
      </c>
      <c r="D8" s="2">
        <v>147100</v>
      </c>
      <c r="E8" s="2">
        <v>503000</v>
      </c>
      <c r="F8" s="2"/>
      <c r="G8" s="1" t="s">
        <v>1</v>
      </c>
      <c r="H8" s="2">
        <f>D7-D8</f>
        <v>98800</v>
      </c>
      <c r="I8" s="3">
        <f>H8/D8</f>
        <v>0.67165193745751195</v>
      </c>
    </row>
    <row r="9" spans="1:10" x14ac:dyDescent="0.2">
      <c r="B9" s="1" t="s">
        <v>3</v>
      </c>
      <c r="C9" s="1" t="s">
        <v>0</v>
      </c>
      <c r="D9" s="1" t="s">
        <v>1</v>
      </c>
      <c r="E9" s="1" t="s">
        <v>2</v>
      </c>
      <c r="G9" s="1" t="s">
        <v>2</v>
      </c>
      <c r="H9" s="2">
        <f>E7-E8</f>
        <v>227100</v>
      </c>
      <c r="I9" s="3">
        <f>H9/E8</f>
        <v>0.45149105367793241</v>
      </c>
    </row>
    <row r="10" spans="1:10" x14ac:dyDescent="0.2">
      <c r="B10" s="1">
        <v>2021</v>
      </c>
      <c r="C10" s="2">
        <v>484200</v>
      </c>
      <c r="D10" s="2">
        <v>244700</v>
      </c>
      <c r="E10" s="2">
        <v>728900</v>
      </c>
      <c r="F10" s="4">
        <v>24.07</v>
      </c>
      <c r="G10" s="5">
        <f>E10*F10/1000</f>
        <v>17544.623</v>
      </c>
      <c r="H10" s="5">
        <f>G10-G11</f>
        <v>4163.9689999999991</v>
      </c>
      <c r="I10" s="3">
        <f>H10/G11</f>
        <v>0.31119323465056337</v>
      </c>
      <c r="J10" s="3"/>
    </row>
    <row r="11" spans="1:10" x14ac:dyDescent="0.2">
      <c r="B11" s="1">
        <v>2020</v>
      </c>
      <c r="C11" s="2">
        <v>355900</v>
      </c>
      <c r="D11" s="2">
        <v>146000</v>
      </c>
      <c r="E11" s="2">
        <v>501900</v>
      </c>
      <c r="F11" s="4">
        <v>26.66</v>
      </c>
      <c r="G11" s="5">
        <f>E11*F11/1000</f>
        <v>13380.654</v>
      </c>
      <c r="H11" s="5"/>
    </row>
    <row r="13" spans="1:10" x14ac:dyDescent="0.2">
      <c r="C13" s="2"/>
      <c r="D13" s="2"/>
      <c r="E13" s="2"/>
      <c r="F13" s="2"/>
    </row>
    <row r="14" spans="1:10" x14ac:dyDescent="0.2">
      <c r="A14" s="1">
        <v>836</v>
      </c>
      <c r="B14" s="6" t="s">
        <v>15</v>
      </c>
      <c r="E14" s="1" t="s">
        <v>20</v>
      </c>
      <c r="F14" s="1">
        <v>14.84</v>
      </c>
      <c r="G14" s="1" t="s">
        <v>21</v>
      </c>
      <c r="H14" s="2">
        <f>D16/F14</f>
        <v>17419.137466307278</v>
      </c>
      <c r="I14" s="3" t="s">
        <v>22</v>
      </c>
    </row>
    <row r="15" spans="1:10" x14ac:dyDescent="0.2">
      <c r="B15" s="1" t="s">
        <v>8</v>
      </c>
      <c r="C15" s="1" t="s">
        <v>0</v>
      </c>
      <c r="D15" s="1" t="s">
        <v>1</v>
      </c>
      <c r="E15" s="1" t="s">
        <v>2</v>
      </c>
      <c r="G15" s="1" t="s">
        <v>4</v>
      </c>
      <c r="H15" s="1" t="s">
        <v>4</v>
      </c>
      <c r="I15" s="3" t="s">
        <v>13</v>
      </c>
    </row>
    <row r="16" spans="1:10" x14ac:dyDescent="0.2">
      <c r="B16" s="6">
        <v>2021</v>
      </c>
      <c r="C16" s="2">
        <v>0</v>
      </c>
      <c r="D16" s="2">
        <v>258500</v>
      </c>
      <c r="E16" s="2">
        <v>258500</v>
      </c>
      <c r="F16" s="2"/>
      <c r="G16" s="1" t="s">
        <v>0</v>
      </c>
      <c r="H16" s="2">
        <f>C16-C17</f>
        <v>-7700</v>
      </c>
      <c r="I16" s="3">
        <f>H16/C17</f>
        <v>-1</v>
      </c>
    </row>
    <row r="17" spans="1:10" x14ac:dyDescent="0.2">
      <c r="B17" s="6">
        <v>2020</v>
      </c>
      <c r="C17" s="2">
        <v>7700</v>
      </c>
      <c r="D17" s="2">
        <v>196600</v>
      </c>
      <c r="E17" s="2">
        <v>204300</v>
      </c>
      <c r="F17" s="2"/>
      <c r="G17" s="1" t="s">
        <v>1</v>
      </c>
      <c r="H17" s="2">
        <f>D16-D17</f>
        <v>61900</v>
      </c>
      <c r="I17" s="3">
        <f>H17/D17</f>
        <v>0.314852492370295</v>
      </c>
    </row>
    <row r="18" spans="1:10" x14ac:dyDescent="0.2">
      <c r="B18" s="1" t="s">
        <v>5</v>
      </c>
      <c r="C18" s="1" t="s">
        <v>0</v>
      </c>
      <c r="D18" s="1" t="s">
        <v>1</v>
      </c>
      <c r="E18" s="1" t="s">
        <v>2</v>
      </c>
      <c r="G18" s="1" t="s">
        <v>2</v>
      </c>
      <c r="H18" s="2">
        <f>E16-E17</f>
        <v>54200</v>
      </c>
      <c r="I18" s="3">
        <f>H18/E17</f>
        <v>0.26529613313754286</v>
      </c>
    </row>
    <row r="19" spans="1:10" x14ac:dyDescent="0.2">
      <c r="B19" s="1">
        <v>2021</v>
      </c>
      <c r="C19" s="2">
        <v>0</v>
      </c>
      <c r="D19" s="2">
        <v>18800</v>
      </c>
      <c r="E19" s="2">
        <v>18800</v>
      </c>
      <c r="F19" s="4">
        <v>24.07</v>
      </c>
      <c r="G19" s="5">
        <f>E19*F19/1000</f>
        <v>452.51600000000002</v>
      </c>
      <c r="H19" s="5">
        <f>G19-G20</f>
        <v>-171.32800000000003</v>
      </c>
      <c r="I19" s="3">
        <f>H19/G20</f>
        <v>-0.27463276075429116</v>
      </c>
      <c r="J19" s="3"/>
    </row>
    <row r="20" spans="1:10" x14ac:dyDescent="0.2">
      <c r="B20" s="1">
        <v>2020</v>
      </c>
      <c r="C20" s="2">
        <v>7700</v>
      </c>
      <c r="D20" s="2">
        <v>15700</v>
      </c>
      <c r="E20" s="2">
        <v>23400</v>
      </c>
      <c r="F20" s="4">
        <v>26.66</v>
      </c>
      <c r="G20" s="5">
        <f>E20*F20/1000</f>
        <v>623.84400000000005</v>
      </c>
      <c r="H20" s="5"/>
    </row>
    <row r="21" spans="1:10" x14ac:dyDescent="0.2">
      <c r="C21" s="1" t="s">
        <v>6</v>
      </c>
      <c r="D21" s="3">
        <f>D19/D20-1</f>
        <v>0.19745222929936301</v>
      </c>
    </row>
    <row r="23" spans="1:10" x14ac:dyDescent="0.2">
      <c r="A23" s="1">
        <v>835</v>
      </c>
      <c r="B23" s="1" t="s">
        <v>10</v>
      </c>
      <c r="E23" s="1" t="s">
        <v>20</v>
      </c>
      <c r="F23" s="1">
        <v>7.39</v>
      </c>
      <c r="G23" s="1" t="s">
        <v>21</v>
      </c>
      <c r="H23" s="2">
        <f>D25/F23</f>
        <v>31962.110960757782</v>
      </c>
      <c r="I23" s="3" t="s">
        <v>22</v>
      </c>
    </row>
    <row r="24" spans="1:10" x14ac:dyDescent="0.2">
      <c r="B24" s="1" t="s">
        <v>8</v>
      </c>
      <c r="C24" s="1" t="s">
        <v>0</v>
      </c>
      <c r="D24" s="1" t="s">
        <v>1</v>
      </c>
      <c r="E24" s="1" t="s">
        <v>2</v>
      </c>
      <c r="G24" s="1" t="s">
        <v>4</v>
      </c>
      <c r="H24" s="1" t="s">
        <v>4</v>
      </c>
      <c r="I24" s="3" t="s">
        <v>13</v>
      </c>
    </row>
    <row r="25" spans="1:10" x14ac:dyDescent="0.2">
      <c r="B25" s="1">
        <v>2021</v>
      </c>
      <c r="C25" s="2">
        <v>342000</v>
      </c>
      <c r="D25" s="2">
        <v>236200</v>
      </c>
      <c r="E25" s="2">
        <v>578200</v>
      </c>
      <c r="F25" s="2"/>
      <c r="G25" s="1" t="s">
        <v>0</v>
      </c>
      <c r="H25" s="2">
        <f>C25-C26</f>
        <v>17000</v>
      </c>
      <c r="I25" s="3">
        <f>H25/C26</f>
        <v>5.2307692307692305E-2</v>
      </c>
    </row>
    <row r="26" spans="1:10" x14ac:dyDescent="0.2">
      <c r="B26" s="1">
        <v>2020</v>
      </c>
      <c r="C26" s="2">
        <v>325000</v>
      </c>
      <c r="D26" s="2">
        <v>172600</v>
      </c>
      <c r="E26" s="2">
        <v>497600</v>
      </c>
      <c r="F26" s="2"/>
      <c r="G26" s="1" t="s">
        <v>1</v>
      </c>
      <c r="H26" s="2">
        <f>D25-D26</f>
        <v>63600</v>
      </c>
      <c r="I26" s="3">
        <f>H26/D26</f>
        <v>0.36848203939745078</v>
      </c>
    </row>
    <row r="27" spans="1:10" x14ac:dyDescent="0.2">
      <c r="B27" s="1" t="s">
        <v>12</v>
      </c>
      <c r="C27" s="1" t="s">
        <v>0</v>
      </c>
      <c r="D27" s="1" t="s">
        <v>1</v>
      </c>
      <c r="E27" s="1" t="s">
        <v>2</v>
      </c>
      <c r="G27" s="1" t="s">
        <v>2</v>
      </c>
      <c r="H27" s="2">
        <f>E25-E26</f>
        <v>80600</v>
      </c>
      <c r="I27" s="3">
        <f>H27/E26</f>
        <v>0.16197749196141478</v>
      </c>
    </row>
    <row r="28" spans="1:10" x14ac:dyDescent="0.2">
      <c r="B28" s="1">
        <v>2021</v>
      </c>
      <c r="C28" s="2">
        <v>342000</v>
      </c>
      <c r="D28" s="2">
        <v>236200</v>
      </c>
      <c r="E28" s="2">
        <v>578200</v>
      </c>
      <c r="F28" s="4">
        <v>24.07</v>
      </c>
      <c r="G28" s="5">
        <f>E28*F28/1000</f>
        <v>13917.273999999999</v>
      </c>
      <c r="H28" s="5">
        <f>G28-G29</f>
        <v>651.25799999999981</v>
      </c>
      <c r="I28" s="3">
        <f>H28/G29</f>
        <v>4.9092206733355355E-2</v>
      </c>
      <c r="J28" s="3"/>
    </row>
    <row r="29" spans="1:10" x14ac:dyDescent="0.2">
      <c r="B29" s="1">
        <v>2020</v>
      </c>
      <c r="C29" s="2">
        <v>325000</v>
      </c>
      <c r="D29" s="2">
        <v>172600</v>
      </c>
      <c r="E29" s="2">
        <v>497600</v>
      </c>
      <c r="F29" s="4">
        <v>26.66</v>
      </c>
      <c r="G29" s="5">
        <f>E29*F29/1000</f>
        <v>13266.016</v>
      </c>
      <c r="H29" s="5"/>
    </row>
    <row r="30" spans="1:10" x14ac:dyDescent="0.2">
      <c r="C30" s="2"/>
      <c r="D30" s="2"/>
      <c r="E30" s="2"/>
    </row>
    <row r="31" spans="1:10" x14ac:dyDescent="0.2">
      <c r="A31" s="1">
        <v>833</v>
      </c>
      <c r="B31" s="1" t="s">
        <v>11</v>
      </c>
      <c r="E31" s="1" t="s">
        <v>20</v>
      </c>
      <c r="F31" s="1">
        <v>2.67</v>
      </c>
      <c r="G31" s="1" t="s">
        <v>21</v>
      </c>
      <c r="H31" s="2">
        <f>D33/F31</f>
        <v>67415.730337078654</v>
      </c>
      <c r="I31" s="3" t="s">
        <v>22</v>
      </c>
    </row>
    <row r="32" spans="1:10" x14ac:dyDescent="0.2">
      <c r="B32" s="1" t="s">
        <v>8</v>
      </c>
      <c r="C32" s="1" t="s">
        <v>0</v>
      </c>
      <c r="D32" s="1" t="s">
        <v>1</v>
      </c>
      <c r="E32" s="1" t="s">
        <v>2</v>
      </c>
      <c r="G32" s="1" t="s">
        <v>4</v>
      </c>
      <c r="H32" s="1" t="s">
        <v>4</v>
      </c>
      <c r="I32" s="3" t="s">
        <v>13</v>
      </c>
    </row>
    <row r="33" spans="1:10" x14ac:dyDescent="0.2">
      <c r="B33" s="1">
        <v>2021</v>
      </c>
      <c r="C33" s="2">
        <v>392400</v>
      </c>
      <c r="D33" s="2">
        <v>180000</v>
      </c>
      <c r="E33" s="2">
        <v>572400</v>
      </c>
      <c r="F33" s="2"/>
      <c r="G33" s="1" t="s">
        <v>0</v>
      </c>
      <c r="H33" s="2">
        <f>C33-C34</f>
        <v>105200</v>
      </c>
      <c r="I33" s="3">
        <f>H33/C34</f>
        <v>0.36629526462395545</v>
      </c>
    </row>
    <row r="34" spans="1:10" x14ac:dyDescent="0.2">
      <c r="B34" s="1">
        <v>2020</v>
      </c>
      <c r="C34" s="2">
        <v>287200</v>
      </c>
      <c r="D34" s="2">
        <v>122800</v>
      </c>
      <c r="E34" s="2">
        <v>410000</v>
      </c>
      <c r="F34" s="2"/>
      <c r="G34" s="1" t="s">
        <v>1</v>
      </c>
      <c r="H34" s="2">
        <f>D33-D34</f>
        <v>57200</v>
      </c>
      <c r="I34" s="3">
        <f>H34/D34</f>
        <v>0.46579804560260585</v>
      </c>
    </row>
    <row r="35" spans="1:10" x14ac:dyDescent="0.2">
      <c r="B35" s="1" t="s">
        <v>12</v>
      </c>
      <c r="C35" s="1" t="s">
        <v>0</v>
      </c>
      <c r="D35" s="1" t="s">
        <v>1</v>
      </c>
      <c r="E35" s="1" t="s">
        <v>2</v>
      </c>
      <c r="G35" s="1" t="s">
        <v>2</v>
      </c>
      <c r="H35" s="2">
        <f>E33-E34</f>
        <v>162400</v>
      </c>
      <c r="I35" s="3">
        <f>H35/E34</f>
        <v>0.39609756097560977</v>
      </c>
    </row>
    <row r="36" spans="1:10" x14ac:dyDescent="0.2">
      <c r="B36" s="1">
        <v>2021</v>
      </c>
      <c r="C36" s="2">
        <v>392400</v>
      </c>
      <c r="D36" s="2">
        <v>180000</v>
      </c>
      <c r="E36" s="2">
        <v>572400</v>
      </c>
      <c r="F36" s="4">
        <v>24.07</v>
      </c>
      <c r="G36" s="5">
        <f>E36*F36/1000</f>
        <v>13777.668</v>
      </c>
      <c r="H36" s="5">
        <f>G36-G37</f>
        <v>2847.0679999999993</v>
      </c>
      <c r="I36" s="3">
        <f>H36/G37</f>
        <v>0.26046767789508346</v>
      </c>
      <c r="J36" s="3"/>
    </row>
    <row r="37" spans="1:10" x14ac:dyDescent="0.2">
      <c r="B37" s="1">
        <v>2020</v>
      </c>
      <c r="C37" s="2">
        <v>287200</v>
      </c>
      <c r="D37" s="2">
        <v>122800</v>
      </c>
      <c r="E37" s="2">
        <v>410000</v>
      </c>
      <c r="F37" s="4">
        <v>26.66</v>
      </c>
      <c r="G37" s="5">
        <f>E37*F37/1000</f>
        <v>10930.6</v>
      </c>
      <c r="H37" s="5"/>
    </row>
    <row r="39" spans="1:10" x14ac:dyDescent="0.2">
      <c r="A39" s="1">
        <v>648</v>
      </c>
      <c r="B39" s="1" t="s">
        <v>7</v>
      </c>
      <c r="E39" s="1" t="s">
        <v>20</v>
      </c>
      <c r="F39" s="1">
        <v>2.2000000000000002</v>
      </c>
      <c r="G39" s="1" t="s">
        <v>21</v>
      </c>
      <c r="H39" s="2">
        <f>D41/F39</f>
        <v>223954.54545454544</v>
      </c>
      <c r="I39" s="3" t="s">
        <v>22</v>
      </c>
    </row>
    <row r="40" spans="1:10" x14ac:dyDescent="0.2">
      <c r="B40" s="1" t="s">
        <v>8</v>
      </c>
      <c r="C40" s="1" t="s">
        <v>0</v>
      </c>
      <c r="D40" s="1" t="s">
        <v>1</v>
      </c>
      <c r="E40" s="1" t="s">
        <v>2</v>
      </c>
      <c r="G40" s="1" t="s">
        <v>4</v>
      </c>
      <c r="H40" s="1" t="s">
        <v>4</v>
      </c>
      <c r="I40" s="3" t="s">
        <v>13</v>
      </c>
    </row>
    <row r="41" spans="1:10" x14ac:dyDescent="0.2">
      <c r="B41" s="1">
        <v>2021</v>
      </c>
      <c r="C41" s="2">
        <v>838300</v>
      </c>
      <c r="D41" s="2">
        <v>492700</v>
      </c>
      <c r="E41" s="2">
        <v>1331000</v>
      </c>
      <c r="F41" s="2"/>
      <c r="G41" s="1" t="s">
        <v>0</v>
      </c>
      <c r="H41" s="2">
        <f>C41-C42</f>
        <v>152400</v>
      </c>
      <c r="I41" s="3">
        <f>H41/C42</f>
        <v>0.22218982358944453</v>
      </c>
    </row>
    <row r="42" spans="1:10" x14ac:dyDescent="0.2">
      <c r="B42" s="1">
        <v>2020</v>
      </c>
      <c r="C42" s="2">
        <v>685900</v>
      </c>
      <c r="D42" s="2">
        <v>638500</v>
      </c>
      <c r="E42" s="2">
        <v>1324400</v>
      </c>
      <c r="F42" s="2"/>
      <c r="G42" s="1" t="s">
        <v>1</v>
      </c>
      <c r="H42" s="2">
        <f>D41-D42</f>
        <v>-145800</v>
      </c>
      <c r="I42" s="3">
        <f>H42/D42</f>
        <v>-0.2283476898981989</v>
      </c>
    </row>
    <row r="43" spans="1:10" x14ac:dyDescent="0.2">
      <c r="B43" s="1" t="s">
        <v>12</v>
      </c>
      <c r="C43" s="1" t="s">
        <v>0</v>
      </c>
      <c r="D43" s="1" t="s">
        <v>1</v>
      </c>
      <c r="E43" s="1" t="s">
        <v>2</v>
      </c>
      <c r="G43" s="1" t="s">
        <v>2</v>
      </c>
      <c r="H43" s="2">
        <f>E41-E42</f>
        <v>6600</v>
      </c>
      <c r="I43" s="3">
        <f>H43/E42</f>
        <v>4.9833887043189366E-3</v>
      </c>
    </row>
    <row r="44" spans="1:10" x14ac:dyDescent="0.2">
      <c r="B44" s="1">
        <v>2021</v>
      </c>
      <c r="C44" s="2">
        <v>838300</v>
      </c>
      <c r="D44" s="2">
        <v>492700</v>
      </c>
      <c r="E44" s="2">
        <v>1331000</v>
      </c>
      <c r="F44" s="4">
        <v>24.07</v>
      </c>
      <c r="G44" s="5">
        <f>E44*F44/1000</f>
        <v>32037.17</v>
      </c>
      <c r="H44" s="5">
        <f>G44-G45</f>
        <v>-3271.3340000000026</v>
      </c>
      <c r="I44" s="3">
        <f>H44/G45</f>
        <v>-9.265003127858383E-2</v>
      </c>
      <c r="J44" s="3"/>
    </row>
    <row r="45" spans="1:10" x14ac:dyDescent="0.2">
      <c r="B45" s="1">
        <v>2020</v>
      </c>
      <c r="C45" s="2">
        <v>685900</v>
      </c>
      <c r="D45" s="2">
        <v>638500</v>
      </c>
      <c r="E45" s="2">
        <v>1324400</v>
      </c>
      <c r="F45" s="4">
        <v>26.66</v>
      </c>
      <c r="G45" s="5">
        <f>E45*F45/1000</f>
        <v>35308.504000000001</v>
      </c>
      <c r="H45" s="5"/>
    </row>
    <row r="47" spans="1:10" x14ac:dyDescent="0.2">
      <c r="A47" s="1">
        <v>853</v>
      </c>
      <c r="B47" s="1" t="s">
        <v>9</v>
      </c>
      <c r="E47" s="1" t="s">
        <v>20</v>
      </c>
      <c r="F47" s="1">
        <v>0.15</v>
      </c>
      <c r="G47" s="1" t="s">
        <v>21</v>
      </c>
      <c r="H47" s="2">
        <f>D49/F47</f>
        <v>836666.66666666674</v>
      </c>
      <c r="I47" s="3" t="s">
        <v>22</v>
      </c>
    </row>
    <row r="48" spans="1:10" x14ac:dyDescent="0.2">
      <c r="B48" s="1" t="s">
        <v>8</v>
      </c>
      <c r="C48" s="1" t="s">
        <v>0</v>
      </c>
      <c r="D48" s="1" t="s">
        <v>1</v>
      </c>
      <c r="E48" s="1" t="s">
        <v>2</v>
      </c>
      <c r="G48" s="1" t="s">
        <v>4</v>
      </c>
      <c r="H48" s="1" t="s">
        <v>4</v>
      </c>
      <c r="I48" s="3" t="s">
        <v>13</v>
      </c>
    </row>
    <row r="49" spans="1:10" x14ac:dyDescent="0.2">
      <c r="B49" s="1">
        <v>2021</v>
      </c>
      <c r="C49" s="2">
        <v>79000</v>
      </c>
      <c r="D49" s="2">
        <v>125500</v>
      </c>
      <c r="E49" s="2">
        <v>204500</v>
      </c>
      <c r="F49" s="2"/>
      <c r="G49" s="1" t="s">
        <v>0</v>
      </c>
      <c r="H49" s="2">
        <f>C49-C50</f>
        <v>-25000</v>
      </c>
      <c r="I49" s="3">
        <f>H49/C50</f>
        <v>-0.24038461538461539</v>
      </c>
    </row>
    <row r="50" spans="1:10" x14ac:dyDescent="0.2">
      <c r="B50" s="1">
        <v>2020</v>
      </c>
      <c r="C50" s="2">
        <v>104000</v>
      </c>
      <c r="D50" s="2">
        <v>64000</v>
      </c>
      <c r="E50" s="2">
        <v>168000</v>
      </c>
      <c r="F50" s="2"/>
      <c r="G50" s="1" t="s">
        <v>1</v>
      </c>
      <c r="H50" s="2">
        <f>D49-D50</f>
        <v>61500</v>
      </c>
      <c r="I50" s="3">
        <f>H50/D50</f>
        <v>0.9609375</v>
      </c>
    </row>
    <row r="51" spans="1:10" x14ac:dyDescent="0.2">
      <c r="B51" s="1" t="s">
        <v>12</v>
      </c>
      <c r="C51" s="1" t="s">
        <v>0</v>
      </c>
      <c r="D51" s="1" t="s">
        <v>1</v>
      </c>
      <c r="E51" s="1" t="s">
        <v>2</v>
      </c>
      <c r="G51" s="1" t="s">
        <v>2</v>
      </c>
      <c r="H51" s="2">
        <f>E49-E50</f>
        <v>36500</v>
      </c>
      <c r="I51" s="3">
        <f>H51/E50</f>
        <v>0.21726190476190477</v>
      </c>
    </row>
    <row r="52" spans="1:10" x14ac:dyDescent="0.2">
      <c r="B52" s="1">
        <v>2021</v>
      </c>
      <c r="C52" s="2">
        <v>79000</v>
      </c>
      <c r="D52" s="2">
        <v>125500</v>
      </c>
      <c r="E52" s="2">
        <v>204500</v>
      </c>
      <c r="F52" s="4">
        <v>24.07</v>
      </c>
      <c r="G52" s="5">
        <f>E52*F52/1000</f>
        <v>4922.3149999999996</v>
      </c>
      <c r="H52" s="5">
        <f>G52-G53</f>
        <v>443.43499999999949</v>
      </c>
      <c r="I52" s="3">
        <f>H52/G53</f>
        <v>9.9005778230271735E-2</v>
      </c>
      <c r="J52" s="3"/>
    </row>
    <row r="53" spans="1:10" x14ac:dyDescent="0.2">
      <c r="B53" s="1">
        <v>2020</v>
      </c>
      <c r="C53" s="2">
        <v>104000</v>
      </c>
      <c r="D53" s="2">
        <v>64000</v>
      </c>
      <c r="E53" s="2">
        <v>168000</v>
      </c>
      <c r="F53" s="4">
        <v>26.66</v>
      </c>
      <c r="G53" s="5">
        <f>E53*F53/1000</f>
        <v>4478.88</v>
      </c>
      <c r="H53" s="5"/>
    </row>
    <row r="55" spans="1:10" x14ac:dyDescent="0.2">
      <c r="A55">
        <v>102976</v>
      </c>
      <c r="B55" s="1" t="s">
        <v>16</v>
      </c>
      <c r="E55" s="1" t="s">
        <v>20</v>
      </c>
      <c r="F55" s="1">
        <v>96.55</v>
      </c>
      <c r="G55" s="1" t="s">
        <v>21</v>
      </c>
      <c r="H55" s="4">
        <f>D57/F55</f>
        <v>4823.4075608493013</v>
      </c>
      <c r="I55" s="3" t="s">
        <v>22</v>
      </c>
    </row>
    <row r="56" spans="1:10" x14ac:dyDescent="0.2">
      <c r="A56" s="1" t="s">
        <v>28</v>
      </c>
      <c r="B56" s="1" t="s">
        <v>8</v>
      </c>
      <c r="C56" s="1" t="s">
        <v>0</v>
      </c>
      <c r="D56" s="1" t="s">
        <v>1</v>
      </c>
      <c r="E56" s="1" t="s">
        <v>2</v>
      </c>
      <c r="G56" s="1" t="s">
        <v>4</v>
      </c>
      <c r="H56" s="1" t="s">
        <v>4</v>
      </c>
      <c r="I56" s="3" t="s">
        <v>13</v>
      </c>
    </row>
    <row r="57" spans="1:10" x14ac:dyDescent="0.2">
      <c r="B57" s="1">
        <v>2021</v>
      </c>
      <c r="C57" s="2">
        <v>37100</v>
      </c>
      <c r="D57" s="2">
        <v>465700</v>
      </c>
      <c r="E57" s="2">
        <v>502800</v>
      </c>
      <c r="F57" s="2"/>
      <c r="G57" s="1" t="s">
        <v>0</v>
      </c>
      <c r="H57" s="2">
        <f>C57-C58</f>
        <v>8600</v>
      </c>
      <c r="I57" s="3">
        <f>H57/C58</f>
        <v>0.30175438596491228</v>
      </c>
    </row>
    <row r="58" spans="1:10" x14ac:dyDescent="0.2">
      <c r="B58" s="1">
        <v>2020</v>
      </c>
      <c r="C58" s="2">
        <v>28500</v>
      </c>
      <c r="D58" s="2">
        <v>406000</v>
      </c>
      <c r="E58" s="2">
        <v>434500</v>
      </c>
      <c r="F58" s="2"/>
      <c r="G58" s="1" t="s">
        <v>1</v>
      </c>
      <c r="H58" s="2">
        <f>D57-D58</f>
        <v>59700</v>
      </c>
      <c r="I58" s="3">
        <f>H58/D58</f>
        <v>0.14704433497536945</v>
      </c>
    </row>
    <row r="59" spans="1:10" x14ac:dyDescent="0.2">
      <c r="B59" s="1" t="s">
        <v>5</v>
      </c>
      <c r="C59" s="1" t="s">
        <v>0</v>
      </c>
      <c r="D59" s="1" t="s">
        <v>1</v>
      </c>
      <c r="E59" s="1" t="s">
        <v>2</v>
      </c>
      <c r="G59" s="1" t="s">
        <v>2</v>
      </c>
      <c r="H59" s="2">
        <f>E57-E58</f>
        <v>68300</v>
      </c>
      <c r="I59" s="3">
        <f>H59/E58</f>
        <v>0.15719217491369389</v>
      </c>
    </row>
    <row r="60" spans="1:10" x14ac:dyDescent="0.2">
      <c r="B60" s="1">
        <v>2021</v>
      </c>
      <c r="C60" s="2">
        <v>37100</v>
      </c>
      <c r="D60" s="2">
        <v>121900</v>
      </c>
      <c r="E60" s="2">
        <v>159000</v>
      </c>
      <c r="F60" s="4">
        <v>24.07</v>
      </c>
      <c r="G60" s="5">
        <f>E60*F60/1000</f>
        <v>3827.13</v>
      </c>
      <c r="H60" s="5">
        <f>G60-G61</f>
        <v>563.94599999999991</v>
      </c>
      <c r="I60" s="3">
        <f>H60/G61</f>
        <v>0.17282077872409274</v>
      </c>
    </row>
    <row r="61" spans="1:10" x14ac:dyDescent="0.2">
      <c r="B61" s="1">
        <v>2020</v>
      </c>
      <c r="C61" s="2">
        <v>28500</v>
      </c>
      <c r="D61" s="2">
        <v>93900</v>
      </c>
      <c r="E61" s="2">
        <v>122400</v>
      </c>
      <c r="F61" s="4">
        <v>26.66</v>
      </c>
      <c r="G61" s="5">
        <f>E61*F61/1000</f>
        <v>3263.1840000000002</v>
      </c>
      <c r="H61" s="5"/>
    </row>
    <row r="62" spans="1:10" x14ac:dyDescent="0.2">
      <c r="C62" s="2"/>
      <c r="D62" s="2"/>
      <c r="E62" s="2"/>
    </row>
    <row r="63" spans="1:10" x14ac:dyDescent="0.2">
      <c r="A63">
        <v>102896</v>
      </c>
      <c r="B63" s="1" t="s">
        <v>17</v>
      </c>
      <c r="E63" s="1" t="s">
        <v>20</v>
      </c>
      <c r="F63" s="1">
        <v>6.2</v>
      </c>
      <c r="G63" s="1" t="s">
        <v>21</v>
      </c>
      <c r="H63" s="4">
        <f>D65/F63</f>
        <v>33338.709677419356</v>
      </c>
      <c r="I63" s="3" t="s">
        <v>22</v>
      </c>
    </row>
    <row r="64" spans="1:10" x14ac:dyDescent="0.2">
      <c r="A64" s="1" t="s">
        <v>25</v>
      </c>
      <c r="B64" s="1" t="s">
        <v>8</v>
      </c>
      <c r="C64" s="1" t="s">
        <v>0</v>
      </c>
      <c r="D64" s="1" t="s">
        <v>1</v>
      </c>
      <c r="E64" s="1" t="s">
        <v>2</v>
      </c>
      <c r="G64" s="1" t="s">
        <v>4</v>
      </c>
      <c r="H64" s="1" t="s">
        <v>4</v>
      </c>
      <c r="I64" s="3" t="s">
        <v>13</v>
      </c>
    </row>
    <row r="65" spans="1:9" x14ac:dyDescent="0.2">
      <c r="B65" s="1">
        <v>2021</v>
      </c>
      <c r="C65" s="2">
        <v>0</v>
      </c>
      <c r="D65" s="2">
        <v>206700</v>
      </c>
      <c r="E65" s="2">
        <v>206700</v>
      </c>
      <c r="F65" s="2"/>
      <c r="G65" s="1" t="s">
        <v>0</v>
      </c>
      <c r="H65" s="2">
        <f>C65-C66</f>
        <v>0</v>
      </c>
      <c r="I65" s="3" t="e">
        <f>H65/C66</f>
        <v>#DIV/0!</v>
      </c>
    </row>
    <row r="66" spans="1:9" x14ac:dyDescent="0.2">
      <c r="B66" s="1">
        <v>2020</v>
      </c>
      <c r="C66" s="2">
        <v>0</v>
      </c>
      <c r="D66" s="2">
        <v>69900</v>
      </c>
      <c r="E66" s="2">
        <v>69900</v>
      </c>
      <c r="F66" s="2"/>
      <c r="G66" s="1" t="s">
        <v>1</v>
      </c>
      <c r="H66" s="2">
        <f>D65-D66</f>
        <v>136800</v>
      </c>
      <c r="I66" s="3">
        <f>H66/D66</f>
        <v>1.9570815450643777</v>
      </c>
    </row>
    <row r="67" spans="1:9" x14ac:dyDescent="0.2">
      <c r="B67" s="1" t="s">
        <v>5</v>
      </c>
      <c r="C67" s="1" t="s">
        <v>0</v>
      </c>
      <c r="D67" s="1" t="s">
        <v>1</v>
      </c>
      <c r="E67" s="1" t="s">
        <v>2</v>
      </c>
      <c r="G67" s="1" t="s">
        <v>2</v>
      </c>
      <c r="H67" s="2">
        <f>E65-E66</f>
        <v>136800</v>
      </c>
      <c r="I67" s="3">
        <f>H67/E66</f>
        <v>1.9570815450643777</v>
      </c>
    </row>
    <row r="68" spans="1:9" x14ac:dyDescent="0.2">
      <c r="B68" s="1">
        <v>2021</v>
      </c>
      <c r="C68" s="2">
        <v>0</v>
      </c>
      <c r="D68" s="2">
        <v>500</v>
      </c>
      <c r="E68" s="2">
        <v>500</v>
      </c>
      <c r="F68" s="4">
        <v>24.07</v>
      </c>
      <c r="G68" s="5">
        <f>E68*F68/1000</f>
        <v>12.035</v>
      </c>
      <c r="H68" s="5">
        <f>G68-G69</f>
        <v>1.3710000000000004</v>
      </c>
      <c r="I68" s="3">
        <f>H68/G69</f>
        <v>0.12856339084771198</v>
      </c>
    </row>
    <row r="69" spans="1:9" x14ac:dyDescent="0.2">
      <c r="B69" s="1">
        <v>2020</v>
      </c>
      <c r="C69" s="2">
        <v>0</v>
      </c>
      <c r="D69" s="2">
        <v>400</v>
      </c>
      <c r="E69" s="2">
        <v>400</v>
      </c>
      <c r="F69" s="4">
        <v>26.66</v>
      </c>
      <c r="G69" s="5">
        <f>E69*F69/1000</f>
        <v>10.664</v>
      </c>
      <c r="H69" s="5"/>
    </row>
    <row r="71" spans="1:9" x14ac:dyDescent="0.2">
      <c r="A71">
        <v>102897</v>
      </c>
      <c r="B71" s="1" t="s">
        <v>18</v>
      </c>
      <c r="E71" s="1" t="s">
        <v>20</v>
      </c>
      <c r="F71" s="1">
        <v>4.95</v>
      </c>
      <c r="G71" s="1" t="s">
        <v>21</v>
      </c>
      <c r="H71" s="4">
        <f>D73/F71</f>
        <v>56626.262626262622</v>
      </c>
      <c r="I71" s="3" t="s">
        <v>22</v>
      </c>
    </row>
    <row r="72" spans="1:9" x14ac:dyDescent="0.2">
      <c r="A72" s="1" t="s">
        <v>26</v>
      </c>
      <c r="B72" s="1" t="s">
        <v>8</v>
      </c>
      <c r="C72" s="1" t="s">
        <v>0</v>
      </c>
      <c r="D72" s="1" t="s">
        <v>1</v>
      </c>
      <c r="E72" s="1" t="s">
        <v>2</v>
      </c>
      <c r="G72" s="1" t="s">
        <v>4</v>
      </c>
      <c r="H72" s="1" t="s">
        <v>4</v>
      </c>
      <c r="I72" s="3" t="s">
        <v>13</v>
      </c>
    </row>
    <row r="73" spans="1:9" x14ac:dyDescent="0.2">
      <c r="B73" s="1">
        <v>2021</v>
      </c>
      <c r="C73" s="2">
        <v>72500</v>
      </c>
      <c r="D73" s="2">
        <v>280300</v>
      </c>
      <c r="E73" s="2">
        <v>352800</v>
      </c>
      <c r="F73" s="2"/>
      <c r="G73" s="1" t="s">
        <v>0</v>
      </c>
      <c r="H73" s="2">
        <f>C73-C74</f>
        <v>-24000</v>
      </c>
      <c r="I73" s="3">
        <f>H73/C74</f>
        <v>-0.24870466321243523</v>
      </c>
    </row>
    <row r="74" spans="1:9" x14ac:dyDescent="0.2">
      <c r="B74" s="1">
        <v>2020</v>
      </c>
      <c r="C74" s="2">
        <v>96500</v>
      </c>
      <c r="D74" s="2">
        <v>233500</v>
      </c>
      <c r="E74" s="2">
        <v>330000</v>
      </c>
      <c r="F74" s="2"/>
      <c r="G74" s="1" t="s">
        <v>1</v>
      </c>
      <c r="H74" s="2">
        <f>D73-D74</f>
        <v>46800</v>
      </c>
      <c r="I74" s="3">
        <f>H74/D74</f>
        <v>0.20042826552462525</v>
      </c>
    </row>
    <row r="75" spans="1:9" x14ac:dyDescent="0.2">
      <c r="B75" s="1" t="s">
        <v>5</v>
      </c>
      <c r="C75" s="1" t="s">
        <v>0</v>
      </c>
      <c r="D75" s="1" t="s">
        <v>1</v>
      </c>
      <c r="E75" s="1" t="s">
        <v>2</v>
      </c>
      <c r="G75" s="1" t="s">
        <v>2</v>
      </c>
      <c r="H75" s="2">
        <f>E73-E74</f>
        <v>22800</v>
      </c>
      <c r="I75" s="3">
        <f>H75/E74</f>
        <v>6.9090909090909092E-2</v>
      </c>
    </row>
    <row r="76" spans="1:9" x14ac:dyDescent="0.2">
      <c r="B76" s="1">
        <v>2021</v>
      </c>
      <c r="C76" s="2">
        <v>72500</v>
      </c>
      <c r="D76" s="2">
        <v>265300</v>
      </c>
      <c r="E76" s="2">
        <v>337800</v>
      </c>
      <c r="F76" s="4">
        <v>24.07</v>
      </c>
      <c r="G76" s="5">
        <f>E76*F76/1000</f>
        <v>8130.8459999999995</v>
      </c>
      <c r="H76" s="5">
        <f>G76-G77</f>
        <v>-216.39999999999964</v>
      </c>
      <c r="I76" s="3">
        <f>H76/G77</f>
        <v>-2.5924718164529913E-2</v>
      </c>
    </row>
    <row r="77" spans="1:9" x14ac:dyDescent="0.2">
      <c r="B77" s="1">
        <v>2020</v>
      </c>
      <c r="C77" s="2">
        <v>96500</v>
      </c>
      <c r="D77" s="2">
        <v>216600</v>
      </c>
      <c r="E77" s="2">
        <v>313100</v>
      </c>
      <c r="F77" s="4">
        <v>26.66</v>
      </c>
      <c r="G77" s="5">
        <f>E77*F77/1000</f>
        <v>8347.2459999999992</v>
      </c>
      <c r="H77" s="5"/>
    </row>
    <row r="79" spans="1:9" x14ac:dyDescent="0.2">
      <c r="A79" s="1">
        <v>859</v>
      </c>
      <c r="B79" s="1" t="s">
        <v>19</v>
      </c>
      <c r="E79" s="2" t="s">
        <v>20</v>
      </c>
      <c r="F79" s="1">
        <v>13.45</v>
      </c>
      <c r="G79" s="6" t="s">
        <v>21</v>
      </c>
      <c r="H79" s="7">
        <v>4823.41</v>
      </c>
      <c r="I79" s="8" t="s">
        <v>22</v>
      </c>
    </row>
    <row r="80" spans="1:9" x14ac:dyDescent="0.2">
      <c r="A80" s="1" t="s">
        <v>27</v>
      </c>
      <c r="B80" s="1" t="s">
        <v>8</v>
      </c>
      <c r="C80" s="1" t="s">
        <v>0</v>
      </c>
      <c r="D80" s="1" t="s">
        <v>1</v>
      </c>
      <c r="E80" s="1" t="s">
        <v>2</v>
      </c>
      <c r="G80" s="1" t="s">
        <v>4</v>
      </c>
      <c r="H80" s="1" t="s">
        <v>4</v>
      </c>
      <c r="I80" s="3" t="s">
        <v>13</v>
      </c>
    </row>
    <row r="81" spans="1:9" x14ac:dyDescent="0.2">
      <c r="B81" s="1">
        <v>2021</v>
      </c>
      <c r="C81" s="2">
        <v>343900</v>
      </c>
      <c r="D81" s="2">
        <v>903800</v>
      </c>
      <c r="E81" s="2">
        <v>1247700</v>
      </c>
      <c r="F81" s="2"/>
      <c r="G81" s="1" t="s">
        <v>0</v>
      </c>
      <c r="H81" s="2">
        <f>C81-C82</f>
        <v>-67600</v>
      </c>
      <c r="I81" s="3">
        <f>H81/C82</f>
        <v>-0.16427703523693804</v>
      </c>
    </row>
    <row r="82" spans="1:9" x14ac:dyDescent="0.2">
      <c r="B82" s="1">
        <v>2020</v>
      </c>
      <c r="C82" s="2">
        <v>411500</v>
      </c>
      <c r="D82" s="2">
        <v>459000</v>
      </c>
      <c r="E82" s="2">
        <v>870500</v>
      </c>
      <c r="F82" s="2"/>
      <c r="G82" s="1" t="s">
        <v>1</v>
      </c>
      <c r="H82" s="2">
        <f>D81-D82</f>
        <v>444800</v>
      </c>
      <c r="I82" s="3">
        <f>H82/D82</f>
        <v>0.96906318082788667</v>
      </c>
    </row>
    <row r="83" spans="1:9" x14ac:dyDescent="0.2">
      <c r="B83" s="1" t="s">
        <v>5</v>
      </c>
      <c r="C83" s="1" t="s">
        <v>0</v>
      </c>
      <c r="D83" s="1" t="s">
        <v>1</v>
      </c>
      <c r="E83" s="1" t="s">
        <v>2</v>
      </c>
      <c r="G83" s="1" t="s">
        <v>2</v>
      </c>
      <c r="H83" s="2">
        <f>E81-E82</f>
        <v>377200</v>
      </c>
      <c r="I83" s="3">
        <f>H83/E82</f>
        <v>0.43331418724870763</v>
      </c>
    </row>
    <row r="84" spans="1:9" x14ac:dyDescent="0.2">
      <c r="B84" s="1">
        <v>2021</v>
      </c>
      <c r="C84" s="2">
        <v>343900</v>
      </c>
      <c r="D84" s="2">
        <v>903800</v>
      </c>
      <c r="E84" s="2">
        <v>1247700</v>
      </c>
      <c r="F84" s="4">
        <v>24.07</v>
      </c>
      <c r="G84" s="5">
        <f>E84*F84/1000</f>
        <v>30032.138999999999</v>
      </c>
      <c r="H84" s="5">
        <f>G84-G85</f>
        <v>6824.6090000000004</v>
      </c>
      <c r="I84" s="3">
        <f>H84/G85</f>
        <v>0.29406873544922707</v>
      </c>
    </row>
    <row r="85" spans="1:9" x14ac:dyDescent="0.2">
      <c r="B85" s="1">
        <v>2020</v>
      </c>
      <c r="C85" s="2">
        <v>411500</v>
      </c>
      <c r="D85" s="2">
        <v>459000</v>
      </c>
      <c r="E85" s="2">
        <v>870500</v>
      </c>
      <c r="F85" s="4">
        <v>26.66</v>
      </c>
      <c r="G85" s="5">
        <f>E85*F85/1000</f>
        <v>23207.53</v>
      </c>
      <c r="H85" s="5"/>
    </row>
    <row r="87" spans="1:9" x14ac:dyDescent="0.2">
      <c r="A87" s="1">
        <v>834</v>
      </c>
      <c r="B87" s="1" t="s">
        <v>23</v>
      </c>
      <c r="E87" s="1" t="s">
        <v>20</v>
      </c>
      <c r="F87" s="1">
        <v>0.69</v>
      </c>
      <c r="G87" s="6" t="s">
        <v>21</v>
      </c>
      <c r="H87" s="7">
        <v>4823.41</v>
      </c>
      <c r="I87" s="8" t="s">
        <v>22</v>
      </c>
    </row>
    <row r="88" spans="1:9" x14ac:dyDescent="0.2">
      <c r="B88" s="1" t="s">
        <v>8</v>
      </c>
      <c r="C88" s="1" t="s">
        <v>0</v>
      </c>
      <c r="D88" s="1" t="s">
        <v>1</v>
      </c>
      <c r="E88" s="1" t="s">
        <v>2</v>
      </c>
      <c r="G88" s="1" t="s">
        <v>4</v>
      </c>
      <c r="H88" s="1" t="s">
        <v>4</v>
      </c>
      <c r="I88" s="3" t="s">
        <v>13</v>
      </c>
    </row>
    <row r="89" spans="1:9" x14ac:dyDescent="0.2">
      <c r="B89" s="1">
        <v>2021</v>
      </c>
      <c r="C89" s="2">
        <v>156300</v>
      </c>
      <c r="D89" s="2">
        <v>120200</v>
      </c>
      <c r="E89" s="2">
        <v>276500</v>
      </c>
      <c r="F89" s="2"/>
      <c r="G89" s="1" t="s">
        <v>0</v>
      </c>
      <c r="H89" s="2">
        <f>C89-C90</f>
        <v>6200</v>
      </c>
      <c r="I89" s="3">
        <f>H89/C90</f>
        <v>4.1305796135909394E-2</v>
      </c>
    </row>
    <row r="90" spans="1:9" x14ac:dyDescent="0.2">
      <c r="B90" s="1">
        <v>2020</v>
      </c>
      <c r="C90" s="2">
        <v>150100</v>
      </c>
      <c r="D90" s="2">
        <v>100700</v>
      </c>
      <c r="E90" s="2">
        <v>250800</v>
      </c>
      <c r="F90" s="2"/>
      <c r="G90" s="1" t="s">
        <v>1</v>
      </c>
      <c r="H90" s="2">
        <f>D89-D90</f>
        <v>19500</v>
      </c>
      <c r="I90" s="3">
        <f>H90/D90</f>
        <v>0.1936444885799404</v>
      </c>
    </row>
    <row r="91" spans="1:9" x14ac:dyDescent="0.2">
      <c r="B91" s="1" t="s">
        <v>5</v>
      </c>
      <c r="C91" s="1" t="s">
        <v>0</v>
      </c>
      <c r="D91" s="1" t="s">
        <v>1</v>
      </c>
      <c r="E91" s="1" t="s">
        <v>2</v>
      </c>
      <c r="G91" s="1" t="s">
        <v>2</v>
      </c>
      <c r="H91" s="2">
        <f>E89-E90</f>
        <v>25700</v>
      </c>
      <c r="I91" s="3">
        <f>H91/E90</f>
        <v>0.10247208931419458</v>
      </c>
    </row>
    <row r="92" spans="1:9" x14ac:dyDescent="0.2">
      <c r="B92" s="1">
        <v>2021</v>
      </c>
      <c r="C92" s="2">
        <v>156300</v>
      </c>
      <c r="D92" s="2">
        <v>120200</v>
      </c>
      <c r="E92" s="2">
        <v>276500</v>
      </c>
      <c r="F92" s="4">
        <v>24.07</v>
      </c>
      <c r="G92" s="5">
        <f>E92*F92/1000</f>
        <v>6655.3549999999996</v>
      </c>
      <c r="H92" s="5">
        <f>G92-G93</f>
        <v>-30.973000000000866</v>
      </c>
      <c r="I92" s="3">
        <f>H92/G93</f>
        <v>-4.6322884548889711E-3</v>
      </c>
    </row>
    <row r="93" spans="1:9" x14ac:dyDescent="0.2">
      <c r="B93" s="1">
        <v>2020</v>
      </c>
      <c r="C93" s="2">
        <v>150100</v>
      </c>
      <c r="D93" s="2">
        <v>100700</v>
      </c>
      <c r="E93" s="2">
        <v>250800</v>
      </c>
      <c r="F93" s="4">
        <v>26.66</v>
      </c>
      <c r="G93" s="5">
        <f>E93*F93/1000</f>
        <v>6686.3280000000004</v>
      </c>
      <c r="H9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Brown</dc:creator>
  <cp:lastModifiedBy>Rich Brown</cp:lastModifiedBy>
  <dcterms:created xsi:type="dcterms:W3CDTF">2022-01-11T14:48:45Z</dcterms:created>
  <dcterms:modified xsi:type="dcterms:W3CDTF">2022-02-25T03:59:56Z</dcterms:modified>
</cp:coreProperties>
</file>