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Applic\TPSII\OECD Tax Database\Consumption TaxTrends Tables\"/>
    </mc:Choice>
  </mc:AlternateContent>
  <bookViews>
    <workbookView xWindow="240" yWindow="210" windowWidth="20115" windowHeight="7875"/>
  </bookViews>
  <sheets>
    <sheet name="Sheet1" sheetId="1" r:id="rId1"/>
  </sheets>
  <definedNames>
    <definedName name="_xlnm.Print_Area" localSheetId="0">Sheet1!$A$1:$K$46</definedName>
  </definedNames>
  <calcPr calcId="162913"/>
</workbook>
</file>

<file path=xl/calcChain.xml><?xml version="1.0" encoding="utf-8"?>
<calcChain xmlns="http://schemas.openxmlformats.org/spreadsheetml/2006/main">
  <c r="H24" i="1" l="1"/>
  <c r="I24" i="1" s="1"/>
  <c r="F24" i="1"/>
  <c r="D24" i="1"/>
  <c r="J24" i="1" l="1"/>
  <c r="K24" i="1" s="1"/>
  <c r="H35" i="1"/>
  <c r="I35" i="1" s="1"/>
  <c r="F35" i="1"/>
  <c r="D35" i="1"/>
  <c r="J35" i="1" l="1"/>
  <c r="K35" i="1" s="1"/>
  <c r="D23" i="1"/>
  <c r="H23" i="1" s="1"/>
  <c r="I23" i="1" s="1"/>
  <c r="F23" i="1"/>
  <c r="J23" i="1" l="1"/>
  <c r="K23" i="1" s="1"/>
  <c r="D27" i="1"/>
  <c r="F6" i="1" l="1"/>
  <c r="F7" i="1"/>
  <c r="F8" i="1"/>
  <c r="F9" i="1"/>
  <c r="F10" i="1"/>
  <c r="F11" i="1"/>
  <c r="F12" i="1"/>
  <c r="F13" i="1"/>
  <c r="F14" i="1"/>
  <c r="F15" i="1"/>
  <c r="F16" i="1"/>
  <c r="F18" i="1"/>
  <c r="F19" i="1"/>
  <c r="F20" i="1"/>
  <c r="F21" i="1"/>
  <c r="F22" i="1"/>
  <c r="F25" i="1"/>
  <c r="F27" i="1"/>
  <c r="F29" i="1"/>
  <c r="F30" i="1"/>
  <c r="F31" i="1"/>
  <c r="F33" i="1"/>
  <c r="F34" i="1"/>
  <c r="F36" i="1"/>
  <c r="F37" i="1"/>
  <c r="F38" i="1"/>
  <c r="F39" i="1"/>
  <c r="D6" i="1"/>
  <c r="H6" i="1" s="1"/>
  <c r="D7" i="1"/>
  <c r="D8" i="1"/>
  <c r="D9" i="1"/>
  <c r="D10" i="1"/>
  <c r="D11" i="1"/>
  <c r="D12" i="1"/>
  <c r="D13" i="1"/>
  <c r="D14" i="1"/>
  <c r="D15" i="1"/>
  <c r="D16" i="1"/>
  <c r="D18" i="1"/>
  <c r="D19" i="1"/>
  <c r="H19" i="1" s="1"/>
  <c r="D20" i="1"/>
  <c r="H20" i="1" s="1"/>
  <c r="D21" i="1"/>
  <c r="D22" i="1"/>
  <c r="D25" i="1"/>
  <c r="H25" i="1" s="1"/>
  <c r="D29" i="1"/>
  <c r="D30" i="1"/>
  <c r="D31" i="1"/>
  <c r="D33" i="1"/>
  <c r="D34" i="1"/>
  <c r="D36" i="1"/>
  <c r="D37" i="1"/>
  <c r="D38" i="1"/>
  <c r="D39" i="1"/>
  <c r="H10" i="1" l="1"/>
  <c r="I10" i="1" s="1"/>
  <c r="H30" i="1"/>
  <c r="H38" i="1"/>
  <c r="I38" i="1" s="1"/>
  <c r="H34" i="1"/>
  <c r="I34" i="1" s="1"/>
  <c r="H14" i="1"/>
  <c r="I14" i="1" s="1"/>
  <c r="H33" i="1"/>
  <c r="I33" i="1" s="1"/>
  <c r="H37" i="1"/>
  <c r="I37" i="1" s="1"/>
  <c r="H29" i="1"/>
  <c r="I29" i="1" s="1"/>
  <c r="I20" i="1"/>
  <c r="I19" i="1"/>
  <c r="I6" i="1"/>
  <c r="I30" i="1"/>
  <c r="I25" i="1"/>
  <c r="H13" i="1"/>
  <c r="I13" i="1" s="1"/>
  <c r="H9" i="1"/>
  <c r="I9" i="1" s="1"/>
  <c r="H36" i="1"/>
  <c r="I36" i="1" s="1"/>
  <c r="H22" i="1"/>
  <c r="I22" i="1" s="1"/>
  <c r="H18" i="1"/>
  <c r="I18" i="1" s="1"/>
  <c r="H12" i="1"/>
  <c r="I12" i="1" s="1"/>
  <c r="H8" i="1"/>
  <c r="I8" i="1" s="1"/>
  <c r="H39" i="1"/>
  <c r="I39" i="1" s="1"/>
  <c r="H31" i="1"/>
  <c r="I31" i="1" s="1"/>
  <c r="H27" i="1"/>
  <c r="I27" i="1" s="1"/>
  <c r="H21" i="1"/>
  <c r="I21" i="1" s="1"/>
  <c r="H15" i="1"/>
  <c r="I15" i="1" s="1"/>
  <c r="H11" i="1"/>
  <c r="I11" i="1" s="1"/>
  <c r="H7" i="1"/>
  <c r="I7" i="1" s="1"/>
  <c r="H16" i="1"/>
  <c r="I16" i="1" s="1"/>
  <c r="J16" i="1" l="1"/>
  <c r="K16" i="1" s="1"/>
  <c r="J21" i="1"/>
  <c r="K21" i="1" s="1"/>
  <c r="J39" i="1"/>
  <c r="K39" i="1" s="1"/>
  <c r="J22" i="1"/>
  <c r="K22" i="1" s="1"/>
  <c r="J25" i="1"/>
  <c r="K25" i="1" s="1"/>
  <c r="J6" i="1"/>
  <c r="K6" i="1" s="1"/>
  <c r="J29" i="1"/>
  <c r="K29" i="1" s="1"/>
  <c r="J7" i="1"/>
  <c r="K7" i="1" s="1"/>
  <c r="J27" i="1"/>
  <c r="K27" i="1" s="1"/>
  <c r="J8" i="1"/>
  <c r="K8" i="1" s="1"/>
  <c r="J36" i="1"/>
  <c r="K36" i="1" s="1"/>
  <c r="J30" i="1"/>
  <c r="K30" i="1" s="1"/>
  <c r="J10" i="1"/>
  <c r="K10" i="1" s="1"/>
  <c r="J37" i="1"/>
  <c r="K37" i="1" s="1"/>
  <c r="J11" i="1"/>
  <c r="K11" i="1" s="1"/>
  <c r="J31" i="1"/>
  <c r="K31" i="1" s="1"/>
  <c r="J12" i="1"/>
  <c r="K12" i="1" s="1"/>
  <c r="J9" i="1"/>
  <c r="K9" i="1" s="1"/>
  <c r="J34" i="1"/>
  <c r="K34" i="1" s="1"/>
  <c r="J19" i="1"/>
  <c r="K19" i="1" s="1"/>
  <c r="J33" i="1"/>
  <c r="K33" i="1" s="1"/>
  <c r="J15" i="1"/>
  <c r="K15" i="1" s="1"/>
  <c r="J18" i="1"/>
  <c r="K18" i="1" s="1"/>
  <c r="J13" i="1"/>
  <c r="K13" i="1" s="1"/>
  <c r="J38" i="1"/>
  <c r="K38" i="1" s="1"/>
  <c r="J20" i="1"/>
  <c r="K20" i="1" s="1"/>
  <c r="J14" i="1"/>
  <c r="K14" i="1" s="1"/>
  <c r="D5" i="1"/>
  <c r="F5" i="1" l="1"/>
  <c r="H5" i="1" l="1"/>
  <c r="I5" i="1" s="1"/>
  <c r="J5" i="1" l="1"/>
  <c r="K5" i="1" s="1"/>
</calcChain>
</file>

<file path=xl/sharedStrings.xml><?xml version="1.0" encoding="utf-8"?>
<sst xmlns="http://schemas.openxmlformats.org/spreadsheetml/2006/main" count="103" uniqueCount="77">
  <si>
    <t>National currency</t>
  </si>
  <si>
    <t>USD</t>
  </si>
  <si>
    <t>Estonia</t>
  </si>
  <si>
    <t>France</t>
  </si>
  <si>
    <t>Italy</t>
  </si>
  <si>
    <t>Poland</t>
  </si>
  <si>
    <t>Slovenia</t>
  </si>
  <si>
    <t>Switzerland</t>
  </si>
  <si>
    <t>Turkey</t>
  </si>
  <si>
    <t>Country</t>
  </si>
  <si>
    <t>Total tax</t>
  </si>
  <si>
    <t>Total price</t>
  </si>
  <si>
    <t>Belgium</t>
  </si>
  <si>
    <t>see note</t>
  </si>
  <si>
    <t>Netherlands</t>
  </si>
  <si>
    <t>Norway</t>
  </si>
  <si>
    <t>Portugal</t>
  </si>
  <si>
    <t>United Kingdom</t>
  </si>
  <si>
    <t>Total tax as % of total price</t>
  </si>
  <si>
    <t>b. Pre-tax price is the price excluding VAT and excise</t>
  </si>
  <si>
    <t>d. GST for Australia, Canada and New Zealand, sales taxes for the United States and Consumption Tax for Japan. VAT for all other countries.</t>
  </si>
  <si>
    <t>%</t>
  </si>
  <si>
    <t>AUD</t>
  </si>
  <si>
    <t>EUR</t>
  </si>
  <si>
    <t>CAD</t>
  </si>
  <si>
    <t>CLP</t>
  </si>
  <si>
    <t>CZK</t>
  </si>
  <si>
    <t>DKK</t>
  </si>
  <si>
    <t>HUF</t>
  </si>
  <si>
    <t>ISK</t>
  </si>
  <si>
    <t>ILS</t>
  </si>
  <si>
    <t>JPY</t>
  </si>
  <si>
    <t>KRW</t>
  </si>
  <si>
    <t>MXN</t>
  </si>
  <si>
    <t>NZD</t>
  </si>
  <si>
    <t>NOK</t>
  </si>
  <si>
    <t>PLN</t>
  </si>
  <si>
    <t>SEK</t>
  </si>
  <si>
    <t>CHF</t>
  </si>
  <si>
    <t>TRY</t>
  </si>
  <si>
    <t>GBP</t>
  </si>
  <si>
    <t>Currency</t>
  </si>
  <si>
    <t>Conversion of national currency in USD: conversion rates are average market rates (2015) published in OECD Monthly Monetary Statistics (stats.oecd.org). See also Annex A</t>
  </si>
  <si>
    <t>VAT amount</t>
  </si>
  <si>
    <t>Latvia</t>
  </si>
  <si>
    <t>a. Prices and taxes as at 4th quarter 2015</t>
  </si>
  <si>
    <t>*See country notes</t>
  </si>
  <si>
    <t>Australia*</t>
  </si>
  <si>
    <t>Austria*</t>
  </si>
  <si>
    <t>Canada*</t>
  </si>
  <si>
    <t>Chile*</t>
  </si>
  <si>
    <t>Denmark*</t>
  </si>
  <si>
    <t>Finland*</t>
  </si>
  <si>
    <t>Greece*</t>
  </si>
  <si>
    <t>Hungary*</t>
  </si>
  <si>
    <t>Iceland*</t>
  </si>
  <si>
    <t>Israel*</t>
  </si>
  <si>
    <t>Japan*</t>
  </si>
  <si>
    <t>Korea*</t>
  </si>
  <si>
    <t>Luxembourg*</t>
  </si>
  <si>
    <t>Mexico*</t>
  </si>
  <si>
    <t>New Zealand*</t>
  </si>
  <si>
    <t>Slovak Republic*</t>
  </si>
  <si>
    <t>Spain*</t>
  </si>
  <si>
    <t>Sweden*</t>
  </si>
  <si>
    <t>United States*</t>
  </si>
  <si>
    <t>Germany*</t>
  </si>
  <si>
    <t>Czech Republic*</t>
  </si>
  <si>
    <t>Ireland*</t>
  </si>
  <si>
    <t xml:space="preserve">c. Excise taxes are expressed in local currency/USD per litre. They include all non-VAT taxes levied on the product. For the purposes of this table, payments made to specific bodies that use all the amounts collected to accomplish specific missions (e.g. some emergency stock fees) are not considered as "taxes" and are included in the ex-tax price. When different rates apply to the same product depending e.g. on its biofuel or sulphur content, the rate shown is the one applicable to the most commonly used fuel in the country. </t>
  </si>
  <si>
    <r>
      <t>Source:</t>
    </r>
    <r>
      <rPr>
        <sz val="8"/>
        <rFont val="Helvetica"/>
        <family val="2"/>
      </rPr>
      <t xml:space="preserve">  International Energy Agency, Energy Prices and Taxes and European Commission Excise Duty Tables Part II. </t>
    </r>
  </si>
  <si>
    <t>Market Rates 2017</t>
  </si>
  <si>
    <t>Ex-tax price (2)</t>
  </si>
  <si>
    <t>Excise (3)</t>
  </si>
  <si>
    <t>VAT rate (4)</t>
  </si>
  <si>
    <t>Lithuania</t>
  </si>
  <si>
    <t>Table 3.A.8   Taxation of light fuel oil for households (per litre), 2017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</si>
</sst>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8" x14ac:knownFonts="1">
    <font>
      <sz val="10"/>
      <color theme="1"/>
      <name val="Arial"/>
      <family val="2"/>
    </font>
    <font>
      <b/>
      <sz val="8"/>
      <name val="Helvetica"/>
      <family val="2"/>
    </font>
    <font>
      <sz val="8"/>
      <name val="Helvetica"/>
      <family val="2"/>
    </font>
    <font>
      <sz val="9"/>
      <name val="Arial"/>
      <family val="2"/>
    </font>
    <font>
      <sz val="8"/>
      <name val="Arial"/>
      <family val="2"/>
    </font>
    <font>
      <i/>
      <sz val="8"/>
      <name val="Helvetica"/>
      <family val="2"/>
    </font>
    <font>
      <b/>
      <sz val="8"/>
      <name val="Helvetica"/>
      <family val="2"/>
    </font>
    <font>
      <sz val="8"/>
      <name val="Helvetica"/>
      <family val="2"/>
    </font>
  </fonts>
  <fills count="3">
    <fill>
      <patternFill patternType="none"/>
    </fill>
    <fill>
      <patternFill patternType="gray125"/>
    </fill>
    <fill>
      <patternFill patternType="solid">
        <fgColor rgb="FFF0F8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C0C0C0"/>
      </left>
      <right style="thin">
        <color rgb="FFC0C0C0"/>
      </right>
      <top style="thin">
        <color rgb="FFC0C0C0"/>
      </top>
      <bottom style="thin">
        <color rgb="FFC0C0C0"/>
      </bottom>
      <diagonal/>
    </border>
    <border>
      <left style="thin">
        <color indexed="64"/>
      </left>
      <right style="thin">
        <color indexed="64"/>
      </right>
      <top style="thin">
        <color indexed="64"/>
      </top>
      <bottom style="thin">
        <color rgb="FFC0C0C0"/>
      </bottom>
      <diagonal/>
    </border>
    <border>
      <left style="thin">
        <color indexed="64"/>
      </left>
      <right/>
      <top style="thin">
        <color indexed="64"/>
      </top>
      <bottom style="thin">
        <color rgb="FFC0C0C0"/>
      </bottom>
      <diagonal/>
    </border>
    <border>
      <left style="thin">
        <color indexed="64"/>
      </left>
      <right/>
      <top style="thin">
        <color rgb="FFC0C0C0"/>
      </top>
      <bottom style="thin">
        <color rgb="FFC0C0C0"/>
      </bottom>
      <diagonal/>
    </border>
    <border>
      <left style="thin">
        <color indexed="64"/>
      </left>
      <right style="thin">
        <color indexed="64"/>
      </right>
      <top style="thin">
        <color rgb="FFC0C0C0"/>
      </top>
      <bottom style="thin">
        <color rgb="FFC0C0C0"/>
      </bottom>
      <diagonal/>
    </border>
    <border>
      <left style="thin">
        <color indexed="64"/>
      </left>
      <right/>
      <top style="thin">
        <color rgb="FFC0C0C0"/>
      </top>
      <bottom style="thin">
        <color indexed="64"/>
      </bottom>
      <diagonal/>
    </border>
    <border>
      <left style="thin">
        <color indexed="64"/>
      </left>
      <right style="thin">
        <color indexed="64"/>
      </right>
      <top style="thin">
        <color rgb="FFC0C0C0"/>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xf>
    <xf numFmtId="0" fontId="3" fillId="0" borderId="0" xfId="0" applyFont="1" applyAlignment="1">
      <alignment horizontal="center" wrapText="1"/>
    </xf>
    <xf numFmtId="2" fontId="4" fillId="0" borderId="5" xfId="0" applyNumberFormat="1" applyFont="1" applyBorder="1" applyAlignment="1">
      <alignment horizontal="right"/>
    </xf>
    <xf numFmtId="2" fontId="4" fillId="2" borderId="5" xfId="0" applyNumberFormat="1" applyFont="1" applyFill="1" applyBorder="1" applyAlignment="1">
      <alignment horizontal="right"/>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2" fontId="4" fillId="2" borderId="0" xfId="0" applyNumberFormat="1" applyFont="1" applyFill="1" applyBorder="1" applyAlignment="1">
      <alignment horizontal="right"/>
    </xf>
    <xf numFmtId="0" fontId="1" fillId="0" borderId="3" xfId="0" applyFont="1" applyFill="1" applyBorder="1" applyAlignment="1">
      <alignment horizontal="center" vertical="center" wrapText="1"/>
    </xf>
    <xf numFmtId="2" fontId="4" fillId="0" borderId="6" xfId="0" applyNumberFormat="1" applyFont="1" applyBorder="1" applyAlignment="1">
      <alignment horizontal="right"/>
    </xf>
    <xf numFmtId="2" fontId="4" fillId="0" borderId="7" xfId="0" applyNumberFormat="1" applyFont="1" applyBorder="1" applyAlignment="1">
      <alignment horizontal="left"/>
    </xf>
    <xf numFmtId="2" fontId="4" fillId="0" borderId="7" xfId="0" applyNumberFormat="1" applyFont="1" applyBorder="1" applyAlignment="1">
      <alignment horizontal="right"/>
    </xf>
    <xf numFmtId="2" fontId="4" fillId="2" borderId="8" xfId="0" applyNumberFormat="1" applyFont="1" applyFill="1" applyBorder="1" applyAlignment="1">
      <alignment horizontal="left"/>
    </xf>
    <xf numFmtId="2" fontId="4" fillId="2" borderId="9" xfId="0" applyNumberFormat="1" applyFont="1" applyFill="1" applyBorder="1" applyAlignment="1">
      <alignment horizontal="right"/>
    </xf>
    <xf numFmtId="2" fontId="4" fillId="0" borderId="8" xfId="0" applyNumberFormat="1" applyFont="1" applyBorder="1" applyAlignment="1">
      <alignment horizontal="left"/>
    </xf>
    <xf numFmtId="2" fontId="4" fillId="0" borderId="9" xfId="0" applyNumberFormat="1" applyFont="1" applyBorder="1" applyAlignment="1">
      <alignment horizontal="right"/>
    </xf>
    <xf numFmtId="2" fontId="4" fillId="2" borderId="10" xfId="0" applyNumberFormat="1" applyFont="1" applyFill="1" applyBorder="1" applyAlignment="1">
      <alignment horizontal="left"/>
    </xf>
    <xf numFmtId="2" fontId="4" fillId="2" borderId="11" xfId="0" applyNumberFormat="1" applyFont="1" applyFill="1" applyBorder="1" applyAlignment="1">
      <alignment horizontal="right"/>
    </xf>
    <xf numFmtId="0" fontId="4" fillId="0" borderId="0" xfId="0" applyFont="1" applyFill="1"/>
    <xf numFmtId="0" fontId="1" fillId="0" borderId="12" xfId="0" applyFont="1" applyFill="1" applyBorder="1" applyAlignment="1">
      <alignment horizontal="center" vertical="center" wrapText="1"/>
    </xf>
    <xf numFmtId="0" fontId="1" fillId="0" borderId="3" xfId="0" applyFont="1" applyFill="1" applyBorder="1" applyAlignment="1">
      <alignment horizontal="center" vertical="center" wrapText="1"/>
    </xf>
    <xf numFmtId="2" fontId="4" fillId="0" borderId="7" xfId="0" applyNumberFormat="1" applyFont="1" applyBorder="1" applyAlignment="1">
      <alignment horizontal="center"/>
    </xf>
    <xf numFmtId="2" fontId="4" fillId="2" borderId="8" xfId="0" applyNumberFormat="1" applyFont="1" applyFill="1" applyBorder="1" applyAlignment="1">
      <alignment horizontal="center"/>
    </xf>
    <xf numFmtId="2" fontId="4" fillId="0" borderId="8" xfId="0" applyNumberFormat="1" applyFont="1" applyBorder="1" applyAlignment="1">
      <alignment horizontal="center"/>
    </xf>
    <xf numFmtId="2" fontId="4" fillId="2" borderId="10" xfId="0" applyNumberFormat="1" applyFont="1" applyFill="1" applyBorder="1" applyAlignment="1">
      <alignment horizontal="center"/>
    </xf>
    <xf numFmtId="164" fontId="4" fillId="2" borderId="9" xfId="0" applyNumberFormat="1" applyFont="1" applyFill="1" applyBorder="1" applyAlignment="1">
      <alignment horizontal="right"/>
    </xf>
    <xf numFmtId="164" fontId="4" fillId="0" borderId="9" xfId="0" applyNumberFormat="1" applyFont="1" applyBorder="1" applyAlignment="1">
      <alignment horizontal="right"/>
    </xf>
    <xf numFmtId="164" fontId="4" fillId="2" borderId="11" xfId="0" applyNumberFormat="1" applyFont="1" applyFill="1" applyBorder="1" applyAlignment="1">
      <alignment horizontal="right"/>
    </xf>
    <xf numFmtId="164" fontId="4" fillId="2"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2" borderId="10" xfId="0" applyNumberFormat="1" applyFont="1" applyFill="1" applyBorder="1" applyAlignment="1">
      <alignment horizontal="right"/>
    </xf>
    <xf numFmtId="165" fontId="4" fillId="2" borderId="9" xfId="0" applyNumberFormat="1" applyFont="1" applyFill="1" applyBorder="1" applyAlignment="1">
      <alignment horizontal="right"/>
    </xf>
    <xf numFmtId="165" fontId="4" fillId="0" borderId="9" xfId="0" applyNumberFormat="1" applyFont="1" applyBorder="1" applyAlignment="1">
      <alignment horizontal="right"/>
    </xf>
    <xf numFmtId="165" fontId="4" fillId="2" borderId="11" xfId="0" applyNumberFormat="1" applyFont="1" applyFill="1" applyBorder="1" applyAlignment="1">
      <alignment horizontal="right"/>
    </xf>
    <xf numFmtId="0" fontId="1" fillId="0" borderId="3" xfId="0" applyFont="1" applyFill="1" applyBorder="1" applyAlignment="1">
      <alignment horizontal="center" vertical="center" wrapText="1"/>
    </xf>
    <xf numFmtId="0" fontId="2" fillId="0" borderId="0" xfId="0" applyFont="1" applyFill="1" applyBorder="1" applyAlignment="1">
      <alignment horizontal="left" wrapText="1"/>
    </xf>
    <xf numFmtId="0" fontId="7" fillId="0" borderId="0" xfId="0" applyFont="1" applyFill="1" applyBorder="1" applyAlignment="1">
      <alignment horizontal="left" wrapText="1"/>
    </xf>
    <xf numFmtId="0" fontId="6" fillId="0" borderId="0" xfId="0" applyFont="1" applyFill="1" applyBorder="1" applyAlignment="1">
      <alignment horizontal="left" wrapText="1"/>
    </xf>
    <xf numFmtId="0" fontId="1" fillId="0" borderId="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5" fillId="0" borderId="0" xfId="0" applyFont="1" applyFill="1" applyAlignment="1">
      <alignment horizontal="left" vertical="top"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7" fillId="0" borderId="0" xfId="0" applyFont="1" applyFill="1" applyAlignment="1">
      <alignment horizontal="left" vertical="top" wrapText="1"/>
    </xf>
    <xf numFmtId="0" fontId="7" fillId="0" borderId="0" xfId="0" applyFont="1" applyFill="1" applyBorder="1" applyAlignment="1">
      <alignment horizontal="left"/>
    </xf>
    <xf numFmtId="0" fontId="7"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61"/>
  <sheetViews>
    <sheetView tabSelected="1" zoomScaleNormal="100" zoomScalePageLayoutView="90" workbookViewId="0">
      <selection activeCell="L1" sqref="L1"/>
    </sheetView>
  </sheetViews>
  <sheetFormatPr defaultRowHeight="12.75" x14ac:dyDescent="0.2"/>
  <cols>
    <col min="1" max="1" width="12.28515625" customWidth="1"/>
    <col min="2" max="2" width="7.5703125" customWidth="1"/>
    <col min="3" max="3" width="11.7109375" customWidth="1"/>
    <col min="4" max="4" width="10.140625" customWidth="1"/>
    <col min="5" max="5" width="10.7109375" customWidth="1"/>
    <col min="6" max="7" width="10" customWidth="1"/>
    <col min="8" max="9" width="9.85546875" customWidth="1"/>
    <col min="10" max="10" width="10.42578125" customWidth="1"/>
    <col min="11" max="11" width="10" customWidth="1"/>
  </cols>
  <sheetData>
    <row r="1" spans="1:13" ht="27.75" customHeight="1" x14ac:dyDescent="0.2">
      <c r="A1" s="46" t="s">
        <v>76</v>
      </c>
      <c r="B1" s="46"/>
      <c r="C1" s="46"/>
      <c r="D1" s="46"/>
      <c r="E1" s="46"/>
      <c r="F1" s="46"/>
      <c r="G1" s="46"/>
      <c r="H1" s="46"/>
      <c r="I1" s="46"/>
      <c r="J1" s="46"/>
      <c r="K1" s="46"/>
    </row>
    <row r="2" spans="1:13" ht="38.25" customHeight="1" x14ac:dyDescent="0.2">
      <c r="A2" s="41" t="s">
        <v>9</v>
      </c>
      <c r="B2" s="20"/>
      <c r="C2" s="44" t="s">
        <v>72</v>
      </c>
      <c r="D2" s="45"/>
      <c r="E2" s="39" t="s">
        <v>73</v>
      </c>
      <c r="F2" s="40"/>
      <c r="G2" s="35" t="s">
        <v>74</v>
      </c>
      <c r="H2" s="35" t="s">
        <v>43</v>
      </c>
      <c r="I2" s="9" t="s">
        <v>10</v>
      </c>
      <c r="J2" s="9" t="s">
        <v>11</v>
      </c>
      <c r="K2" s="42" t="s">
        <v>18</v>
      </c>
    </row>
    <row r="3" spans="1:13" ht="36" x14ac:dyDescent="0.2">
      <c r="A3" s="42"/>
      <c r="B3" s="21" t="s">
        <v>41</v>
      </c>
      <c r="C3" s="7" t="s">
        <v>0</v>
      </c>
      <c r="D3" s="7" t="s">
        <v>1</v>
      </c>
      <c r="E3" s="6" t="s">
        <v>0</v>
      </c>
      <c r="F3" s="1" t="s">
        <v>1</v>
      </c>
      <c r="G3" s="2" t="s">
        <v>21</v>
      </c>
      <c r="H3" s="2" t="s">
        <v>1</v>
      </c>
      <c r="I3" s="7" t="s">
        <v>1</v>
      </c>
      <c r="J3" s="7" t="s">
        <v>1</v>
      </c>
      <c r="K3" s="46"/>
      <c r="M3" s="3" t="s">
        <v>71</v>
      </c>
    </row>
    <row r="4" spans="1:13" x14ac:dyDescent="0.2">
      <c r="A4" s="11" t="s">
        <v>47</v>
      </c>
      <c r="B4" s="22" t="s">
        <v>22</v>
      </c>
      <c r="C4" s="10" t="s">
        <v>13</v>
      </c>
      <c r="D4" s="10"/>
      <c r="E4" s="10"/>
      <c r="F4" s="10"/>
      <c r="G4" s="10">
        <v>10</v>
      </c>
      <c r="H4" s="10"/>
      <c r="I4" s="12"/>
      <c r="J4" s="10"/>
      <c r="K4" s="10"/>
      <c r="M4" s="4">
        <v>1.3049999999999999</v>
      </c>
    </row>
    <row r="5" spans="1:13" x14ac:dyDescent="0.2">
      <c r="A5" s="13" t="s">
        <v>48</v>
      </c>
      <c r="B5" s="23" t="s">
        <v>23</v>
      </c>
      <c r="C5" s="26">
        <v>0.48399999999999999</v>
      </c>
      <c r="D5" s="26">
        <f>C5/M5</f>
        <v>0.54565952649379934</v>
      </c>
      <c r="E5" s="26">
        <v>0.109</v>
      </c>
      <c r="F5" s="26">
        <f>E5/M5</f>
        <v>0.12288613303269448</v>
      </c>
      <c r="G5" s="14">
        <v>20</v>
      </c>
      <c r="H5" s="26">
        <f>SUM(D5,F5)*(G5/100)</f>
        <v>0.13370913190529876</v>
      </c>
      <c r="I5" s="29">
        <f>SUM(F5,H5)</f>
        <v>0.25659526493799323</v>
      </c>
      <c r="J5" s="26">
        <f>SUM(D5,I5)</f>
        <v>0.80225479143179257</v>
      </c>
      <c r="K5" s="32">
        <f t="shared" ref="K5:K39" si="0">(I5*100)/J5</f>
        <v>31.984260820685776</v>
      </c>
      <c r="M5" s="5">
        <v>0.88700000000000001</v>
      </c>
    </row>
    <row r="6" spans="1:13" x14ac:dyDescent="0.2">
      <c r="A6" s="15" t="s">
        <v>12</v>
      </c>
      <c r="B6" s="24" t="s">
        <v>23</v>
      </c>
      <c r="C6" s="27">
        <v>0.47699999999999998</v>
      </c>
      <c r="D6" s="27">
        <f t="shared" ref="D6:D39" si="1">C6/M6</f>
        <v>0.53776775648252528</v>
      </c>
      <c r="E6" s="27">
        <v>1.8499999999999999E-2</v>
      </c>
      <c r="F6" s="27">
        <f t="shared" ref="F6:F39" si="2">E6/M6</f>
        <v>2.085682074408117E-2</v>
      </c>
      <c r="G6" s="16">
        <v>21</v>
      </c>
      <c r="H6" s="27">
        <f t="shared" ref="H6:H39" si="3">SUM(D6,F6)*(G6/100)</f>
        <v>0.11731116121758735</v>
      </c>
      <c r="I6" s="30">
        <f t="shared" ref="I6:I39" si="4">SUM(F6,H6)</f>
        <v>0.13816798196166852</v>
      </c>
      <c r="J6" s="27">
        <f t="shared" ref="J6:J39" si="5">SUM(D6,I6)</f>
        <v>0.67593573844419375</v>
      </c>
      <c r="K6" s="33">
        <f t="shared" si="0"/>
        <v>20.440993737021625</v>
      </c>
      <c r="M6" s="4">
        <v>0.88700000000000001</v>
      </c>
    </row>
    <row r="7" spans="1:13" x14ac:dyDescent="0.2">
      <c r="A7" s="13" t="s">
        <v>49</v>
      </c>
      <c r="B7" s="23" t="s">
        <v>24</v>
      </c>
      <c r="C7" s="26">
        <v>0.93899999999999995</v>
      </c>
      <c r="D7" s="26">
        <f t="shared" si="1"/>
        <v>0.72342064714946064</v>
      </c>
      <c r="E7" s="26">
        <v>0</v>
      </c>
      <c r="F7" s="26">
        <f t="shared" si="2"/>
        <v>0</v>
      </c>
      <c r="G7" s="14">
        <v>9.83</v>
      </c>
      <c r="H7" s="26">
        <f t="shared" si="3"/>
        <v>7.1112249614791984E-2</v>
      </c>
      <c r="I7" s="29">
        <f t="shared" si="4"/>
        <v>7.1112249614791984E-2</v>
      </c>
      <c r="J7" s="26">
        <f t="shared" si="5"/>
        <v>0.79453289676425265</v>
      </c>
      <c r="K7" s="32">
        <f t="shared" si="0"/>
        <v>8.950195757079122</v>
      </c>
      <c r="M7" s="5">
        <v>1.298</v>
      </c>
    </row>
    <row r="8" spans="1:13" x14ac:dyDescent="0.2">
      <c r="A8" s="15" t="s">
        <v>50</v>
      </c>
      <c r="B8" s="24" t="s">
        <v>25</v>
      </c>
      <c r="C8" s="27">
        <v>508</v>
      </c>
      <c r="D8" s="27">
        <f t="shared" si="1"/>
        <v>0.78294294072135562</v>
      </c>
      <c r="E8" s="27">
        <v>0</v>
      </c>
      <c r="F8" s="27">
        <f t="shared" si="2"/>
        <v>0</v>
      </c>
      <c r="G8" s="16">
        <v>19</v>
      </c>
      <c r="H8" s="27">
        <f t="shared" si="3"/>
        <v>0.14875915873705756</v>
      </c>
      <c r="I8" s="30">
        <f t="shared" si="4"/>
        <v>0.14875915873705756</v>
      </c>
      <c r="J8" s="27">
        <f t="shared" si="5"/>
        <v>0.9317020994584132</v>
      </c>
      <c r="K8" s="33">
        <f t="shared" si="0"/>
        <v>15.966386554621847</v>
      </c>
      <c r="M8" s="4">
        <v>648.83399999999995</v>
      </c>
    </row>
    <row r="9" spans="1:13" x14ac:dyDescent="0.2">
      <c r="A9" s="13" t="s">
        <v>67</v>
      </c>
      <c r="B9" s="23" t="s">
        <v>26</v>
      </c>
      <c r="C9" s="26">
        <v>12.058</v>
      </c>
      <c r="D9" s="26">
        <f t="shared" si="1"/>
        <v>0.51582819986310746</v>
      </c>
      <c r="E9" s="26">
        <v>0.66</v>
      </c>
      <c r="F9" s="26">
        <f t="shared" si="2"/>
        <v>2.8234086242299793E-2</v>
      </c>
      <c r="G9" s="14">
        <v>21</v>
      </c>
      <c r="H9" s="26">
        <f t="shared" si="3"/>
        <v>0.11425308008213553</v>
      </c>
      <c r="I9" s="29">
        <f t="shared" si="4"/>
        <v>0.14248716632443531</v>
      </c>
      <c r="J9" s="26">
        <f t="shared" si="5"/>
        <v>0.65831536618754272</v>
      </c>
      <c r="K9" s="32">
        <f t="shared" si="0"/>
        <v>21.644210912106093</v>
      </c>
      <c r="M9" s="5">
        <v>23.376000000000001</v>
      </c>
    </row>
    <row r="10" spans="1:13" x14ac:dyDescent="0.2">
      <c r="A10" s="15" t="s">
        <v>51</v>
      </c>
      <c r="B10" s="24" t="s">
        <v>27</v>
      </c>
      <c r="C10" s="27">
        <v>4.734</v>
      </c>
      <c r="D10" s="27">
        <f t="shared" si="1"/>
        <v>0.71694684234438899</v>
      </c>
      <c r="E10" s="27">
        <v>2.448</v>
      </c>
      <c r="F10" s="27">
        <f t="shared" si="2"/>
        <v>0.37074057246706044</v>
      </c>
      <c r="G10" s="16">
        <v>25</v>
      </c>
      <c r="H10" s="27">
        <f t="shared" si="3"/>
        <v>0.27192185370286237</v>
      </c>
      <c r="I10" s="30">
        <f t="shared" si="4"/>
        <v>0.64266242616992275</v>
      </c>
      <c r="J10" s="27">
        <f t="shared" si="5"/>
        <v>1.3596092685143117</v>
      </c>
      <c r="K10" s="33">
        <f t="shared" si="0"/>
        <v>47.268170426065161</v>
      </c>
      <c r="M10" s="4">
        <v>6.6029999999999998</v>
      </c>
    </row>
    <row r="11" spans="1:13" x14ac:dyDescent="0.2">
      <c r="A11" s="13" t="s">
        <v>2</v>
      </c>
      <c r="B11" s="23" t="s">
        <v>23</v>
      </c>
      <c r="C11" s="26">
        <v>0.49199999999999999</v>
      </c>
      <c r="D11" s="26">
        <f t="shared" si="1"/>
        <v>0.55467869222096955</v>
      </c>
      <c r="E11" s="26">
        <v>0.49299999999999999</v>
      </c>
      <c r="F11" s="26">
        <f t="shared" si="2"/>
        <v>0.55580608793686581</v>
      </c>
      <c r="G11" s="14">
        <v>20</v>
      </c>
      <c r="H11" s="26">
        <f t="shared" si="3"/>
        <v>0.22209695603156707</v>
      </c>
      <c r="I11" s="29">
        <f t="shared" si="4"/>
        <v>0.77790304396843291</v>
      </c>
      <c r="J11" s="26">
        <f t="shared" si="5"/>
        <v>1.3325817361894026</v>
      </c>
      <c r="K11" s="32">
        <f t="shared" si="0"/>
        <v>58.3756345177665</v>
      </c>
      <c r="M11" s="5">
        <v>0.88700000000000001</v>
      </c>
    </row>
    <row r="12" spans="1:13" x14ac:dyDescent="0.2">
      <c r="A12" s="15" t="s">
        <v>52</v>
      </c>
      <c r="B12" s="24" t="s">
        <v>23</v>
      </c>
      <c r="C12" s="27">
        <v>0.50800000000000001</v>
      </c>
      <c r="D12" s="27">
        <f t="shared" si="1"/>
        <v>0.57271702367531008</v>
      </c>
      <c r="E12" s="27">
        <v>0.22900000000000001</v>
      </c>
      <c r="F12" s="27">
        <f t="shared" si="2"/>
        <v>0.25817361894024804</v>
      </c>
      <c r="G12" s="16">
        <v>24</v>
      </c>
      <c r="H12" s="27">
        <f t="shared" si="3"/>
        <v>0.19941375422773394</v>
      </c>
      <c r="I12" s="30">
        <f t="shared" si="4"/>
        <v>0.45758737316798198</v>
      </c>
      <c r="J12" s="27">
        <f t="shared" si="5"/>
        <v>1.0303043968432921</v>
      </c>
      <c r="K12" s="33">
        <f t="shared" si="0"/>
        <v>44.412833194730155</v>
      </c>
      <c r="M12" s="5">
        <v>0.88700000000000001</v>
      </c>
    </row>
    <row r="13" spans="1:13" x14ac:dyDescent="0.2">
      <c r="A13" s="13" t="s">
        <v>3</v>
      </c>
      <c r="B13" s="23" t="s">
        <v>23</v>
      </c>
      <c r="C13" s="26">
        <v>0.52600000000000002</v>
      </c>
      <c r="D13" s="26">
        <f t="shared" si="1"/>
        <v>0.59301014656144313</v>
      </c>
      <c r="E13" s="26">
        <v>0.11899999999999999</v>
      </c>
      <c r="F13" s="26">
        <f t="shared" si="2"/>
        <v>0.13416009019165726</v>
      </c>
      <c r="G13" s="14">
        <v>20</v>
      </c>
      <c r="H13" s="26">
        <f t="shared" si="3"/>
        <v>0.14543404735062007</v>
      </c>
      <c r="I13" s="29">
        <f t="shared" si="4"/>
        <v>0.27959413754227735</v>
      </c>
      <c r="J13" s="26">
        <f t="shared" si="5"/>
        <v>0.87260428410372048</v>
      </c>
      <c r="K13" s="32">
        <f t="shared" si="0"/>
        <v>32.041343669250644</v>
      </c>
      <c r="M13" s="5">
        <v>0.88700000000000001</v>
      </c>
    </row>
    <row r="14" spans="1:13" x14ac:dyDescent="0.2">
      <c r="A14" s="15" t="s">
        <v>66</v>
      </c>
      <c r="B14" s="24" t="s">
        <v>23</v>
      </c>
      <c r="C14" s="27">
        <v>0.44</v>
      </c>
      <c r="D14" s="27">
        <f t="shared" si="1"/>
        <v>0.49605411499436303</v>
      </c>
      <c r="E14" s="27">
        <v>6.1350000000000002E-2</v>
      </c>
      <c r="F14" s="27">
        <f t="shared" si="2"/>
        <v>6.9165727170236752E-2</v>
      </c>
      <c r="G14" s="16">
        <v>19</v>
      </c>
      <c r="H14" s="27">
        <f t="shared" si="3"/>
        <v>0.10739177001127395</v>
      </c>
      <c r="I14" s="30">
        <f t="shared" si="4"/>
        <v>0.1765574971815107</v>
      </c>
      <c r="J14" s="27">
        <f t="shared" si="5"/>
        <v>0.67261161217587373</v>
      </c>
      <c r="K14" s="33">
        <f t="shared" si="0"/>
        <v>26.24954639280665</v>
      </c>
      <c r="M14" s="5">
        <v>0.88700000000000001</v>
      </c>
    </row>
    <row r="15" spans="1:13" x14ac:dyDescent="0.2">
      <c r="A15" s="13" t="s">
        <v>53</v>
      </c>
      <c r="B15" s="23" t="s">
        <v>23</v>
      </c>
      <c r="C15" s="26">
        <v>0.42699999999999999</v>
      </c>
      <c r="D15" s="26">
        <f t="shared" si="1"/>
        <v>0.4813979706877114</v>
      </c>
      <c r="E15" s="26">
        <v>0.28000000000000003</v>
      </c>
      <c r="F15" s="26">
        <f t="shared" si="2"/>
        <v>0.3156708004509583</v>
      </c>
      <c r="G15" s="14">
        <v>24</v>
      </c>
      <c r="H15" s="26">
        <f t="shared" si="3"/>
        <v>0.19129650507328072</v>
      </c>
      <c r="I15" s="29">
        <f t="shared" si="4"/>
        <v>0.50696730552423896</v>
      </c>
      <c r="J15" s="26">
        <f t="shared" si="5"/>
        <v>0.98836527621195036</v>
      </c>
      <c r="K15" s="32">
        <f t="shared" si="0"/>
        <v>51.293516448419027</v>
      </c>
      <c r="M15" s="5">
        <v>0.88700000000000001</v>
      </c>
    </row>
    <row r="16" spans="1:13" x14ac:dyDescent="0.2">
      <c r="A16" s="15" t="s">
        <v>54</v>
      </c>
      <c r="B16" s="24" t="s">
        <v>28</v>
      </c>
      <c r="C16" s="27">
        <v>177.58799999999999</v>
      </c>
      <c r="D16" s="27">
        <f t="shared" si="1"/>
        <v>0.64710876607405088</v>
      </c>
      <c r="E16" s="27">
        <v>112.58799999999999</v>
      </c>
      <c r="F16" s="27">
        <f t="shared" si="2"/>
        <v>0.41025678398734844</v>
      </c>
      <c r="G16" s="16">
        <v>27</v>
      </c>
      <c r="H16" s="27">
        <f t="shared" si="3"/>
        <v>0.28548869851657788</v>
      </c>
      <c r="I16" s="30">
        <f t="shared" si="4"/>
        <v>0.69574548250392632</v>
      </c>
      <c r="J16" s="27">
        <f t="shared" si="5"/>
        <v>1.3428542485779773</v>
      </c>
      <c r="K16" s="33">
        <f t="shared" si="0"/>
        <v>51.810945472354113</v>
      </c>
      <c r="M16" s="4">
        <v>274.43299999999999</v>
      </c>
    </row>
    <row r="17" spans="1:13" x14ac:dyDescent="0.2">
      <c r="A17" s="13" t="s">
        <v>55</v>
      </c>
      <c r="B17" s="23" t="s">
        <v>29</v>
      </c>
      <c r="C17" s="14" t="s">
        <v>13</v>
      </c>
      <c r="D17" s="26"/>
      <c r="E17" s="26"/>
      <c r="F17" s="26"/>
      <c r="G17" s="14">
        <v>24</v>
      </c>
      <c r="H17" s="26"/>
      <c r="I17" s="29"/>
      <c r="J17" s="26"/>
      <c r="K17" s="32"/>
      <c r="M17" s="5">
        <v>106.84399999999999</v>
      </c>
    </row>
    <row r="18" spans="1:13" x14ac:dyDescent="0.2">
      <c r="A18" s="15" t="s">
        <v>68</v>
      </c>
      <c r="B18" s="24" t="s">
        <v>23</v>
      </c>
      <c r="C18" s="27">
        <v>0.46700000000000003</v>
      </c>
      <c r="D18" s="27">
        <f t="shared" si="1"/>
        <v>0.52649379932356255</v>
      </c>
      <c r="E18" s="27">
        <v>0.10199999999999999</v>
      </c>
      <c r="F18" s="27">
        <f t="shared" si="2"/>
        <v>0.11499436302142051</v>
      </c>
      <c r="G18" s="16">
        <v>13.5</v>
      </c>
      <c r="H18" s="27">
        <f t="shared" si="3"/>
        <v>8.6600901916572715E-2</v>
      </c>
      <c r="I18" s="30">
        <f t="shared" si="4"/>
        <v>0.20159526493799323</v>
      </c>
      <c r="J18" s="27">
        <f t="shared" si="5"/>
        <v>0.72808906426155584</v>
      </c>
      <c r="K18" s="33">
        <f t="shared" si="0"/>
        <v>27.688269860563782</v>
      </c>
      <c r="M18" s="5">
        <v>0.88700000000000001</v>
      </c>
    </row>
    <row r="19" spans="1:13" x14ac:dyDescent="0.2">
      <c r="A19" s="13" t="s">
        <v>56</v>
      </c>
      <c r="B19" s="23" t="s">
        <v>30</v>
      </c>
      <c r="C19" s="26">
        <v>2.11</v>
      </c>
      <c r="D19" s="26">
        <f t="shared" si="1"/>
        <v>0.58611111111111103</v>
      </c>
      <c r="E19" s="26">
        <v>2.89</v>
      </c>
      <c r="F19" s="26">
        <f t="shared" si="2"/>
        <v>0.80277777777777781</v>
      </c>
      <c r="G19" s="14">
        <v>17</v>
      </c>
      <c r="H19" s="26">
        <f t="shared" si="3"/>
        <v>0.23611111111111113</v>
      </c>
      <c r="I19" s="29">
        <f t="shared" si="4"/>
        <v>1.038888888888889</v>
      </c>
      <c r="J19" s="26">
        <f t="shared" si="5"/>
        <v>1.625</v>
      </c>
      <c r="K19" s="32">
        <f t="shared" si="0"/>
        <v>63.931623931623939</v>
      </c>
      <c r="M19" s="5">
        <v>3.6</v>
      </c>
    </row>
    <row r="20" spans="1:13" x14ac:dyDescent="0.2">
      <c r="A20" s="15" t="s">
        <v>4</v>
      </c>
      <c r="B20" s="24" t="s">
        <v>23</v>
      </c>
      <c r="C20" s="27">
        <v>0.56999999999999995</v>
      </c>
      <c r="D20" s="27">
        <f t="shared" si="1"/>
        <v>0.64261555806087933</v>
      </c>
      <c r="E20" s="27">
        <v>0.40300000000000002</v>
      </c>
      <c r="F20" s="27">
        <f t="shared" si="2"/>
        <v>0.45434047350620071</v>
      </c>
      <c r="G20" s="16">
        <v>22</v>
      </c>
      <c r="H20" s="27">
        <f t="shared" si="3"/>
        <v>0.24133032694475762</v>
      </c>
      <c r="I20" s="30">
        <f t="shared" si="4"/>
        <v>0.6956708004509583</v>
      </c>
      <c r="J20" s="27">
        <f t="shared" si="5"/>
        <v>1.3382863585118376</v>
      </c>
      <c r="K20" s="33">
        <f t="shared" si="0"/>
        <v>51.982208144491437</v>
      </c>
      <c r="M20" s="5">
        <v>0.88700000000000001</v>
      </c>
    </row>
    <row r="21" spans="1:13" x14ac:dyDescent="0.2">
      <c r="A21" s="13" t="s">
        <v>57</v>
      </c>
      <c r="B21" s="23" t="s">
        <v>31</v>
      </c>
      <c r="C21" s="26">
        <v>72.149000000000001</v>
      </c>
      <c r="D21" s="26">
        <f t="shared" si="1"/>
        <v>0.64323413512115979</v>
      </c>
      <c r="E21" s="26">
        <v>2.8</v>
      </c>
      <c r="F21" s="26">
        <f t="shared" si="2"/>
        <v>2.4963001265980778E-2</v>
      </c>
      <c r="G21" s="14">
        <v>8</v>
      </c>
      <c r="H21" s="26">
        <f t="shared" si="3"/>
        <v>5.3455770910971249E-2</v>
      </c>
      <c r="I21" s="29">
        <f t="shared" si="4"/>
        <v>7.8418772176952034E-2</v>
      </c>
      <c r="J21" s="26">
        <f t="shared" si="5"/>
        <v>0.72165290729811182</v>
      </c>
      <c r="K21" s="32">
        <f t="shared" si="0"/>
        <v>10.866549747655567</v>
      </c>
      <c r="M21" s="5">
        <v>112.166</v>
      </c>
    </row>
    <row r="22" spans="1:13" x14ac:dyDescent="0.2">
      <c r="A22" s="15" t="s">
        <v>58</v>
      </c>
      <c r="B22" s="24" t="s">
        <v>32</v>
      </c>
      <c r="C22" s="27">
        <v>714.72199999999998</v>
      </c>
      <c r="D22" s="27">
        <f t="shared" si="1"/>
        <v>0.63225954839993803</v>
      </c>
      <c r="E22" s="27">
        <v>72.45</v>
      </c>
      <c r="F22" s="27">
        <f t="shared" si="2"/>
        <v>6.4090939248512738E-2</v>
      </c>
      <c r="G22" s="16">
        <v>10</v>
      </c>
      <c r="H22" s="27">
        <f t="shared" si="3"/>
        <v>6.9635048764845081E-2</v>
      </c>
      <c r="I22" s="30">
        <f t="shared" si="4"/>
        <v>0.13372598801335783</v>
      </c>
      <c r="J22" s="27">
        <f t="shared" si="5"/>
        <v>0.76598553641329592</v>
      </c>
      <c r="K22" s="33">
        <f t="shared" si="0"/>
        <v>17.458030426987659</v>
      </c>
      <c r="M22" s="4">
        <v>1130.425</v>
      </c>
    </row>
    <row r="23" spans="1:13" x14ac:dyDescent="0.2">
      <c r="A23" s="15" t="s">
        <v>44</v>
      </c>
      <c r="B23" s="24" t="s">
        <v>23</v>
      </c>
      <c r="C23" s="27">
        <v>0.54100000000000004</v>
      </c>
      <c r="D23" s="27">
        <f t="shared" si="1"/>
        <v>0.60992108229988728</v>
      </c>
      <c r="E23" s="27">
        <v>5.7000000000000002E-2</v>
      </c>
      <c r="F23" s="27">
        <f t="shared" si="2"/>
        <v>6.4261555806087944E-2</v>
      </c>
      <c r="G23" s="16">
        <v>21</v>
      </c>
      <c r="H23" s="27">
        <f t="shared" si="3"/>
        <v>0.1415783540022548</v>
      </c>
      <c r="I23" s="30">
        <f t="shared" si="4"/>
        <v>0.20583990980834274</v>
      </c>
      <c r="J23" s="27">
        <f t="shared" si="5"/>
        <v>0.81576099210823005</v>
      </c>
      <c r="K23" s="33">
        <f t="shared" si="0"/>
        <v>25.232869896901516</v>
      </c>
      <c r="M23" s="4">
        <v>0.88700000000000001</v>
      </c>
    </row>
    <row r="24" spans="1:13" x14ac:dyDescent="0.2">
      <c r="A24" s="15" t="s">
        <v>75</v>
      </c>
      <c r="B24" s="24" t="s">
        <v>23</v>
      </c>
      <c r="C24" s="27">
        <v>0.44500000000000001</v>
      </c>
      <c r="D24" s="27">
        <f t="shared" si="1"/>
        <v>0.5</v>
      </c>
      <c r="E24" s="27">
        <v>2.1000000000000001E-2</v>
      </c>
      <c r="F24" s="27">
        <f t="shared" si="2"/>
        <v>2.359550561797753E-2</v>
      </c>
      <c r="G24" s="16">
        <v>21</v>
      </c>
      <c r="H24" s="27">
        <f t="shared" si="3"/>
        <v>0.10995505617977527</v>
      </c>
      <c r="I24" s="30">
        <f t="shared" si="4"/>
        <v>0.13355056179775279</v>
      </c>
      <c r="J24" s="27">
        <f t="shared" si="5"/>
        <v>0.63355056179775282</v>
      </c>
      <c r="K24" s="33">
        <f t="shared" si="0"/>
        <v>21.079700634909372</v>
      </c>
      <c r="M24" s="4">
        <v>0.89</v>
      </c>
    </row>
    <row r="25" spans="1:13" x14ac:dyDescent="0.2">
      <c r="A25" s="13" t="s">
        <v>59</v>
      </c>
      <c r="B25" s="23" t="s">
        <v>23</v>
      </c>
      <c r="C25" s="26">
        <v>0.48699999999999999</v>
      </c>
      <c r="D25" s="26">
        <f t="shared" si="1"/>
        <v>0.54904171364148813</v>
      </c>
      <c r="E25" s="26">
        <v>0.01</v>
      </c>
      <c r="F25" s="26">
        <f t="shared" si="2"/>
        <v>1.1273957158962795E-2</v>
      </c>
      <c r="G25" s="14">
        <v>14</v>
      </c>
      <c r="H25" s="26">
        <f t="shared" si="3"/>
        <v>7.8444193912063143E-2</v>
      </c>
      <c r="I25" s="29">
        <f t="shared" si="4"/>
        <v>8.9718151071025931E-2</v>
      </c>
      <c r="J25" s="26">
        <f t="shared" si="5"/>
        <v>0.63875986471251411</v>
      </c>
      <c r="K25" s="32">
        <f t="shared" si="0"/>
        <v>14.045677574217233</v>
      </c>
      <c r="M25" s="5">
        <v>0.88700000000000001</v>
      </c>
    </row>
    <row r="26" spans="1:13" x14ac:dyDescent="0.2">
      <c r="A26" s="15" t="s">
        <v>60</v>
      </c>
      <c r="B26" s="24" t="s">
        <v>33</v>
      </c>
      <c r="C26" s="16" t="s">
        <v>13</v>
      </c>
      <c r="D26" s="27"/>
      <c r="E26" s="27"/>
      <c r="F26" s="27"/>
      <c r="G26" s="16"/>
      <c r="H26" s="27"/>
      <c r="I26" s="30"/>
      <c r="J26" s="27"/>
      <c r="K26" s="33"/>
      <c r="M26" s="4">
        <v>18.927</v>
      </c>
    </row>
    <row r="27" spans="1:13" x14ac:dyDescent="0.2">
      <c r="A27" s="13" t="s">
        <v>14</v>
      </c>
      <c r="B27" s="23" t="s">
        <v>23</v>
      </c>
      <c r="C27" s="26">
        <v>0.35699999999999998</v>
      </c>
      <c r="D27" s="26">
        <f t="shared" si="1"/>
        <v>0.40248027057497177</v>
      </c>
      <c r="E27" s="26">
        <v>0.498</v>
      </c>
      <c r="F27" s="26">
        <f t="shared" si="2"/>
        <v>0.56144306651634723</v>
      </c>
      <c r="G27" s="14">
        <v>21</v>
      </c>
      <c r="H27" s="26">
        <f t="shared" si="3"/>
        <v>0.20242390078917696</v>
      </c>
      <c r="I27" s="29">
        <f t="shared" si="4"/>
        <v>0.76386696730552417</v>
      </c>
      <c r="J27" s="26">
        <f t="shared" si="5"/>
        <v>1.166347237880496</v>
      </c>
      <c r="K27" s="32">
        <f t="shared" si="0"/>
        <v>65.492243004204724</v>
      </c>
      <c r="M27" s="5">
        <v>0.88700000000000001</v>
      </c>
    </row>
    <row r="28" spans="1:13" x14ac:dyDescent="0.2">
      <c r="A28" s="15" t="s">
        <v>61</v>
      </c>
      <c r="B28" s="24" t="s">
        <v>34</v>
      </c>
      <c r="C28" s="16" t="s">
        <v>13</v>
      </c>
      <c r="D28" s="27"/>
      <c r="E28" s="27"/>
      <c r="F28" s="27"/>
      <c r="G28" s="16"/>
      <c r="H28" s="27"/>
      <c r="I28" s="30"/>
      <c r="J28" s="27"/>
      <c r="K28" s="33"/>
      <c r="M28" s="4">
        <v>1.407</v>
      </c>
    </row>
    <row r="29" spans="1:13" x14ac:dyDescent="0.2">
      <c r="A29" s="13" t="s">
        <v>15</v>
      </c>
      <c r="B29" s="23" t="s">
        <v>35</v>
      </c>
      <c r="C29" s="26">
        <v>4.6479999999999997</v>
      </c>
      <c r="D29" s="26">
        <f t="shared" si="1"/>
        <v>0.56189555125725332</v>
      </c>
      <c r="E29" s="26">
        <v>2.8029999999999999</v>
      </c>
      <c r="F29" s="26">
        <f t="shared" si="2"/>
        <v>0.33885396518375238</v>
      </c>
      <c r="G29" s="14">
        <v>25</v>
      </c>
      <c r="H29" s="26">
        <f t="shared" si="3"/>
        <v>0.22518737911025144</v>
      </c>
      <c r="I29" s="29">
        <f t="shared" si="4"/>
        <v>0.56404134429400377</v>
      </c>
      <c r="J29" s="26">
        <f t="shared" si="5"/>
        <v>1.125936895551257</v>
      </c>
      <c r="K29" s="32">
        <f t="shared" si="0"/>
        <v>50.0952892229231</v>
      </c>
      <c r="M29" s="5">
        <v>8.2720000000000002</v>
      </c>
    </row>
    <row r="30" spans="1:13" x14ac:dyDescent="0.2">
      <c r="A30" s="15" t="s">
        <v>5</v>
      </c>
      <c r="B30" s="24" t="s">
        <v>36</v>
      </c>
      <c r="C30" s="27">
        <v>2.202</v>
      </c>
      <c r="D30" s="27">
        <f t="shared" si="1"/>
        <v>0.58269383434771105</v>
      </c>
      <c r="E30" s="27">
        <v>0.23200000000000001</v>
      </c>
      <c r="F30" s="27">
        <f t="shared" si="2"/>
        <v>6.1391902619740674E-2</v>
      </c>
      <c r="G30" s="16">
        <v>23</v>
      </c>
      <c r="H30" s="27">
        <f t="shared" si="3"/>
        <v>0.14813971950251392</v>
      </c>
      <c r="I30" s="30">
        <f t="shared" si="4"/>
        <v>0.2095316221222546</v>
      </c>
      <c r="J30" s="27">
        <f t="shared" si="5"/>
        <v>0.79222545646996567</v>
      </c>
      <c r="K30" s="33">
        <f t="shared" si="0"/>
        <v>26.448483876786185</v>
      </c>
      <c r="M30" s="4">
        <v>3.7789999999999999</v>
      </c>
    </row>
    <row r="31" spans="1:13" x14ac:dyDescent="0.2">
      <c r="A31" s="13" t="s">
        <v>16</v>
      </c>
      <c r="B31" s="23" t="s">
        <v>23</v>
      </c>
      <c r="C31" s="26">
        <v>0.53</v>
      </c>
      <c r="D31" s="26">
        <f t="shared" si="1"/>
        <v>0.59751972942502818</v>
      </c>
      <c r="E31" s="26">
        <v>0.34699999999999998</v>
      </c>
      <c r="F31" s="26">
        <f t="shared" si="2"/>
        <v>0.39120631341600898</v>
      </c>
      <c r="G31" s="14">
        <v>13</v>
      </c>
      <c r="H31" s="26">
        <f t="shared" si="3"/>
        <v>0.12853438556933483</v>
      </c>
      <c r="I31" s="29">
        <f t="shared" si="4"/>
        <v>0.51974069898534381</v>
      </c>
      <c r="J31" s="26">
        <f t="shared" si="5"/>
        <v>1.117260428410372</v>
      </c>
      <c r="K31" s="32">
        <f t="shared" si="0"/>
        <v>46.519207677016375</v>
      </c>
      <c r="M31" s="5">
        <v>0.88700000000000001</v>
      </c>
    </row>
    <row r="32" spans="1:13" x14ac:dyDescent="0.2">
      <c r="A32" s="15" t="s">
        <v>62</v>
      </c>
      <c r="B32" s="24" t="s">
        <v>23</v>
      </c>
      <c r="C32" s="16" t="s">
        <v>13</v>
      </c>
      <c r="D32" s="27"/>
      <c r="E32" s="27"/>
      <c r="F32" s="27"/>
      <c r="G32" s="16"/>
      <c r="H32" s="27"/>
      <c r="I32" s="30"/>
      <c r="J32" s="27"/>
      <c r="K32" s="33"/>
      <c r="M32" s="5">
        <v>0.88700000000000001</v>
      </c>
    </row>
    <row r="33" spans="1:13" x14ac:dyDescent="0.2">
      <c r="A33" s="13" t="s">
        <v>6</v>
      </c>
      <c r="B33" s="23" t="s">
        <v>23</v>
      </c>
      <c r="C33" s="26">
        <v>0.45200000000000001</v>
      </c>
      <c r="D33" s="26">
        <f t="shared" si="1"/>
        <v>0.5095828635851184</v>
      </c>
      <c r="E33" s="26">
        <v>0.222</v>
      </c>
      <c r="F33" s="26">
        <f t="shared" si="2"/>
        <v>0.25028184892897409</v>
      </c>
      <c r="G33" s="14">
        <v>22</v>
      </c>
      <c r="H33" s="26">
        <f t="shared" si="3"/>
        <v>0.16717023675310036</v>
      </c>
      <c r="I33" s="29">
        <f t="shared" si="4"/>
        <v>0.41745208568207448</v>
      </c>
      <c r="J33" s="26">
        <f t="shared" si="5"/>
        <v>0.92703494926719288</v>
      </c>
      <c r="K33" s="32">
        <f t="shared" si="0"/>
        <v>45.030889721262831</v>
      </c>
      <c r="M33" s="5">
        <v>0.88700000000000001</v>
      </c>
    </row>
    <row r="34" spans="1:13" x14ac:dyDescent="0.2">
      <c r="A34" s="15" t="s">
        <v>63</v>
      </c>
      <c r="B34" s="24" t="s">
        <v>23</v>
      </c>
      <c r="C34" s="27">
        <v>0.46300000000000002</v>
      </c>
      <c r="D34" s="27">
        <f t="shared" si="1"/>
        <v>0.5219842164599775</v>
      </c>
      <c r="E34" s="27">
        <v>8.8999999999999996E-2</v>
      </c>
      <c r="F34" s="27">
        <f t="shared" si="2"/>
        <v>0.10033821871476888</v>
      </c>
      <c r="G34" s="16">
        <v>21</v>
      </c>
      <c r="H34" s="27">
        <f t="shared" si="3"/>
        <v>0.13068771138669674</v>
      </c>
      <c r="I34" s="30">
        <f t="shared" si="4"/>
        <v>0.2310259301014656</v>
      </c>
      <c r="J34" s="27">
        <f t="shared" si="5"/>
        <v>0.75301014656144316</v>
      </c>
      <c r="K34" s="33">
        <f t="shared" si="0"/>
        <v>30.680320996526525</v>
      </c>
      <c r="M34" s="5">
        <v>0.88700000000000001</v>
      </c>
    </row>
    <row r="35" spans="1:13" x14ac:dyDescent="0.2">
      <c r="A35" s="13" t="s">
        <v>64</v>
      </c>
      <c r="B35" s="23" t="s">
        <v>37</v>
      </c>
      <c r="C35" s="26">
        <v>4.91</v>
      </c>
      <c r="D35" s="27">
        <f t="shared" si="1"/>
        <v>0.57433617967013695</v>
      </c>
      <c r="E35" s="26">
        <v>4.0919999999999996</v>
      </c>
      <c r="F35" s="26">
        <f t="shared" si="2"/>
        <v>0.47865247397356414</v>
      </c>
      <c r="G35" s="14">
        <v>25</v>
      </c>
      <c r="H35" s="26">
        <f t="shared" si="3"/>
        <v>0.26324716341092524</v>
      </c>
      <c r="I35" s="29">
        <f t="shared" si="4"/>
        <v>0.74189963738448939</v>
      </c>
      <c r="J35" s="26">
        <f t="shared" si="5"/>
        <v>1.3162358170546264</v>
      </c>
      <c r="K35" s="32">
        <f t="shared" si="0"/>
        <v>56.365252166185279</v>
      </c>
      <c r="M35" s="5">
        <v>8.5489999999999995</v>
      </c>
    </row>
    <row r="36" spans="1:13" x14ac:dyDescent="0.2">
      <c r="A36" s="15" t="s">
        <v>7</v>
      </c>
      <c r="B36" s="24" t="s">
        <v>38</v>
      </c>
      <c r="C36" s="27">
        <v>0.56699999999999995</v>
      </c>
      <c r="D36" s="27">
        <f t="shared" si="1"/>
        <v>0.57563451776649743</v>
      </c>
      <c r="E36" s="27">
        <v>0.22600000000000001</v>
      </c>
      <c r="F36" s="27">
        <f t="shared" si="2"/>
        <v>0.22944162436548224</v>
      </c>
      <c r="G36" s="16">
        <v>8</v>
      </c>
      <c r="H36" s="27">
        <f t="shared" si="3"/>
        <v>6.4406091370558374E-2</v>
      </c>
      <c r="I36" s="30">
        <f t="shared" si="4"/>
        <v>0.29384771573604063</v>
      </c>
      <c r="J36" s="27">
        <f t="shared" si="5"/>
        <v>0.86948223350253806</v>
      </c>
      <c r="K36" s="33">
        <f t="shared" si="0"/>
        <v>33.795712484237079</v>
      </c>
      <c r="M36" s="4">
        <v>0.98499999999999999</v>
      </c>
    </row>
    <row r="37" spans="1:13" x14ac:dyDescent="0.2">
      <c r="A37" s="13" t="s">
        <v>8</v>
      </c>
      <c r="B37" s="23" t="s">
        <v>39</v>
      </c>
      <c r="C37" s="26">
        <v>2.3980000000000001</v>
      </c>
      <c r="D37" s="26">
        <f t="shared" si="1"/>
        <v>0.65734649122807021</v>
      </c>
      <c r="E37" s="26">
        <v>1.137</v>
      </c>
      <c r="F37" s="26">
        <f t="shared" si="2"/>
        <v>0.31167763157894735</v>
      </c>
      <c r="G37" s="14">
        <v>18</v>
      </c>
      <c r="H37" s="26">
        <f t="shared" si="3"/>
        <v>0.17442434210526314</v>
      </c>
      <c r="I37" s="29">
        <f t="shared" si="4"/>
        <v>0.48610197368421049</v>
      </c>
      <c r="J37" s="26">
        <f t="shared" si="5"/>
        <v>1.1434484649122807</v>
      </c>
      <c r="K37" s="32">
        <f t="shared" si="0"/>
        <v>42.511926737467931</v>
      </c>
      <c r="M37" s="5">
        <v>3.6480000000000001</v>
      </c>
    </row>
    <row r="38" spans="1:13" x14ac:dyDescent="0.2">
      <c r="A38" s="15" t="s">
        <v>17</v>
      </c>
      <c r="B38" s="24" t="s">
        <v>40</v>
      </c>
      <c r="C38" s="27">
        <v>0.39300000000000002</v>
      </c>
      <c r="D38" s="27">
        <f t="shared" si="1"/>
        <v>0.50579150579150578</v>
      </c>
      <c r="E38" s="27">
        <v>0.111</v>
      </c>
      <c r="F38" s="27">
        <f t="shared" si="2"/>
        <v>0.14285714285714285</v>
      </c>
      <c r="G38" s="16">
        <v>20</v>
      </c>
      <c r="H38" s="27">
        <f t="shared" si="3"/>
        <v>0.12972972972972974</v>
      </c>
      <c r="I38" s="30">
        <f t="shared" si="4"/>
        <v>0.27258687258687259</v>
      </c>
      <c r="J38" s="27">
        <f t="shared" si="5"/>
        <v>0.77837837837837842</v>
      </c>
      <c r="K38" s="33">
        <f t="shared" si="0"/>
        <v>35.019841269841272</v>
      </c>
      <c r="M38" s="4">
        <v>0.77700000000000002</v>
      </c>
    </row>
    <row r="39" spans="1:13" x14ac:dyDescent="0.2">
      <c r="A39" s="17" t="s">
        <v>65</v>
      </c>
      <c r="B39" s="25" t="s">
        <v>1</v>
      </c>
      <c r="C39" s="28">
        <v>0.71899999999999997</v>
      </c>
      <c r="D39" s="28">
        <f t="shared" si="1"/>
        <v>0.71899999999999997</v>
      </c>
      <c r="E39" s="28">
        <v>3.5000000000000003E-2</v>
      </c>
      <c r="F39" s="28">
        <f t="shared" si="2"/>
        <v>3.5000000000000003E-2</v>
      </c>
      <c r="G39" s="18">
        <v>0</v>
      </c>
      <c r="H39" s="28">
        <f t="shared" si="3"/>
        <v>0</v>
      </c>
      <c r="I39" s="31">
        <f t="shared" si="4"/>
        <v>3.5000000000000003E-2</v>
      </c>
      <c r="J39" s="28">
        <f t="shared" si="5"/>
        <v>0.754</v>
      </c>
      <c r="K39" s="34">
        <f t="shared" si="0"/>
        <v>4.6419098143236077</v>
      </c>
      <c r="M39" s="5">
        <v>1</v>
      </c>
    </row>
    <row r="40" spans="1:13" x14ac:dyDescent="0.2">
      <c r="A40" s="43" t="s">
        <v>70</v>
      </c>
      <c r="B40" s="43"/>
      <c r="C40" s="43"/>
      <c r="D40" s="43"/>
      <c r="E40" s="43"/>
      <c r="F40" s="43"/>
      <c r="G40" s="43"/>
      <c r="H40" s="43"/>
      <c r="I40" s="43"/>
      <c r="J40" s="43"/>
      <c r="M40" s="8"/>
    </row>
    <row r="41" spans="1:13" x14ac:dyDescent="0.2">
      <c r="A41" s="43" t="s">
        <v>46</v>
      </c>
      <c r="B41" s="43"/>
      <c r="C41" s="43"/>
      <c r="D41" s="43"/>
      <c r="E41" s="43"/>
      <c r="F41" s="43"/>
      <c r="G41" s="43"/>
      <c r="H41" s="43"/>
      <c r="I41" s="43"/>
      <c r="J41" s="43"/>
      <c r="K41" s="43"/>
      <c r="M41" s="8"/>
    </row>
    <row r="42" spans="1:13" x14ac:dyDescent="0.2">
      <c r="A42" s="47" t="s">
        <v>45</v>
      </c>
      <c r="B42" s="47"/>
      <c r="C42" s="47"/>
      <c r="D42" s="47"/>
      <c r="E42" s="47"/>
      <c r="F42" s="47"/>
      <c r="G42" s="47"/>
      <c r="H42" s="47"/>
      <c r="I42" s="47"/>
      <c r="J42" s="47"/>
      <c r="K42" s="47"/>
      <c r="M42" s="8"/>
    </row>
    <row r="43" spans="1:13" x14ac:dyDescent="0.2">
      <c r="A43" s="36" t="s">
        <v>19</v>
      </c>
      <c r="B43" s="36"/>
      <c r="C43" s="36"/>
      <c r="D43" s="36"/>
      <c r="E43" s="36"/>
      <c r="F43" s="36"/>
      <c r="G43" s="36"/>
      <c r="H43" s="36"/>
      <c r="I43" s="36"/>
      <c r="J43" s="36"/>
      <c r="K43" s="36"/>
    </row>
    <row r="44" spans="1:13" ht="50.25" customHeight="1" x14ac:dyDescent="0.2">
      <c r="A44" s="36" t="s">
        <v>69</v>
      </c>
      <c r="B44" s="36"/>
      <c r="C44" s="36"/>
      <c r="D44" s="36"/>
      <c r="E44" s="36"/>
      <c r="F44" s="36"/>
      <c r="G44" s="36"/>
      <c r="H44" s="36"/>
      <c r="I44" s="36"/>
      <c r="J44" s="36"/>
      <c r="K44" s="36"/>
    </row>
    <row r="45" spans="1:13" ht="12.75" customHeight="1" x14ac:dyDescent="0.2">
      <c r="A45" s="36" t="s">
        <v>20</v>
      </c>
      <c r="B45" s="36"/>
      <c r="C45" s="36"/>
      <c r="D45" s="36"/>
      <c r="E45" s="36"/>
      <c r="F45" s="36"/>
      <c r="G45" s="36"/>
      <c r="H45" s="36"/>
      <c r="I45" s="36"/>
      <c r="J45" s="36"/>
      <c r="K45" s="36"/>
    </row>
    <row r="46" spans="1:13" s="19" customFormat="1" ht="24" customHeight="1" x14ac:dyDescent="0.2">
      <c r="A46" s="37" t="s">
        <v>42</v>
      </c>
      <c r="B46" s="37"/>
      <c r="C46" s="37"/>
      <c r="D46" s="37"/>
      <c r="E46" s="37"/>
      <c r="F46" s="37"/>
      <c r="G46" s="37"/>
      <c r="H46" s="37"/>
      <c r="I46" s="37"/>
      <c r="J46" s="37"/>
      <c r="K46" s="37"/>
    </row>
    <row r="47" spans="1:13" x14ac:dyDescent="0.2">
      <c r="A47" s="38"/>
      <c r="B47" s="38"/>
      <c r="C47" s="38"/>
      <c r="D47" s="38"/>
      <c r="E47" s="38"/>
      <c r="F47" s="38"/>
      <c r="G47" s="38"/>
      <c r="H47" s="38"/>
      <c r="I47" s="38"/>
      <c r="J47" s="38"/>
      <c r="K47" s="38"/>
    </row>
    <row r="48" spans="1:13" ht="15.75" customHeight="1" x14ac:dyDescent="0.2">
      <c r="A48" s="38"/>
      <c r="B48" s="38"/>
      <c r="C48" s="38"/>
      <c r="D48" s="38"/>
      <c r="E48" s="38"/>
      <c r="F48" s="38"/>
      <c r="G48" s="38"/>
      <c r="H48" s="38"/>
      <c r="I48" s="38"/>
      <c r="J48" s="38"/>
      <c r="K48" s="38"/>
    </row>
    <row r="49" spans="1:11" ht="11.25" customHeight="1" x14ac:dyDescent="0.2">
      <c r="A49" s="38"/>
      <c r="B49" s="38"/>
      <c r="C49" s="38"/>
      <c r="D49" s="38"/>
      <c r="E49" s="38"/>
      <c r="F49" s="38"/>
      <c r="G49" s="38"/>
      <c r="H49" s="38"/>
      <c r="I49" s="38"/>
      <c r="J49" s="38"/>
      <c r="K49" s="38"/>
    </row>
    <row r="50" spans="1:11" ht="25.5" customHeight="1" x14ac:dyDescent="0.2">
      <c r="A50" s="38"/>
      <c r="B50" s="38"/>
      <c r="C50" s="38"/>
      <c r="D50" s="38"/>
      <c r="E50" s="38"/>
      <c r="F50" s="38"/>
      <c r="G50" s="38"/>
      <c r="H50" s="38"/>
      <c r="I50" s="38"/>
      <c r="J50" s="38"/>
      <c r="K50" s="38"/>
    </row>
    <row r="51" spans="1:11" ht="12" customHeight="1" x14ac:dyDescent="0.2">
      <c r="A51" s="38"/>
      <c r="B51" s="38"/>
      <c r="C51" s="38"/>
      <c r="D51" s="38"/>
      <c r="E51" s="38"/>
      <c r="F51" s="38"/>
      <c r="G51" s="38"/>
      <c r="H51" s="38"/>
      <c r="I51" s="38"/>
      <c r="J51" s="38"/>
      <c r="K51" s="38"/>
    </row>
    <row r="52" spans="1:11" ht="35.25" customHeight="1" x14ac:dyDescent="0.2">
      <c r="A52" s="37"/>
      <c r="B52" s="37"/>
      <c r="C52" s="37"/>
      <c r="D52" s="37"/>
      <c r="E52" s="37"/>
      <c r="F52" s="37"/>
      <c r="G52" s="37"/>
      <c r="H52" s="37"/>
      <c r="I52" s="37"/>
      <c r="J52" s="37"/>
      <c r="K52" s="37"/>
    </row>
    <row r="53" spans="1:11" ht="15" customHeight="1" x14ac:dyDescent="0.2">
      <c r="A53" s="48"/>
      <c r="B53" s="48"/>
      <c r="C53" s="48"/>
      <c r="D53" s="48"/>
      <c r="E53" s="48"/>
      <c r="F53" s="48"/>
      <c r="G53" s="48"/>
      <c r="H53" s="48"/>
      <c r="I53" s="48"/>
      <c r="J53" s="48"/>
      <c r="K53" s="48"/>
    </row>
    <row r="54" spans="1:11" ht="13.5" customHeight="1" x14ac:dyDescent="0.2">
      <c r="A54" s="48"/>
      <c r="B54" s="48"/>
      <c r="C54" s="48"/>
      <c r="D54" s="48"/>
      <c r="E54" s="48"/>
      <c r="F54" s="48"/>
      <c r="G54" s="48"/>
      <c r="H54" s="48"/>
      <c r="I54" s="48"/>
      <c r="J54" s="48"/>
      <c r="K54" s="48"/>
    </row>
    <row r="55" spans="1:11" x14ac:dyDescent="0.2">
      <c r="A55" s="48"/>
      <c r="B55" s="48"/>
      <c r="C55" s="48"/>
      <c r="D55" s="48"/>
      <c r="E55" s="48"/>
      <c r="F55" s="48"/>
      <c r="G55" s="48"/>
      <c r="H55" s="48"/>
      <c r="I55" s="48"/>
      <c r="J55" s="48"/>
      <c r="K55" s="48"/>
    </row>
    <row r="56" spans="1:11" ht="27" customHeight="1" x14ac:dyDescent="0.2">
      <c r="A56" s="37"/>
      <c r="B56" s="37"/>
      <c r="C56" s="37"/>
      <c r="D56" s="37"/>
      <c r="E56" s="37"/>
      <c r="F56" s="37"/>
      <c r="G56" s="37"/>
      <c r="H56" s="37"/>
      <c r="I56" s="37"/>
      <c r="J56" s="37"/>
      <c r="K56" s="37"/>
    </row>
    <row r="57" spans="1:11" ht="24" customHeight="1" x14ac:dyDescent="0.2">
      <c r="A57" s="37"/>
      <c r="B57" s="37"/>
      <c r="C57" s="37"/>
      <c r="D57" s="37"/>
      <c r="E57" s="37"/>
      <c r="F57" s="37"/>
      <c r="G57" s="37"/>
      <c r="H57" s="37"/>
      <c r="I57" s="37"/>
      <c r="J57" s="37"/>
      <c r="K57" s="37"/>
    </row>
    <row r="58" spans="1:11" x14ac:dyDescent="0.2">
      <c r="A58" s="48"/>
      <c r="B58" s="48"/>
      <c r="C58" s="48"/>
      <c r="D58" s="48"/>
      <c r="E58" s="48"/>
      <c r="F58" s="48"/>
      <c r="G58" s="48"/>
      <c r="H58" s="48"/>
      <c r="I58" s="48"/>
      <c r="J58" s="48"/>
      <c r="K58" s="48"/>
    </row>
    <row r="59" spans="1:11" x14ac:dyDescent="0.2">
      <c r="A59" s="48"/>
      <c r="B59" s="48"/>
      <c r="C59" s="48"/>
      <c r="D59" s="48"/>
      <c r="E59" s="48"/>
      <c r="F59" s="48"/>
      <c r="G59" s="48"/>
      <c r="H59" s="48"/>
      <c r="I59" s="48"/>
      <c r="J59" s="48"/>
      <c r="K59" s="48"/>
    </row>
    <row r="60" spans="1:11" x14ac:dyDescent="0.2">
      <c r="A60" s="49"/>
      <c r="B60" s="49"/>
      <c r="C60" s="49"/>
      <c r="D60" s="49"/>
      <c r="E60" s="49"/>
      <c r="F60" s="49"/>
      <c r="G60" s="49"/>
      <c r="H60" s="49"/>
      <c r="I60" s="49"/>
      <c r="J60" s="49"/>
      <c r="K60" s="49"/>
    </row>
    <row r="61" spans="1:11" x14ac:dyDescent="0.2">
      <c r="A61" s="37"/>
      <c r="B61" s="37"/>
      <c r="C61" s="37"/>
      <c r="D61" s="37"/>
      <c r="E61" s="37"/>
      <c r="F61" s="37"/>
      <c r="G61" s="37"/>
      <c r="H61" s="37"/>
      <c r="I61" s="37"/>
      <c r="J61" s="37"/>
      <c r="K61" s="37"/>
    </row>
  </sheetData>
  <mergeCells count="27">
    <mergeCell ref="A1:K1"/>
    <mergeCell ref="K2:K3"/>
    <mergeCell ref="A42:K42"/>
    <mergeCell ref="A61:K61"/>
    <mergeCell ref="A50:K50"/>
    <mergeCell ref="A52:K52"/>
    <mergeCell ref="A51:K51"/>
    <mergeCell ref="A53:K53"/>
    <mergeCell ref="A54:K54"/>
    <mergeCell ref="A55:K55"/>
    <mergeCell ref="A57:K57"/>
    <mergeCell ref="A58:K58"/>
    <mergeCell ref="A59:K59"/>
    <mergeCell ref="A60:K60"/>
    <mergeCell ref="A56:K56"/>
    <mergeCell ref="A48:K48"/>
    <mergeCell ref="A44:K44"/>
    <mergeCell ref="A45:K45"/>
    <mergeCell ref="A46:K46"/>
    <mergeCell ref="A49:K49"/>
    <mergeCell ref="E2:F2"/>
    <mergeCell ref="A2:A3"/>
    <mergeCell ref="A40:J40"/>
    <mergeCell ref="A47:K47"/>
    <mergeCell ref="A43:K43"/>
    <mergeCell ref="A41:K41"/>
    <mergeCell ref="C2:D2"/>
  </mergeCells>
  <pageMargins left="0.7" right="0.7" top="0.75" bottom="0.75" header="0.3" footer="0.3"/>
  <pageSetup paperSize="9" scale="7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BUYDENS Stephane</dc:creator>
  <cp:lastModifiedBy>SHARRATT Michael</cp:lastModifiedBy>
  <cp:lastPrinted>2016-09-20T09:13:14Z</cp:lastPrinted>
  <dcterms:created xsi:type="dcterms:W3CDTF">2014-05-27T12:37:45Z</dcterms:created>
  <dcterms:modified xsi:type="dcterms:W3CDTF">2019-02-28T10:26:19Z</dcterms:modified>
</cp:coreProperties>
</file>