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pplic\TPSII\OECD Tax Database\Consumption TaxTrends Tables\"/>
    </mc:Choice>
  </mc:AlternateContent>
  <bookViews>
    <workbookView xWindow="-15" yWindow="-15" windowWidth="11970" windowHeight="6375"/>
  </bookViews>
  <sheets>
    <sheet name="4.2" sheetId="2" r:id="rId1"/>
  </sheets>
  <definedNames>
    <definedName name="_xlnm.Print_Area" localSheetId="0">'4.2'!$A$1:$K$45</definedName>
  </definedNames>
  <calcPr calcId="162913"/>
</workbook>
</file>

<file path=xl/calcChain.xml><?xml version="1.0" encoding="utf-8"?>
<calcChain xmlns="http://schemas.openxmlformats.org/spreadsheetml/2006/main">
  <c r="G41" i="2" l="1"/>
  <c r="D41" i="2"/>
  <c r="J30" i="2" l="1"/>
  <c r="G30" i="2"/>
  <c r="D30" i="2"/>
  <c r="J26" i="2" l="1"/>
  <c r="G26" i="2"/>
  <c r="D26" i="2"/>
  <c r="G25" i="2"/>
  <c r="D25" i="2"/>
  <c r="J39" i="2"/>
  <c r="G39" i="2"/>
  <c r="D39" i="2"/>
  <c r="J29" i="2"/>
  <c r="J13" i="2"/>
  <c r="G13" i="2"/>
  <c r="D13" i="2"/>
  <c r="J32" i="2"/>
  <c r="J23" i="2"/>
  <c r="J40" i="2"/>
  <c r="J7" i="2"/>
  <c r="J11" i="2"/>
  <c r="J12" i="2"/>
  <c r="J15" i="2"/>
  <c r="J16" i="2"/>
  <c r="J17" i="2"/>
  <c r="J18" i="2"/>
  <c r="J20" i="2"/>
  <c r="J21" i="2"/>
  <c r="J22" i="2"/>
  <c r="J27" i="2"/>
  <c r="J34" i="2"/>
  <c r="J35" i="2"/>
  <c r="J38" i="2"/>
  <c r="J6" i="2"/>
  <c r="G7" i="2"/>
  <c r="G8" i="2"/>
  <c r="G11" i="2"/>
  <c r="G12" i="2"/>
  <c r="G14" i="2"/>
  <c r="G15" i="2"/>
  <c r="G16" i="2"/>
  <c r="G17" i="2"/>
  <c r="G18" i="2"/>
  <c r="G20" i="2"/>
  <c r="G22" i="2"/>
  <c r="G23" i="2"/>
  <c r="G27" i="2"/>
  <c r="G29" i="2"/>
  <c r="G31" i="2"/>
  <c r="G32" i="2"/>
  <c r="G33" i="2"/>
  <c r="G34" i="2"/>
  <c r="G35" i="2"/>
  <c r="G36" i="2"/>
  <c r="G38" i="2"/>
  <c r="G40" i="2"/>
  <c r="G6" i="2"/>
  <c r="D6" i="2"/>
  <c r="D7" i="2"/>
  <c r="D8" i="2"/>
  <c r="D11" i="2"/>
  <c r="D12" i="2"/>
  <c r="D14" i="2"/>
  <c r="D15" i="2"/>
  <c r="D16" i="2"/>
  <c r="D17" i="2"/>
  <c r="D18" i="2"/>
  <c r="D20" i="2"/>
  <c r="D21" i="2"/>
  <c r="D22" i="2"/>
  <c r="D23" i="2"/>
  <c r="D27" i="2"/>
  <c r="D29" i="2"/>
  <c r="D31" i="2"/>
  <c r="D32" i="2"/>
  <c r="D33" i="2"/>
  <c r="D34" i="2"/>
  <c r="D35" i="2"/>
  <c r="D36" i="2"/>
  <c r="D38" i="2"/>
  <c r="D40" i="2"/>
</calcChain>
</file>

<file path=xl/sharedStrings.xml><?xml version="1.0" encoding="utf-8"?>
<sst xmlns="http://schemas.openxmlformats.org/spreadsheetml/2006/main" count="150" uniqueCount="78">
  <si>
    <t>National currency</t>
  </si>
  <si>
    <t>USD</t>
  </si>
  <si>
    <t>See note</t>
  </si>
  <si>
    <t>Czech Republic</t>
  </si>
  <si>
    <t>Greece</t>
  </si>
  <si>
    <t>Hungary</t>
  </si>
  <si>
    <t>Italy</t>
  </si>
  <si>
    <t>Portugal</t>
  </si>
  <si>
    <t>Still wine</t>
  </si>
  <si>
    <t>Sparkling wine</t>
  </si>
  <si>
    <t xml:space="preserve">Excise per hectolitre of product </t>
  </si>
  <si>
    <t>Excise per hectolitre of product</t>
  </si>
  <si>
    <t>Austria</t>
  </si>
  <si>
    <t>Belgium</t>
  </si>
  <si>
    <t>Japan</t>
  </si>
  <si>
    <t>Poland</t>
  </si>
  <si>
    <t>Slovenia</t>
  </si>
  <si>
    <t>-</t>
  </si>
  <si>
    <t>Israel*</t>
  </si>
  <si>
    <t>26.5%/30%</t>
  </si>
  <si>
    <t>Low-alcohol (still) wine (&lt;8.5% abv)</t>
  </si>
  <si>
    <t>Australia*</t>
  </si>
  <si>
    <t>Canada*</t>
  </si>
  <si>
    <t>Chile*</t>
  </si>
  <si>
    <t>Denmark*</t>
  </si>
  <si>
    <t>Estonia*</t>
  </si>
  <si>
    <t>Finland*</t>
  </si>
  <si>
    <t>France*</t>
  </si>
  <si>
    <t>Germany*</t>
  </si>
  <si>
    <t>Iceland*</t>
  </si>
  <si>
    <t>Ireland*</t>
  </si>
  <si>
    <t>Korea*</t>
  </si>
  <si>
    <t>Luxembourg*</t>
  </si>
  <si>
    <t>Mexico*</t>
  </si>
  <si>
    <t>Netherlands*</t>
  </si>
  <si>
    <t>New Zealand*</t>
  </si>
  <si>
    <t>Norway*</t>
  </si>
  <si>
    <t>Slovak Republic*</t>
  </si>
  <si>
    <t>Spain*</t>
  </si>
  <si>
    <t>Sweden*</t>
  </si>
  <si>
    <t>Switzerland*</t>
  </si>
  <si>
    <t>Turkey*</t>
  </si>
  <si>
    <t>United Kingdom*</t>
  </si>
  <si>
    <t>United States*</t>
  </si>
  <si>
    <t>VAT</t>
  </si>
  <si>
    <t>%</t>
  </si>
  <si>
    <t xml:space="preserve">VAT </t>
  </si>
  <si>
    <t>Country note</t>
  </si>
  <si>
    <t>Currency</t>
  </si>
  <si>
    <t>AUD</t>
  </si>
  <si>
    <t>EUR</t>
  </si>
  <si>
    <t>CAD</t>
  </si>
  <si>
    <t>CLP</t>
  </si>
  <si>
    <t>CZK</t>
  </si>
  <si>
    <t>DKK</t>
  </si>
  <si>
    <t>HUF</t>
  </si>
  <si>
    <t>ISK</t>
  </si>
  <si>
    <t>ILS</t>
  </si>
  <si>
    <t>JPY</t>
  </si>
  <si>
    <t>KRW</t>
  </si>
  <si>
    <t>MXN</t>
  </si>
  <si>
    <t>NZD</t>
  </si>
  <si>
    <t>NOK</t>
  </si>
  <si>
    <t>PLN</t>
  </si>
  <si>
    <t>SEK</t>
  </si>
  <si>
    <t>CHF</t>
  </si>
  <si>
    <t>TRY</t>
  </si>
  <si>
    <t>GBP</t>
  </si>
  <si>
    <t>14 or 17</t>
  </si>
  <si>
    <t>Latvia*</t>
  </si>
  <si>
    <t>26.5%</t>
  </si>
  <si>
    <t>Lithuania</t>
  </si>
  <si>
    <t>5.0/13.0/15.0</t>
  </si>
  <si>
    <r>
      <rPr>
        <b/>
        <sz val="9"/>
        <rFont val="Helvetica"/>
      </rPr>
      <t>Table 3.A.2</t>
    </r>
    <r>
      <rPr>
        <sz val="9"/>
        <rFont val="Helvetica"/>
        <family val="2"/>
      </rPr>
      <t xml:space="preserve"> </t>
    </r>
    <r>
      <rPr>
        <b/>
        <sz val="9"/>
        <rFont val="Helvetica"/>
        <family val="2"/>
      </rPr>
      <t>Taxation of wine</t>
    </r>
  </si>
  <si>
    <t>Colombia</t>
  </si>
  <si>
    <t>COP</t>
  </si>
  <si>
    <t>Market Exchange Rates 2019</t>
  </si>
  <si>
    <t>Notes
* See Country notes
Conversion of national currency in USD: conversion rates are average market rates (2019) published in OECD Monthly Monetary Statistics
(stats.oecd.org).
Source: National delegates; position as at 1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</si>
</sst>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"/>
  </numFmts>
  <fonts count="12">
    <font>
      <sz val="10"/>
      <name val="Arial"/>
    </font>
    <font>
      <sz val="9"/>
      <name val="Helvetica"/>
      <family val="2"/>
    </font>
    <font>
      <b/>
      <sz val="9"/>
      <name val="Helvetica"/>
      <family val="2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sz val="9"/>
      <name val="Arial"/>
      <family val="2"/>
    </font>
    <font>
      <sz val="8"/>
      <name val="Helvetica"/>
    </font>
    <font>
      <sz val="8"/>
      <name val="Arial"/>
      <family val="2"/>
    </font>
    <font>
      <b/>
      <sz val="10"/>
      <name val="Arial"/>
      <family val="2"/>
    </font>
    <font>
      <b/>
      <sz val="9"/>
      <name val="Helvetica"/>
    </font>
    <font>
      <sz val="9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applyNumberFormat="1" applyFill="1"/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/>
    <xf numFmtId="0" fontId="5" fillId="0" borderId="0" xfId="0" applyFont="1" applyFill="1" applyBorder="1" applyAlignment="1"/>
    <xf numFmtId="0" fontId="0" fillId="0" borderId="0" xfId="0" applyAlignment="1">
      <alignment horizontal="justify" wrapText="1" readingOrder="1"/>
    </xf>
    <xf numFmtId="0" fontId="0" fillId="0" borderId="0" xfId="0" applyFill="1" applyAlignment="1">
      <alignment horizontal="justify" readingOrder="1"/>
    </xf>
    <xf numFmtId="0" fontId="4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2" fontId="8" fillId="0" borderId="10" xfId="0" applyNumberFormat="1" applyFont="1" applyBorder="1" applyAlignment="1">
      <alignment horizontal="left"/>
    </xf>
    <xf numFmtId="2" fontId="8" fillId="2" borderId="11" xfId="0" applyNumberFormat="1" applyFont="1" applyFill="1" applyBorder="1" applyAlignment="1">
      <alignment horizontal="left"/>
    </xf>
    <xf numFmtId="2" fontId="8" fillId="0" borderId="11" xfId="0" applyNumberFormat="1" applyFont="1" applyBorder="1" applyAlignment="1">
      <alignment horizontal="left"/>
    </xf>
    <xf numFmtId="2" fontId="8" fillId="2" borderId="12" xfId="0" applyNumberFormat="1" applyFont="1" applyFill="1" applyBorder="1" applyAlignment="1">
      <alignment horizontal="left"/>
    </xf>
    <xf numFmtId="2" fontId="8" fillId="0" borderId="13" xfId="0" applyNumberFormat="1" applyFont="1" applyBorder="1" applyAlignment="1">
      <alignment horizontal="right"/>
    </xf>
    <xf numFmtId="2" fontId="8" fillId="2" borderId="14" xfId="0" applyNumberFormat="1" applyFont="1" applyFill="1" applyBorder="1" applyAlignment="1">
      <alignment horizontal="right"/>
    </xf>
    <xf numFmtId="2" fontId="8" fillId="0" borderId="14" xfId="0" applyNumberFormat="1" applyFont="1" applyBorder="1" applyAlignment="1">
      <alignment horizontal="right"/>
    </xf>
    <xf numFmtId="2" fontId="8" fillId="2" borderId="15" xfId="0" applyNumberFormat="1" applyFont="1" applyFill="1" applyBorder="1" applyAlignment="1">
      <alignment horizontal="right"/>
    </xf>
    <xf numFmtId="0" fontId="8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49" fontId="8" fillId="2" borderId="14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7" xfId="0" applyBorder="1" applyAlignment="1"/>
    <xf numFmtId="0" fontId="7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justify" wrapText="1" readingOrder="1"/>
    </xf>
    <xf numFmtId="0" fontId="0" fillId="0" borderId="0" xfId="0" applyAlignment="1">
      <alignment horizontal="justify" wrapText="1" readingOrder="1"/>
    </xf>
    <xf numFmtId="0" fontId="4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zoomScaleNormal="100" workbookViewId="0">
      <selection sqref="A1:K1"/>
    </sheetView>
  </sheetViews>
  <sheetFormatPr defaultColWidth="9.140625" defaultRowHeight="12.75"/>
  <cols>
    <col min="1" max="1" width="15.42578125" style="12" customWidth="1"/>
    <col min="2" max="2" width="9.140625" style="12" customWidth="1"/>
    <col min="3" max="3" width="13.28515625" style="12" bestFit="1" customWidth="1"/>
    <col min="4" max="4" width="11.28515625" style="6" customWidth="1"/>
    <col min="5" max="5" width="14.7109375" style="6" customWidth="1"/>
    <col min="6" max="7" width="13.28515625" style="6" bestFit="1" customWidth="1"/>
    <col min="8" max="8" width="15.140625" style="6" customWidth="1"/>
    <col min="9" max="10" width="13.42578125" style="6" customWidth="1"/>
    <col min="11" max="11" width="16" style="6" customWidth="1"/>
    <col min="12" max="16384" width="9.140625" style="6"/>
  </cols>
  <sheetData>
    <row r="1" spans="1:15" s="4" customFormat="1" ht="12">
      <c r="A1" s="40" t="s">
        <v>73</v>
      </c>
      <c r="B1" s="41"/>
      <c r="C1" s="42"/>
      <c r="D1" s="42"/>
      <c r="E1" s="42"/>
      <c r="F1" s="42"/>
      <c r="G1" s="42"/>
      <c r="H1" s="42"/>
      <c r="I1" s="42"/>
      <c r="J1" s="42"/>
      <c r="K1" s="42"/>
    </row>
    <row r="2" spans="1:15" s="4" customFormat="1">
      <c r="A2" s="44"/>
      <c r="B2" s="30"/>
      <c r="C2" s="36" t="s">
        <v>8</v>
      </c>
      <c r="D2" s="37"/>
      <c r="E2" s="38"/>
      <c r="F2" s="36" t="s">
        <v>9</v>
      </c>
      <c r="G2" s="37"/>
      <c r="H2" s="38"/>
      <c r="I2" s="36" t="s">
        <v>20</v>
      </c>
      <c r="J2" s="37"/>
      <c r="K2" s="38"/>
    </row>
    <row r="3" spans="1:15" s="4" customFormat="1">
      <c r="A3" s="45"/>
      <c r="B3" s="31"/>
      <c r="C3" s="36" t="s">
        <v>10</v>
      </c>
      <c r="D3" s="43"/>
      <c r="E3" s="28" t="s">
        <v>44</v>
      </c>
      <c r="F3" s="36" t="s">
        <v>10</v>
      </c>
      <c r="G3" s="43"/>
      <c r="H3" s="28" t="s">
        <v>46</v>
      </c>
      <c r="I3" s="36" t="s">
        <v>11</v>
      </c>
      <c r="J3" s="43"/>
      <c r="K3" s="28" t="s">
        <v>44</v>
      </c>
    </row>
    <row r="4" spans="1:15" s="4" customFormat="1" ht="48">
      <c r="A4" s="46"/>
      <c r="B4" s="32" t="s">
        <v>48</v>
      </c>
      <c r="C4" s="10" t="s">
        <v>0</v>
      </c>
      <c r="D4" s="5" t="s">
        <v>1</v>
      </c>
      <c r="E4" s="10" t="s">
        <v>45</v>
      </c>
      <c r="F4" s="10" t="s">
        <v>0</v>
      </c>
      <c r="G4" s="5" t="s">
        <v>1</v>
      </c>
      <c r="H4" s="10" t="s">
        <v>45</v>
      </c>
      <c r="I4" s="5" t="s">
        <v>0</v>
      </c>
      <c r="J4" s="5" t="s">
        <v>1</v>
      </c>
      <c r="K4" s="28" t="s">
        <v>45</v>
      </c>
      <c r="O4" s="18" t="s">
        <v>76</v>
      </c>
    </row>
    <row r="5" spans="1:15">
      <c r="A5" s="19" t="s">
        <v>21</v>
      </c>
      <c r="B5" s="19" t="s">
        <v>49</v>
      </c>
      <c r="C5" s="23" t="s">
        <v>47</v>
      </c>
      <c r="D5" s="23" t="s">
        <v>17</v>
      </c>
      <c r="E5" s="23">
        <v>10</v>
      </c>
      <c r="F5" s="23" t="s">
        <v>47</v>
      </c>
      <c r="G5" s="23" t="s">
        <v>17</v>
      </c>
      <c r="H5" s="23">
        <v>10</v>
      </c>
      <c r="I5" s="23" t="s">
        <v>47</v>
      </c>
      <c r="J5" s="23" t="s">
        <v>17</v>
      </c>
      <c r="K5" s="23">
        <v>10</v>
      </c>
      <c r="O5" s="33">
        <v>1.44</v>
      </c>
    </row>
    <row r="6" spans="1:15">
      <c r="A6" s="20" t="s">
        <v>12</v>
      </c>
      <c r="B6" s="20" t="s">
        <v>50</v>
      </c>
      <c r="C6" s="24">
        <v>0</v>
      </c>
      <c r="D6" s="24">
        <f>C6/O6</f>
        <v>0</v>
      </c>
      <c r="E6" s="24">
        <v>20</v>
      </c>
      <c r="F6" s="24">
        <v>100</v>
      </c>
      <c r="G6" s="24">
        <f>F6/O6</f>
        <v>112.35955056179775</v>
      </c>
      <c r="H6" s="24">
        <v>20</v>
      </c>
      <c r="I6" s="24">
        <v>0</v>
      </c>
      <c r="J6" s="24">
        <f>I6/O6</f>
        <v>0</v>
      </c>
      <c r="K6" s="24">
        <v>20</v>
      </c>
      <c r="O6" s="34">
        <v>0.89</v>
      </c>
    </row>
    <row r="7" spans="1:15">
      <c r="A7" s="21" t="s">
        <v>13</v>
      </c>
      <c r="B7" s="21" t="s">
        <v>50</v>
      </c>
      <c r="C7" s="25">
        <v>74.91</v>
      </c>
      <c r="D7" s="25">
        <f>C7/O7</f>
        <v>84.168539325842687</v>
      </c>
      <c r="E7" s="25">
        <v>21</v>
      </c>
      <c r="F7" s="25">
        <v>256.32</v>
      </c>
      <c r="G7" s="25">
        <f>F7/O7</f>
        <v>288</v>
      </c>
      <c r="H7" s="25">
        <v>21</v>
      </c>
      <c r="I7" s="25">
        <v>23.91</v>
      </c>
      <c r="J7" s="25">
        <f>I7/O7</f>
        <v>26.865168539325843</v>
      </c>
      <c r="K7" s="25">
        <v>21</v>
      </c>
      <c r="O7" s="33">
        <v>0.89</v>
      </c>
    </row>
    <row r="8" spans="1:15">
      <c r="A8" s="20" t="s">
        <v>22</v>
      </c>
      <c r="B8" s="20" t="s">
        <v>51</v>
      </c>
      <c r="C8" s="24">
        <v>65.3</v>
      </c>
      <c r="D8" s="24">
        <f>C8/O8</f>
        <v>49.097744360902254</v>
      </c>
      <c r="E8" s="24" t="s">
        <v>72</v>
      </c>
      <c r="F8" s="24">
        <v>65.3</v>
      </c>
      <c r="G8" s="24">
        <f>F8/O8</f>
        <v>49.097744360902254</v>
      </c>
      <c r="H8" s="24" t="s">
        <v>72</v>
      </c>
      <c r="I8" s="24" t="s">
        <v>47</v>
      </c>
      <c r="J8" s="24" t="s">
        <v>17</v>
      </c>
      <c r="K8" s="24" t="s">
        <v>72</v>
      </c>
      <c r="O8" s="34">
        <v>1.33</v>
      </c>
    </row>
    <row r="9" spans="1:15">
      <c r="A9" s="21" t="s">
        <v>23</v>
      </c>
      <c r="B9" s="21" t="s">
        <v>52</v>
      </c>
      <c r="C9" s="25" t="s">
        <v>47</v>
      </c>
      <c r="D9" s="25" t="s">
        <v>17</v>
      </c>
      <c r="E9" s="25">
        <v>19</v>
      </c>
      <c r="F9" s="25" t="s">
        <v>47</v>
      </c>
      <c r="G9" s="25" t="s">
        <v>17</v>
      </c>
      <c r="H9" s="25">
        <v>19</v>
      </c>
      <c r="I9" s="25" t="s">
        <v>47</v>
      </c>
      <c r="J9" s="25" t="s">
        <v>17</v>
      </c>
      <c r="K9" s="25">
        <v>19</v>
      </c>
      <c r="O9" s="33">
        <v>702.9</v>
      </c>
    </row>
    <row r="10" spans="1:15">
      <c r="A10" s="21" t="s">
        <v>74</v>
      </c>
      <c r="B10" s="21" t="s">
        <v>75</v>
      </c>
      <c r="C10" s="25"/>
      <c r="D10" s="25"/>
      <c r="E10" s="25"/>
      <c r="F10" s="25"/>
      <c r="G10" s="25"/>
      <c r="H10" s="25"/>
      <c r="I10" s="25"/>
      <c r="J10" s="25"/>
      <c r="K10" s="25"/>
      <c r="O10" s="33">
        <v>3280.83</v>
      </c>
    </row>
    <row r="11" spans="1:15">
      <c r="A11" s="20" t="s">
        <v>3</v>
      </c>
      <c r="B11" s="20" t="s">
        <v>53</v>
      </c>
      <c r="C11" s="24">
        <v>0</v>
      </c>
      <c r="D11" s="24">
        <f t="shared" ref="D11:D18" si="0">C11/O11</f>
        <v>0</v>
      </c>
      <c r="E11" s="24">
        <v>21</v>
      </c>
      <c r="F11" s="24">
        <v>2340</v>
      </c>
      <c r="G11" s="24">
        <f t="shared" ref="G11:G18" si="1">F11/O11</f>
        <v>100.04275331338178</v>
      </c>
      <c r="H11" s="24">
        <v>21</v>
      </c>
      <c r="I11" s="24">
        <v>0</v>
      </c>
      <c r="J11" s="24">
        <f>I11/O11</f>
        <v>0</v>
      </c>
      <c r="K11" s="24">
        <v>21</v>
      </c>
      <c r="O11" s="34">
        <v>23.39</v>
      </c>
    </row>
    <row r="12" spans="1:15">
      <c r="A12" s="21" t="s">
        <v>24</v>
      </c>
      <c r="B12" s="21" t="s">
        <v>54</v>
      </c>
      <c r="C12" s="25">
        <v>1126</v>
      </c>
      <c r="D12" s="25">
        <f t="shared" si="0"/>
        <v>168.81559220389806</v>
      </c>
      <c r="E12" s="25">
        <v>25</v>
      </c>
      <c r="F12" s="25">
        <v>1461</v>
      </c>
      <c r="G12" s="25">
        <f t="shared" si="1"/>
        <v>219.04047976011995</v>
      </c>
      <c r="H12" s="25">
        <v>25</v>
      </c>
      <c r="I12" s="25">
        <v>518</v>
      </c>
      <c r="J12" s="25">
        <f>I12/O12</f>
        <v>77.661169415292349</v>
      </c>
      <c r="K12" s="25">
        <v>25</v>
      </c>
      <c r="O12" s="33">
        <v>6.67</v>
      </c>
    </row>
    <row r="13" spans="1:15">
      <c r="A13" s="20" t="s">
        <v>25</v>
      </c>
      <c r="B13" s="20" t="s">
        <v>50</v>
      </c>
      <c r="C13" s="24">
        <v>147.82</v>
      </c>
      <c r="D13" s="24">
        <f t="shared" si="0"/>
        <v>166.08988764044943</v>
      </c>
      <c r="E13" s="24">
        <v>20</v>
      </c>
      <c r="F13" s="24">
        <v>147.82</v>
      </c>
      <c r="G13" s="24">
        <f t="shared" si="1"/>
        <v>166.08988764044943</v>
      </c>
      <c r="H13" s="24">
        <v>20</v>
      </c>
      <c r="I13" s="24">
        <v>63.35</v>
      </c>
      <c r="J13" s="24">
        <f>I13/O13</f>
        <v>71.17977528089888</v>
      </c>
      <c r="K13" s="24">
        <v>20</v>
      </c>
      <c r="O13" s="34">
        <v>0.89</v>
      </c>
    </row>
    <row r="14" spans="1:15">
      <c r="A14" s="21" t="s">
        <v>26</v>
      </c>
      <c r="B14" s="21" t="s">
        <v>50</v>
      </c>
      <c r="C14" s="25">
        <v>397</v>
      </c>
      <c r="D14" s="25">
        <f t="shared" si="0"/>
        <v>446.06741573033707</v>
      </c>
      <c r="E14" s="25">
        <v>24</v>
      </c>
      <c r="F14" s="25">
        <v>397</v>
      </c>
      <c r="G14" s="25">
        <f t="shared" si="1"/>
        <v>446.06741573033707</v>
      </c>
      <c r="H14" s="25">
        <v>24</v>
      </c>
      <c r="I14" s="25" t="s">
        <v>47</v>
      </c>
      <c r="J14" s="25" t="s">
        <v>17</v>
      </c>
      <c r="K14" s="25">
        <v>24</v>
      </c>
      <c r="O14" s="33">
        <v>0.89</v>
      </c>
    </row>
    <row r="15" spans="1:15">
      <c r="A15" s="20" t="s">
        <v>27</v>
      </c>
      <c r="B15" s="20" t="s">
        <v>50</v>
      </c>
      <c r="C15" s="29">
        <v>3.82</v>
      </c>
      <c r="D15" s="29">
        <f t="shared" si="0"/>
        <v>4.2921348314606735</v>
      </c>
      <c r="E15" s="29">
        <v>20</v>
      </c>
      <c r="F15" s="29">
        <v>9.44</v>
      </c>
      <c r="G15" s="29">
        <f t="shared" si="1"/>
        <v>10.606741573033707</v>
      </c>
      <c r="H15" s="29">
        <v>20</v>
      </c>
      <c r="I15" s="29">
        <v>3.82</v>
      </c>
      <c r="J15" s="29">
        <f>I15/O15</f>
        <v>4.2921348314606735</v>
      </c>
      <c r="K15" s="24">
        <v>20</v>
      </c>
      <c r="O15" s="34">
        <v>0.89</v>
      </c>
    </row>
    <row r="16" spans="1:15">
      <c r="A16" s="21" t="s">
        <v>28</v>
      </c>
      <c r="B16" s="21" t="s">
        <v>50</v>
      </c>
      <c r="C16" s="25">
        <v>0</v>
      </c>
      <c r="D16" s="25">
        <f t="shared" si="0"/>
        <v>0</v>
      </c>
      <c r="E16" s="25">
        <v>19</v>
      </c>
      <c r="F16" s="25">
        <v>136</v>
      </c>
      <c r="G16" s="25">
        <f t="shared" si="1"/>
        <v>152.80898876404495</v>
      </c>
      <c r="H16" s="25">
        <v>19</v>
      </c>
      <c r="I16" s="25">
        <v>0</v>
      </c>
      <c r="J16" s="25">
        <f>I16/O16</f>
        <v>0</v>
      </c>
      <c r="K16" s="25">
        <v>19</v>
      </c>
      <c r="O16" s="33">
        <v>0.89</v>
      </c>
    </row>
    <row r="17" spans="1:15">
      <c r="A17" s="20" t="s">
        <v>4</v>
      </c>
      <c r="B17" s="20" t="s">
        <v>50</v>
      </c>
      <c r="C17" s="24">
        <v>0</v>
      </c>
      <c r="D17" s="24">
        <f t="shared" si="0"/>
        <v>0</v>
      </c>
      <c r="E17" s="24">
        <v>24</v>
      </c>
      <c r="F17" s="24">
        <v>0</v>
      </c>
      <c r="G17" s="24">
        <f t="shared" si="1"/>
        <v>0</v>
      </c>
      <c r="H17" s="24">
        <v>24</v>
      </c>
      <c r="I17" s="24">
        <v>0</v>
      </c>
      <c r="J17" s="24">
        <f>I17/O17</f>
        <v>0</v>
      </c>
      <c r="K17" s="24">
        <v>24</v>
      </c>
      <c r="O17" s="34">
        <v>0.89</v>
      </c>
    </row>
    <row r="18" spans="1:15">
      <c r="A18" s="21" t="s">
        <v>5</v>
      </c>
      <c r="B18" s="21" t="s">
        <v>55</v>
      </c>
      <c r="C18" s="25">
        <v>0</v>
      </c>
      <c r="D18" s="25">
        <f t="shared" si="0"/>
        <v>0</v>
      </c>
      <c r="E18" s="25">
        <v>27</v>
      </c>
      <c r="F18" s="25">
        <v>16460</v>
      </c>
      <c r="G18" s="25">
        <f t="shared" si="1"/>
        <v>56.629739214202154</v>
      </c>
      <c r="H18" s="25">
        <v>27</v>
      </c>
      <c r="I18" s="25">
        <v>0</v>
      </c>
      <c r="J18" s="25">
        <f>I18/O18</f>
        <v>0</v>
      </c>
      <c r="K18" s="25">
        <v>27</v>
      </c>
      <c r="O18" s="33">
        <v>290.66000000000003</v>
      </c>
    </row>
    <row r="19" spans="1:15">
      <c r="A19" s="20" t="s">
        <v>29</v>
      </c>
      <c r="B19" s="20" t="s">
        <v>56</v>
      </c>
      <c r="C19" s="24" t="s">
        <v>47</v>
      </c>
      <c r="D19" s="24" t="s">
        <v>17</v>
      </c>
      <c r="E19" s="24">
        <v>11</v>
      </c>
      <c r="F19" s="24" t="s">
        <v>47</v>
      </c>
      <c r="G19" s="24" t="s">
        <v>17</v>
      </c>
      <c r="H19" s="24">
        <v>11</v>
      </c>
      <c r="I19" s="24" t="s">
        <v>47</v>
      </c>
      <c r="J19" s="24" t="s">
        <v>17</v>
      </c>
      <c r="K19" s="24">
        <v>11</v>
      </c>
      <c r="O19" s="34">
        <v>122.61</v>
      </c>
    </row>
    <row r="20" spans="1:15">
      <c r="A20" s="21" t="s">
        <v>30</v>
      </c>
      <c r="B20" s="21" t="s">
        <v>50</v>
      </c>
      <c r="C20" s="25">
        <v>424.84</v>
      </c>
      <c r="D20" s="25">
        <f>C20/O20</f>
        <v>477.34831460674155</v>
      </c>
      <c r="E20" s="25">
        <v>23</v>
      </c>
      <c r="F20" s="25">
        <v>849.68</v>
      </c>
      <c r="G20" s="25">
        <f>F20/O20</f>
        <v>954.69662921348311</v>
      </c>
      <c r="H20" s="25">
        <v>23</v>
      </c>
      <c r="I20" s="25">
        <v>141.57</v>
      </c>
      <c r="J20" s="25">
        <f>I20/O20</f>
        <v>159.06741573033707</v>
      </c>
      <c r="K20" s="25">
        <v>23</v>
      </c>
      <c r="O20" s="33">
        <v>0.89</v>
      </c>
    </row>
    <row r="21" spans="1:15">
      <c r="A21" s="20" t="s">
        <v>18</v>
      </c>
      <c r="B21" s="20" t="s">
        <v>57</v>
      </c>
      <c r="C21" s="24">
        <v>0</v>
      </c>
      <c r="D21" s="24">
        <f>C21/O21</f>
        <v>0</v>
      </c>
      <c r="E21" s="24">
        <v>17</v>
      </c>
      <c r="F21" s="24" t="s">
        <v>2</v>
      </c>
      <c r="G21" s="24" t="s">
        <v>17</v>
      </c>
      <c r="H21" s="24">
        <v>17</v>
      </c>
      <c r="I21" s="24">
        <v>0</v>
      </c>
      <c r="J21" s="24">
        <f>I21/O21</f>
        <v>0</v>
      </c>
      <c r="K21" s="24">
        <v>17</v>
      </c>
      <c r="O21" s="34">
        <v>3.56</v>
      </c>
    </row>
    <row r="22" spans="1:15">
      <c r="A22" s="21" t="s">
        <v>6</v>
      </c>
      <c r="B22" s="21" t="s">
        <v>50</v>
      </c>
      <c r="C22" s="25">
        <v>0</v>
      </c>
      <c r="D22" s="25">
        <f>C22/O22</f>
        <v>0</v>
      </c>
      <c r="E22" s="25">
        <v>22</v>
      </c>
      <c r="F22" s="25">
        <v>0</v>
      </c>
      <c r="G22" s="25">
        <f>F22/O22</f>
        <v>0</v>
      </c>
      <c r="H22" s="25">
        <v>22</v>
      </c>
      <c r="I22" s="25">
        <v>0</v>
      </c>
      <c r="J22" s="25">
        <f>I22/O22</f>
        <v>0</v>
      </c>
      <c r="K22" s="25">
        <v>22</v>
      </c>
      <c r="O22" s="33">
        <v>0.89</v>
      </c>
    </row>
    <row r="23" spans="1:15">
      <c r="A23" s="20" t="s">
        <v>14</v>
      </c>
      <c r="B23" s="20" t="s">
        <v>58</v>
      </c>
      <c r="C23" s="24">
        <v>8000</v>
      </c>
      <c r="D23" s="24">
        <f>C23/O23</f>
        <v>73.327222731439051</v>
      </c>
      <c r="E23" s="24">
        <v>10</v>
      </c>
      <c r="F23" s="24">
        <v>8000</v>
      </c>
      <c r="G23" s="24">
        <f>F23/O23</f>
        <v>73.327222731439051</v>
      </c>
      <c r="H23" s="24">
        <v>10</v>
      </c>
      <c r="I23" s="24">
        <v>8000</v>
      </c>
      <c r="J23" s="24">
        <f>I23/O23</f>
        <v>73.327222731439051</v>
      </c>
      <c r="K23" s="24">
        <v>10</v>
      </c>
      <c r="O23" s="34">
        <v>109.1</v>
      </c>
    </row>
    <row r="24" spans="1:15">
      <c r="A24" s="21" t="s">
        <v>31</v>
      </c>
      <c r="B24" s="21" t="s">
        <v>59</v>
      </c>
      <c r="C24" s="25" t="s">
        <v>47</v>
      </c>
      <c r="D24" s="25" t="s">
        <v>17</v>
      </c>
      <c r="E24" s="25">
        <v>10</v>
      </c>
      <c r="F24" s="25" t="s">
        <v>47</v>
      </c>
      <c r="G24" s="25" t="s">
        <v>17</v>
      </c>
      <c r="H24" s="25">
        <v>10</v>
      </c>
      <c r="I24" s="25" t="s">
        <v>47</v>
      </c>
      <c r="J24" s="25" t="s">
        <v>17</v>
      </c>
      <c r="K24" s="25">
        <v>10</v>
      </c>
      <c r="O24" s="33">
        <v>1165.5</v>
      </c>
    </row>
    <row r="25" spans="1:15">
      <c r="A25" s="20" t="s">
        <v>69</v>
      </c>
      <c r="B25" s="20" t="s">
        <v>50</v>
      </c>
      <c r="C25" s="24">
        <v>101</v>
      </c>
      <c r="D25" s="24">
        <f>C25/O25</f>
        <v>113.48314606741573</v>
      </c>
      <c r="E25" s="24">
        <v>21</v>
      </c>
      <c r="F25" s="24">
        <v>101</v>
      </c>
      <c r="G25" s="24">
        <f>F25/O25</f>
        <v>113.48314606741573</v>
      </c>
      <c r="H25" s="24">
        <v>21</v>
      </c>
      <c r="I25" s="24" t="s">
        <v>47</v>
      </c>
      <c r="J25" s="24"/>
      <c r="K25" s="24">
        <v>21</v>
      </c>
      <c r="O25" s="34">
        <v>0.89</v>
      </c>
    </row>
    <row r="26" spans="1:15">
      <c r="A26" s="20" t="s">
        <v>71</v>
      </c>
      <c r="B26" s="20" t="s">
        <v>50</v>
      </c>
      <c r="C26" s="24">
        <v>164.67</v>
      </c>
      <c r="D26" s="24">
        <f>C26/O26</f>
        <v>185.02247191011233</v>
      </c>
      <c r="E26" s="24">
        <v>21</v>
      </c>
      <c r="F26" s="24">
        <v>164.67</v>
      </c>
      <c r="G26" s="24">
        <f>F26/O26</f>
        <v>185.02247191011233</v>
      </c>
      <c r="H26" s="24">
        <v>21</v>
      </c>
      <c r="I26" s="24">
        <v>65.459999999999994</v>
      </c>
      <c r="J26" s="24">
        <f>I26/O26</f>
        <v>73.550561797752806</v>
      </c>
      <c r="K26" s="24">
        <v>21</v>
      </c>
      <c r="O26" s="34">
        <v>0.89</v>
      </c>
    </row>
    <row r="27" spans="1:15">
      <c r="A27" s="21" t="s">
        <v>32</v>
      </c>
      <c r="B27" s="21" t="s">
        <v>50</v>
      </c>
      <c r="C27" s="25">
        <v>0</v>
      </c>
      <c r="D27" s="25">
        <f>C27/O27</f>
        <v>0</v>
      </c>
      <c r="E27" s="25" t="s">
        <v>68</v>
      </c>
      <c r="F27" s="25">
        <v>0</v>
      </c>
      <c r="G27" s="25">
        <f>F27/O27</f>
        <v>0</v>
      </c>
      <c r="H27" s="25">
        <v>17</v>
      </c>
      <c r="I27" s="25">
        <v>0</v>
      </c>
      <c r="J27" s="25">
        <f>I27/O27</f>
        <v>0</v>
      </c>
      <c r="K27" s="25">
        <v>14</v>
      </c>
      <c r="O27" s="33">
        <v>0.89</v>
      </c>
    </row>
    <row r="28" spans="1:15">
      <c r="A28" s="20" t="s">
        <v>33</v>
      </c>
      <c r="B28" s="20" t="s">
        <v>60</v>
      </c>
      <c r="C28" s="35" t="s">
        <v>19</v>
      </c>
      <c r="D28" s="24" t="s">
        <v>17</v>
      </c>
      <c r="E28" s="24">
        <v>16</v>
      </c>
      <c r="F28" s="24" t="s">
        <v>19</v>
      </c>
      <c r="G28" s="24" t="s">
        <v>17</v>
      </c>
      <c r="H28" s="24">
        <v>16</v>
      </c>
      <c r="I28" s="35" t="s">
        <v>70</v>
      </c>
      <c r="J28" s="24" t="s">
        <v>17</v>
      </c>
      <c r="K28" s="24">
        <v>16</v>
      </c>
      <c r="O28" s="34">
        <v>19.260000000000002</v>
      </c>
    </row>
    <row r="29" spans="1:15">
      <c r="A29" s="21" t="s">
        <v>34</v>
      </c>
      <c r="B29" s="21" t="s">
        <v>50</v>
      </c>
      <c r="C29" s="25">
        <v>88.3</v>
      </c>
      <c r="D29" s="25">
        <f>C29/O29</f>
        <v>99.213483146067418</v>
      </c>
      <c r="E29" s="25">
        <v>21</v>
      </c>
      <c r="F29" s="25">
        <v>88.3</v>
      </c>
      <c r="G29" s="25">
        <f>F29/O29</f>
        <v>99.213483146067418</v>
      </c>
      <c r="H29" s="25">
        <v>21</v>
      </c>
      <c r="I29" s="25">
        <v>44.24</v>
      </c>
      <c r="J29" s="25">
        <f>I29/O29</f>
        <v>49.707865168539328</v>
      </c>
      <c r="K29" s="25">
        <v>21</v>
      </c>
      <c r="O29" s="33">
        <v>0.89</v>
      </c>
    </row>
    <row r="30" spans="1:15">
      <c r="A30" s="20" t="s">
        <v>35</v>
      </c>
      <c r="B30" s="20" t="s">
        <v>61</v>
      </c>
      <c r="C30" s="24">
        <v>290.54000000000002</v>
      </c>
      <c r="D30" s="25">
        <f>C30/O30</f>
        <v>191.14473684210529</v>
      </c>
      <c r="E30" s="24">
        <v>15</v>
      </c>
      <c r="F30" s="24">
        <v>290.54000000000002</v>
      </c>
      <c r="G30" s="25">
        <f>F30/O30</f>
        <v>191.14473684210529</v>
      </c>
      <c r="H30" s="24">
        <v>15</v>
      </c>
      <c r="I30" s="24">
        <v>290.54000000000002</v>
      </c>
      <c r="J30" s="25">
        <f>I30/O30</f>
        <v>191.14473684210529</v>
      </c>
      <c r="K30" s="24">
        <v>15</v>
      </c>
      <c r="O30" s="34">
        <v>1.52</v>
      </c>
    </row>
    <row r="31" spans="1:15">
      <c r="A31" s="21" t="s">
        <v>36</v>
      </c>
      <c r="B31" s="21" t="s">
        <v>62</v>
      </c>
      <c r="C31" s="25">
        <v>6132</v>
      </c>
      <c r="D31" s="25">
        <f t="shared" ref="D31:D39" si="2">C31/O31</f>
        <v>696.81818181818176</v>
      </c>
      <c r="E31" s="25">
        <v>25</v>
      </c>
      <c r="F31" s="25">
        <v>6132</v>
      </c>
      <c r="G31" s="25">
        <f t="shared" ref="G31:G39" si="3">F31/O31</f>
        <v>696.81818181818176</v>
      </c>
      <c r="H31" s="25">
        <v>25</v>
      </c>
      <c r="I31" s="25" t="s">
        <v>47</v>
      </c>
      <c r="J31" s="25" t="s">
        <v>17</v>
      </c>
      <c r="K31" s="25">
        <v>25</v>
      </c>
      <c r="O31" s="33">
        <v>8.8000000000000007</v>
      </c>
    </row>
    <row r="32" spans="1:15">
      <c r="A32" s="20" t="s">
        <v>15</v>
      </c>
      <c r="B32" s="20" t="s">
        <v>63</v>
      </c>
      <c r="C32" s="24">
        <v>174</v>
      </c>
      <c r="D32" s="24">
        <f t="shared" si="2"/>
        <v>45.3125</v>
      </c>
      <c r="E32" s="24">
        <v>23</v>
      </c>
      <c r="F32" s="24">
        <v>174</v>
      </c>
      <c r="G32" s="24">
        <f t="shared" si="3"/>
        <v>45.3125</v>
      </c>
      <c r="H32" s="24">
        <v>23</v>
      </c>
      <c r="I32" s="24">
        <v>174</v>
      </c>
      <c r="J32" s="24">
        <f>I32/O32</f>
        <v>45.3125</v>
      </c>
      <c r="K32" s="24">
        <v>23</v>
      </c>
      <c r="O32" s="34">
        <v>3.84</v>
      </c>
    </row>
    <row r="33" spans="1:21">
      <c r="A33" s="21" t="s">
        <v>7</v>
      </c>
      <c r="B33" s="21" t="s">
        <v>50</v>
      </c>
      <c r="C33" s="25">
        <v>0</v>
      </c>
      <c r="D33" s="25">
        <f t="shared" si="2"/>
        <v>0</v>
      </c>
      <c r="E33" s="25">
        <v>13</v>
      </c>
      <c r="F33" s="25">
        <v>0</v>
      </c>
      <c r="G33" s="25">
        <f t="shared" si="3"/>
        <v>0</v>
      </c>
      <c r="H33" s="25">
        <v>23</v>
      </c>
      <c r="I33" s="25">
        <v>0</v>
      </c>
      <c r="J33" s="25">
        <v>0</v>
      </c>
      <c r="K33" s="25">
        <v>23</v>
      </c>
      <c r="O33" s="33">
        <v>0.89</v>
      </c>
    </row>
    <row r="34" spans="1:21">
      <c r="A34" s="20" t="s">
        <v>37</v>
      </c>
      <c r="B34" s="20" t="s">
        <v>50</v>
      </c>
      <c r="C34" s="24">
        <v>0</v>
      </c>
      <c r="D34" s="24">
        <f t="shared" si="2"/>
        <v>0</v>
      </c>
      <c r="E34" s="24">
        <v>20</v>
      </c>
      <c r="F34" s="24">
        <v>79.650000000000006</v>
      </c>
      <c r="G34" s="24">
        <f t="shared" si="3"/>
        <v>89.49438202247191</v>
      </c>
      <c r="H34" s="24">
        <v>20</v>
      </c>
      <c r="I34" s="24">
        <v>0</v>
      </c>
      <c r="J34" s="24">
        <f>I34/O34</f>
        <v>0</v>
      </c>
      <c r="K34" s="24">
        <v>20</v>
      </c>
      <c r="O34" s="34">
        <v>0.89</v>
      </c>
    </row>
    <row r="35" spans="1:21">
      <c r="A35" s="21" t="s">
        <v>16</v>
      </c>
      <c r="B35" s="21" t="s">
        <v>50</v>
      </c>
      <c r="C35" s="25">
        <v>0</v>
      </c>
      <c r="D35" s="25">
        <f t="shared" si="2"/>
        <v>0</v>
      </c>
      <c r="E35" s="25">
        <v>22</v>
      </c>
      <c r="F35" s="25">
        <v>0</v>
      </c>
      <c r="G35" s="25">
        <f t="shared" si="3"/>
        <v>0</v>
      </c>
      <c r="H35" s="25">
        <v>22</v>
      </c>
      <c r="I35" s="25">
        <v>0</v>
      </c>
      <c r="J35" s="25">
        <f>I35/O35</f>
        <v>0</v>
      </c>
      <c r="K35" s="25">
        <v>22</v>
      </c>
      <c r="O35" s="33">
        <v>0.89</v>
      </c>
    </row>
    <row r="36" spans="1:21">
      <c r="A36" s="20" t="s">
        <v>38</v>
      </c>
      <c r="B36" s="20" t="s">
        <v>50</v>
      </c>
      <c r="C36" s="24">
        <v>0</v>
      </c>
      <c r="D36" s="24">
        <f t="shared" si="2"/>
        <v>0</v>
      </c>
      <c r="E36" s="24">
        <v>21</v>
      </c>
      <c r="F36" s="24">
        <v>0</v>
      </c>
      <c r="G36" s="24">
        <f t="shared" si="3"/>
        <v>0</v>
      </c>
      <c r="H36" s="24">
        <v>21</v>
      </c>
      <c r="I36" s="24">
        <v>0</v>
      </c>
      <c r="J36" s="24">
        <v>0</v>
      </c>
      <c r="K36" s="24">
        <v>21</v>
      </c>
      <c r="O36" s="34">
        <v>0.89</v>
      </c>
    </row>
    <row r="37" spans="1:21">
      <c r="A37" s="21" t="s">
        <v>39</v>
      </c>
      <c r="B37" s="21" t="s">
        <v>64</v>
      </c>
      <c r="C37" s="25" t="s">
        <v>47</v>
      </c>
      <c r="D37" s="24" t="s">
        <v>17</v>
      </c>
      <c r="E37" s="25">
        <v>25</v>
      </c>
      <c r="F37" s="25" t="s">
        <v>47</v>
      </c>
      <c r="G37" s="24" t="s">
        <v>17</v>
      </c>
      <c r="H37" s="25">
        <v>25</v>
      </c>
      <c r="I37" s="25" t="s">
        <v>47</v>
      </c>
      <c r="J37" s="25" t="s">
        <v>17</v>
      </c>
      <c r="K37" s="25">
        <v>25</v>
      </c>
      <c r="O37" s="33">
        <v>9.4600000000000009</v>
      </c>
    </row>
    <row r="38" spans="1:21">
      <c r="A38" s="20" t="s">
        <v>40</v>
      </c>
      <c r="B38" s="20" t="s">
        <v>65</v>
      </c>
      <c r="C38" s="24">
        <v>0</v>
      </c>
      <c r="D38" s="25">
        <f t="shared" si="2"/>
        <v>0</v>
      </c>
      <c r="E38" s="24">
        <v>7.7</v>
      </c>
      <c r="F38" s="24">
        <v>0</v>
      </c>
      <c r="G38" s="25">
        <f t="shared" si="3"/>
        <v>0</v>
      </c>
      <c r="H38" s="24">
        <v>7.7</v>
      </c>
      <c r="I38" s="24">
        <v>0</v>
      </c>
      <c r="J38" s="25">
        <f>I38/O38</f>
        <v>0</v>
      </c>
      <c r="K38" s="24">
        <v>7.7</v>
      </c>
      <c r="O38" s="34">
        <v>0.99</v>
      </c>
    </row>
    <row r="39" spans="1:21">
      <c r="A39" s="21" t="s">
        <v>41</v>
      </c>
      <c r="B39" s="21" t="s">
        <v>66</v>
      </c>
      <c r="C39" s="25">
        <v>1005.11</v>
      </c>
      <c r="D39" s="25">
        <f t="shared" si="2"/>
        <v>177.26807760141094</v>
      </c>
      <c r="E39" s="25">
        <v>18</v>
      </c>
      <c r="F39" s="25">
        <v>6790.74</v>
      </c>
      <c r="G39" s="25">
        <f t="shared" si="3"/>
        <v>1197.6613756613756</v>
      </c>
      <c r="H39" s="25">
        <v>18</v>
      </c>
      <c r="I39" s="25">
        <v>663.63</v>
      </c>
      <c r="J39" s="25">
        <f>I39/O39</f>
        <v>117.04232804232804</v>
      </c>
      <c r="K39" s="25">
        <v>18</v>
      </c>
      <c r="O39" s="33">
        <v>5.67</v>
      </c>
    </row>
    <row r="40" spans="1:21">
      <c r="A40" s="20" t="s">
        <v>42</v>
      </c>
      <c r="B40" s="20" t="s">
        <v>67</v>
      </c>
      <c r="C40" s="24">
        <v>288.64999999999998</v>
      </c>
      <c r="D40" s="25">
        <f>C40/O40</f>
        <v>370.06410256410254</v>
      </c>
      <c r="E40" s="24">
        <v>20</v>
      </c>
      <c r="F40" s="24">
        <v>369.72</v>
      </c>
      <c r="G40" s="25">
        <f>F40/O40</f>
        <v>474</v>
      </c>
      <c r="H40" s="24">
        <v>20</v>
      </c>
      <c r="I40" s="24">
        <v>88.93</v>
      </c>
      <c r="J40" s="25">
        <f>I40/O40</f>
        <v>114.01282051282051</v>
      </c>
      <c r="K40" s="24">
        <v>20</v>
      </c>
      <c r="O40" s="34">
        <v>0.78</v>
      </c>
    </row>
    <row r="41" spans="1:21">
      <c r="A41" s="22" t="s">
        <v>43</v>
      </c>
      <c r="B41" s="22" t="s">
        <v>1</v>
      </c>
      <c r="C41" s="26">
        <v>37</v>
      </c>
      <c r="D41" s="25">
        <f>C41/O41</f>
        <v>37</v>
      </c>
      <c r="E41" s="26" t="s">
        <v>17</v>
      </c>
      <c r="F41" s="26">
        <v>110</v>
      </c>
      <c r="G41" s="25">
        <f>F41/O41</f>
        <v>110</v>
      </c>
      <c r="H41" s="26" t="s">
        <v>17</v>
      </c>
      <c r="I41" s="26" t="s">
        <v>47</v>
      </c>
      <c r="J41" s="26" t="s">
        <v>17</v>
      </c>
      <c r="K41" s="26" t="s">
        <v>17</v>
      </c>
      <c r="O41" s="33">
        <v>1</v>
      </c>
    </row>
    <row r="42" spans="1:21">
      <c r="A42" s="47" t="s">
        <v>77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1:21">
      <c r="A43" s="13"/>
      <c r="B43" s="13"/>
      <c r="C43" s="2"/>
      <c r="D43" s="1"/>
      <c r="E43" s="3"/>
      <c r="F43" s="2"/>
      <c r="G43" s="2"/>
      <c r="H43" s="7"/>
      <c r="I43" s="2"/>
      <c r="J43" s="1"/>
      <c r="K43" s="7"/>
    </row>
    <row r="44" spans="1:21" s="27" customFormat="1" ht="13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21" s="15" customFormat="1" ht="18" customHeight="1">
      <c r="A45" s="49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14"/>
      <c r="M45" s="14"/>
    </row>
    <row r="46" spans="1:21" ht="45.75" customHeight="1">
      <c r="A46" s="51"/>
      <c r="B46" s="51"/>
      <c r="C46" s="52"/>
      <c r="D46" s="52"/>
      <c r="E46" s="52"/>
      <c r="F46" s="52"/>
      <c r="G46" s="52"/>
      <c r="H46" s="52"/>
      <c r="I46" s="52"/>
      <c r="J46" s="52"/>
      <c r="K46" s="52"/>
      <c r="L46" s="51"/>
      <c r="M46" s="52"/>
      <c r="N46" s="8"/>
      <c r="O46" s="8"/>
      <c r="P46" s="8"/>
      <c r="Q46" s="8"/>
      <c r="R46" s="8"/>
      <c r="S46" s="8"/>
      <c r="T46" s="8"/>
      <c r="U46" s="8"/>
    </row>
    <row r="47" spans="1:21" ht="51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16"/>
      <c r="M47" s="17"/>
      <c r="N47" s="8"/>
      <c r="O47" s="8"/>
      <c r="P47" s="8"/>
      <c r="Q47" s="8"/>
      <c r="R47" s="8"/>
      <c r="S47" s="8"/>
      <c r="T47" s="8"/>
      <c r="U47" s="8"/>
    </row>
    <row r="48" spans="1:21" ht="50.25" customHeight="1">
      <c r="A48" s="51"/>
      <c r="B48" s="51"/>
      <c r="C48" s="52"/>
      <c r="D48" s="52"/>
      <c r="E48" s="52"/>
      <c r="F48" s="52"/>
      <c r="G48" s="52"/>
      <c r="H48" s="52"/>
      <c r="I48" s="52"/>
      <c r="J48" s="52"/>
      <c r="K48" s="52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31.5" customHeight="1">
      <c r="A49" s="51"/>
      <c r="B49" s="51"/>
      <c r="C49" s="52"/>
      <c r="D49" s="52"/>
      <c r="E49" s="52"/>
      <c r="F49" s="52"/>
      <c r="G49" s="52"/>
      <c r="H49" s="52"/>
      <c r="I49" s="52"/>
      <c r="J49" s="52"/>
      <c r="K49" s="52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20.2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30" customHeight="1">
      <c r="A51" s="51"/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31.5" customHeight="1">
      <c r="A52" s="51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22.5" customHeight="1">
      <c r="A53" s="51"/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38.2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29.25" customHeight="1">
      <c r="A55" s="51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9"/>
    </row>
    <row r="56" spans="1:21" ht="29.2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9"/>
    </row>
    <row r="57" spans="1:21" ht="32.25" customHeight="1">
      <c r="A57" s="51"/>
      <c r="B57" s="51"/>
      <c r="C57" s="52"/>
      <c r="D57" s="52"/>
      <c r="E57" s="52"/>
      <c r="F57" s="52"/>
      <c r="G57" s="52"/>
      <c r="H57" s="52"/>
      <c r="I57" s="52"/>
      <c r="J57" s="52"/>
      <c r="K57" s="52"/>
    </row>
    <row r="58" spans="1:21" ht="19.5" customHeight="1">
      <c r="A58" s="51"/>
      <c r="B58" s="51"/>
      <c r="C58" s="52"/>
      <c r="D58" s="52"/>
      <c r="E58" s="52"/>
      <c r="F58" s="52"/>
      <c r="G58" s="52"/>
      <c r="H58" s="52"/>
      <c r="I58" s="52"/>
      <c r="J58" s="52"/>
      <c r="K58" s="52"/>
    </row>
    <row r="59" spans="1:21" ht="23.25" customHeight="1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</row>
    <row r="60" spans="1:21" ht="22.5" customHeight="1">
      <c r="A60" s="51"/>
      <c r="B60" s="51"/>
      <c r="C60" s="52"/>
      <c r="D60" s="52"/>
      <c r="E60" s="52"/>
      <c r="F60" s="52"/>
      <c r="G60" s="52"/>
      <c r="H60" s="52"/>
      <c r="I60" s="52"/>
      <c r="J60" s="52"/>
      <c r="K60" s="52"/>
    </row>
    <row r="61" spans="1:21" ht="22.5" customHeight="1">
      <c r="A61" s="54"/>
      <c r="B61" s="54"/>
      <c r="C61" s="55"/>
      <c r="D61" s="55"/>
      <c r="E61" s="55"/>
      <c r="F61" s="55"/>
      <c r="G61" s="55"/>
      <c r="H61" s="55"/>
      <c r="I61" s="55"/>
      <c r="J61" s="55"/>
      <c r="K61" s="55"/>
    </row>
    <row r="62" spans="1:21" ht="26.25" customHeight="1">
      <c r="A62" s="51"/>
      <c r="B62" s="51"/>
      <c r="C62" s="52"/>
      <c r="D62" s="52"/>
      <c r="E62" s="52"/>
      <c r="F62" s="52"/>
      <c r="G62" s="52"/>
      <c r="H62" s="52"/>
      <c r="I62" s="52"/>
      <c r="J62" s="52"/>
      <c r="K62" s="52"/>
    </row>
    <row r="63" spans="1:21" ht="26.25" customHeight="1">
      <c r="A63" s="51"/>
      <c r="B63" s="51"/>
      <c r="C63" s="52"/>
      <c r="D63" s="52"/>
      <c r="E63" s="52"/>
      <c r="F63" s="52"/>
      <c r="G63" s="52"/>
      <c r="H63" s="52"/>
      <c r="I63" s="52"/>
      <c r="J63" s="52"/>
      <c r="K63" s="52"/>
    </row>
    <row r="64" spans="1:21" s="11" customFormat="1" ht="24.75" customHeight="1">
      <c r="A64" s="51"/>
      <c r="B64" s="51"/>
      <c r="C64" s="52"/>
      <c r="D64" s="52"/>
      <c r="E64" s="52"/>
      <c r="F64" s="52"/>
      <c r="G64" s="52"/>
      <c r="H64" s="52"/>
      <c r="I64" s="52"/>
      <c r="J64" s="52"/>
      <c r="K64" s="52"/>
    </row>
    <row r="65" spans="1:12" ht="21.75" customHeight="1">
      <c r="A65" s="51"/>
      <c r="B65" s="51"/>
      <c r="C65" s="52"/>
      <c r="D65" s="52"/>
      <c r="E65" s="52"/>
      <c r="F65" s="52"/>
      <c r="G65" s="52"/>
      <c r="H65" s="52"/>
      <c r="I65" s="52"/>
      <c r="J65" s="52"/>
      <c r="K65" s="52"/>
    </row>
    <row r="66" spans="1:12" ht="44.25" customHeight="1">
      <c r="A66" s="51"/>
      <c r="B66" s="51"/>
      <c r="C66" s="52"/>
      <c r="D66" s="52"/>
      <c r="E66" s="52"/>
      <c r="F66" s="52"/>
      <c r="G66" s="52"/>
      <c r="H66" s="52"/>
      <c r="I66" s="52"/>
      <c r="J66" s="52"/>
      <c r="K66" s="52"/>
    </row>
    <row r="67" spans="1:12" ht="36.75" customHeight="1">
      <c r="A67" s="51"/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9"/>
    </row>
  </sheetData>
  <mergeCells count="34">
    <mergeCell ref="A67:K67"/>
    <mergeCell ref="A58:K58"/>
    <mergeCell ref="A59:K59"/>
    <mergeCell ref="A60:K60"/>
    <mergeCell ref="A62:K62"/>
    <mergeCell ref="A63:K63"/>
    <mergeCell ref="A64:K64"/>
    <mergeCell ref="A61:K61"/>
    <mergeCell ref="A65:K65"/>
    <mergeCell ref="A66:K66"/>
    <mergeCell ref="L46:M46"/>
    <mergeCell ref="A48:K48"/>
    <mergeCell ref="A49:K49"/>
    <mergeCell ref="A47:K47"/>
    <mergeCell ref="A51:K51"/>
    <mergeCell ref="A45:K45"/>
    <mergeCell ref="A46:K46"/>
    <mergeCell ref="A57:K57"/>
    <mergeCell ref="I3:J3"/>
    <mergeCell ref="A53:K53"/>
    <mergeCell ref="A56:K56"/>
    <mergeCell ref="A54:K54"/>
    <mergeCell ref="A52:K52"/>
    <mergeCell ref="A55:K55"/>
    <mergeCell ref="A50:K50"/>
    <mergeCell ref="I2:K2"/>
    <mergeCell ref="A44:K44"/>
    <mergeCell ref="A1:K1"/>
    <mergeCell ref="C2:E2"/>
    <mergeCell ref="F2:H2"/>
    <mergeCell ref="F3:G3"/>
    <mergeCell ref="C3:D3"/>
    <mergeCell ref="A2:A4"/>
    <mergeCell ref="A42:K42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4.2</vt:lpstr>
      <vt:lpstr>'4.2'!Print_Area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daprati_e</dc:creator>
  <cp:lastModifiedBy>SHARRATT Michael</cp:lastModifiedBy>
  <cp:lastPrinted>2014-09-19T21:09:35Z</cp:lastPrinted>
  <dcterms:created xsi:type="dcterms:W3CDTF">2004-08-31T09:34:37Z</dcterms:created>
  <dcterms:modified xsi:type="dcterms:W3CDTF">2020-12-04T09:14:21Z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-1920961778</vt:i4>
  </property>
  <property fmtid="{D5CDD505-2E9C-101B-9397-08002B2CF9AE}" pid="3" name="_EmailSubject">
    <vt:lpwstr>Tableaux Excel</vt:lpwstr>
  </property>
  <property fmtid="{D5CDD505-2E9C-101B-9397-08002B2CF9AE}" pid="4" name="_AuthorEmail">
    <vt:lpwstr>Stephane.BUYDENS@oecd.org</vt:lpwstr>
  </property>
  <property fmtid="{D5CDD505-2E9C-101B-9397-08002B2CF9AE}" pid="5" name="_AuthorEmailDisplayName">
    <vt:lpwstr>BUYDENS Stéphane, CTP/TAE</vt:lpwstr>
  </property>
  <property fmtid="{D5CDD505-2E9C-101B-9397-08002B2CF9AE}" pid="6" name="_ReviewingToolsShownOnce">
    <vt:lpwstr/>
  </property>
</Properties>
</file>