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AC\_final-submission\CTP\9789264309036 - Consumption Tax Trends\Statlinks DOI list Consumption Tax Trends 2018\"/>
    </mc:Choice>
  </mc:AlternateContent>
  <bookViews>
    <workbookView xWindow="-225" yWindow="375" windowWidth="11970" windowHeight="6375"/>
  </bookViews>
  <sheets>
    <sheet name="4.5" sheetId="5" r:id="rId1"/>
  </sheets>
  <definedNames>
    <definedName name="_xlnm.Print_Area" localSheetId="0">'4.5'!$A$1:$L$39</definedName>
  </definedNames>
  <calcPr calcId="162913"/>
</workbook>
</file>

<file path=xl/calcChain.xml><?xml version="1.0" encoding="utf-8"?>
<calcChain xmlns="http://schemas.openxmlformats.org/spreadsheetml/2006/main">
  <c r="G33" i="5" l="1"/>
  <c r="D27" i="5"/>
  <c r="J7" i="5"/>
  <c r="J25" i="5"/>
  <c r="G25" i="5"/>
  <c r="D25" i="5"/>
  <c r="D9" i="5"/>
  <c r="J24" i="5"/>
  <c r="G24" i="5"/>
  <c r="D24" i="5"/>
  <c r="G14" i="5"/>
  <c r="G20" i="5"/>
  <c r="D40" i="5"/>
  <c r="J37" i="5"/>
  <c r="G37" i="5"/>
  <c r="G22" i="5"/>
  <c r="J12" i="5"/>
  <c r="G12" i="5"/>
  <c r="D12" i="5"/>
  <c r="J33" i="5"/>
  <c r="G34" i="5"/>
  <c r="D33" i="5"/>
  <c r="J6" i="5"/>
  <c r="J8" i="5"/>
  <c r="J10" i="5"/>
  <c r="J11" i="5"/>
  <c r="J13" i="5"/>
  <c r="J14" i="5"/>
  <c r="J15" i="5"/>
  <c r="J16" i="5"/>
  <c r="J17" i="5"/>
  <c r="J18" i="5"/>
  <c r="J19" i="5"/>
  <c r="J20" i="5"/>
  <c r="J21" i="5"/>
  <c r="J22" i="5"/>
  <c r="J23" i="5"/>
  <c r="J26" i="5"/>
  <c r="J28" i="5"/>
  <c r="J30" i="5"/>
  <c r="J31" i="5"/>
  <c r="J32" i="5"/>
  <c r="J35" i="5"/>
  <c r="J36" i="5"/>
  <c r="J38" i="5"/>
  <c r="J39" i="5"/>
  <c r="J5" i="5"/>
  <c r="G7" i="5"/>
  <c r="G10" i="5"/>
  <c r="G11" i="5"/>
  <c r="G13" i="5"/>
  <c r="G15" i="5"/>
  <c r="G16" i="5"/>
  <c r="G17" i="5"/>
  <c r="G21" i="5"/>
  <c r="G26" i="5"/>
  <c r="G28" i="5"/>
  <c r="G30" i="5"/>
  <c r="G31" i="5"/>
  <c r="G32" i="5"/>
  <c r="G35" i="5"/>
  <c r="G36" i="5"/>
  <c r="G38" i="5"/>
  <c r="G39" i="5"/>
  <c r="G6" i="5"/>
  <c r="D6" i="5"/>
  <c r="D7" i="5"/>
  <c r="D8" i="5"/>
  <c r="D10" i="5"/>
  <c r="D11" i="5"/>
  <c r="D13" i="5"/>
  <c r="D14" i="5"/>
  <c r="D15" i="5"/>
  <c r="D16" i="5"/>
  <c r="D17" i="5"/>
  <c r="D18" i="5"/>
  <c r="D19" i="5"/>
  <c r="D20" i="5"/>
  <c r="D21" i="5"/>
  <c r="D22" i="5"/>
  <c r="D23" i="5"/>
  <c r="D26" i="5"/>
  <c r="D28" i="5"/>
  <c r="D30" i="5"/>
  <c r="D31" i="5"/>
  <c r="D32" i="5"/>
  <c r="D34" i="5"/>
  <c r="D35" i="5"/>
  <c r="D36" i="5"/>
  <c r="D37" i="5"/>
  <c r="D38" i="5"/>
  <c r="D39" i="5"/>
  <c r="D5" i="5"/>
</calcChain>
</file>

<file path=xl/sharedStrings.xml><?xml version="1.0" encoding="utf-8"?>
<sst xmlns="http://schemas.openxmlformats.org/spreadsheetml/2006/main" count="144" uniqueCount="83">
  <si>
    <t>Cigarettes</t>
  </si>
  <si>
    <t xml:space="preserve">Specific excise 
per 1 000 </t>
  </si>
  <si>
    <t>Specific excise 
per 1 000 grams</t>
  </si>
  <si>
    <t>%</t>
  </si>
  <si>
    <t>Netherlands</t>
  </si>
  <si>
    <t>Spain</t>
  </si>
  <si>
    <t>National currency</t>
  </si>
  <si>
    <t>USD</t>
  </si>
  <si>
    <t>Czech Republic</t>
  </si>
  <si>
    <t>Greece</t>
  </si>
  <si>
    <t>Italy</t>
  </si>
  <si>
    <t>Notes:</t>
  </si>
  <si>
    <t>-</t>
  </si>
  <si>
    <t xml:space="preserve"> -</t>
  </si>
  <si>
    <t>Australia*</t>
  </si>
  <si>
    <t>Austria*</t>
  </si>
  <si>
    <t>Denmark*</t>
  </si>
  <si>
    <t>Finland*</t>
  </si>
  <si>
    <t>Japan*</t>
  </si>
  <si>
    <t>Korea*</t>
  </si>
  <si>
    <t>New Zealand*</t>
  </si>
  <si>
    <t>Slovak Republic*</t>
  </si>
  <si>
    <t>Switzerland*</t>
  </si>
  <si>
    <t>Turkey*</t>
  </si>
  <si>
    <t>Belgium</t>
  </si>
  <si>
    <t>France</t>
  </si>
  <si>
    <t>Germany</t>
  </si>
  <si>
    <t>Luxembourg</t>
  </si>
  <si>
    <t>Norway</t>
  </si>
  <si>
    <t>Sweden</t>
  </si>
  <si>
    <t>Portugal*</t>
  </si>
  <si>
    <t>VAT</t>
  </si>
  <si>
    <t>United States*</t>
  </si>
  <si>
    <t>Canada*</t>
  </si>
  <si>
    <t xml:space="preserve">Excise on value </t>
  </si>
  <si>
    <t xml:space="preserve"> </t>
  </si>
  <si>
    <t>United Kingdom*</t>
  </si>
  <si>
    <t>..</t>
  </si>
  <si>
    <t>Hungary*</t>
  </si>
  <si>
    <t>Chile*</t>
  </si>
  <si>
    <t>Iceland*</t>
  </si>
  <si>
    <t>Ireland*</t>
  </si>
  <si>
    <t>Israel*</t>
  </si>
  <si>
    <t>Mexico*</t>
  </si>
  <si>
    <t>Poland*</t>
  </si>
  <si>
    <t>Slovenia*</t>
  </si>
  <si>
    <t>% of RSP (a)</t>
  </si>
  <si>
    <r>
      <rPr>
        <sz val="8"/>
        <rFont val="Helvetica"/>
      </rPr>
      <t>a. RSP</t>
    </r>
    <r>
      <rPr>
        <b/>
        <sz val="8"/>
        <rFont val="Helvetica"/>
        <family val="2"/>
      </rPr>
      <t xml:space="preserve">. </t>
    </r>
    <r>
      <rPr>
        <sz val="8"/>
        <rFont val="Helvetica"/>
        <family val="2"/>
      </rPr>
      <t>Retail selling price.</t>
    </r>
  </si>
  <si>
    <t>% of RSP</t>
  </si>
  <si>
    <r>
      <t xml:space="preserve">b. Cigars. </t>
    </r>
    <r>
      <rPr>
        <sz val="8"/>
        <rFont val="Helvetica"/>
        <family val="2"/>
      </rPr>
      <t>Denmark and Japan tax cigars at a rate per 1 000 pieces and not according to weight. In Denmark it is assumed that a cigar weighs 3 grams and in Japan 1 gram.</t>
    </r>
  </si>
  <si>
    <t>Country note</t>
  </si>
  <si>
    <t>Rolling tobacco for cigarettes</t>
  </si>
  <si>
    <t>Currency</t>
  </si>
  <si>
    <t>AUD</t>
  </si>
  <si>
    <t>EUR</t>
  </si>
  <si>
    <t>CAD</t>
  </si>
  <si>
    <t>CLP</t>
  </si>
  <si>
    <t>CZK</t>
  </si>
  <si>
    <t>DKK</t>
  </si>
  <si>
    <t>HUF</t>
  </si>
  <si>
    <t>ISK</t>
  </si>
  <si>
    <t>ILS</t>
  </si>
  <si>
    <t>JPY</t>
  </si>
  <si>
    <t>KRW</t>
  </si>
  <si>
    <t>MXN</t>
  </si>
  <si>
    <t>NZD</t>
  </si>
  <si>
    <t>NOK</t>
  </si>
  <si>
    <t>PLN</t>
  </si>
  <si>
    <t>SEK</t>
  </si>
  <si>
    <t>CHF</t>
  </si>
  <si>
    <t>TRY</t>
  </si>
  <si>
    <t>GBP</t>
  </si>
  <si>
    <t>Latvia*</t>
  </si>
  <si>
    <t>Estonia*</t>
  </si>
  <si>
    <t>Market Exchange Rates 2017</t>
  </si>
  <si>
    <t>Lithuania</t>
  </si>
  <si>
    <t>5.0/13.0/15.0</t>
  </si>
  <si>
    <r>
      <t>% of RSP</t>
    </r>
    <r>
      <rPr>
        <b/>
        <vertAlign val="superscript"/>
        <sz val="8"/>
        <rFont val="Helvetica"/>
      </rPr>
      <t>1</t>
    </r>
  </si>
  <si>
    <r>
      <t>Cigars</t>
    </r>
    <r>
      <rPr>
        <b/>
        <vertAlign val="superscript"/>
        <sz val="8"/>
        <rFont val="Helvetica"/>
      </rPr>
      <t>2</t>
    </r>
  </si>
  <si>
    <r>
      <t xml:space="preserve">Source: </t>
    </r>
    <r>
      <rPr>
        <sz val="8"/>
        <rFont val="Helvetica"/>
        <family val="2"/>
      </rPr>
      <t>national delegates and European Commission;  position as at 1 January 2018</t>
    </r>
  </si>
  <si>
    <t>* Country notes: see box 3.A.3</t>
  </si>
  <si>
    <t>Conversion of national currency in USD: conversion rates are average market rates (2017) published in OECD Monthly Monetary Statistics (stats.oecd.org)</t>
  </si>
  <si>
    <r>
      <t xml:space="preserve">Table 3.A.4  </t>
    </r>
    <r>
      <rPr>
        <b/>
        <sz val="8"/>
        <rFont val="Helvetica"/>
        <family val="2"/>
      </rPr>
      <t xml:space="preserve"> Taxation of tobacco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</si>
</sst>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9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sz val="9"/>
      <name val="Arial"/>
      <family val="2"/>
    </font>
    <font>
      <sz val="8"/>
      <name val="Helvetica"/>
    </font>
    <font>
      <i/>
      <sz val="8"/>
      <name val="Helvetica"/>
      <family val="2"/>
    </font>
    <font>
      <b/>
      <sz val="8"/>
      <name val="Helvetica"/>
    </font>
    <font>
      <b/>
      <vertAlign val="superscript"/>
      <sz val="8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2" fontId="2" fillId="0" borderId="9" xfId="0" applyNumberFormat="1" applyFont="1" applyBorder="1" applyAlignment="1">
      <alignment horizontal="left"/>
    </xf>
    <xf numFmtId="2" fontId="2" fillId="0" borderId="10" xfId="0" applyNumberFormat="1" applyFont="1" applyBorder="1" applyAlignment="1">
      <alignment horizontal="right"/>
    </xf>
    <xf numFmtId="2" fontId="2" fillId="2" borderId="11" xfId="0" applyNumberFormat="1" applyFont="1" applyFill="1" applyBorder="1" applyAlignment="1">
      <alignment horizontal="left"/>
    </xf>
    <xf numFmtId="2" fontId="2" fillId="2" borderId="12" xfId="0" applyNumberFormat="1" applyFont="1" applyFill="1" applyBorder="1" applyAlignment="1">
      <alignment horizontal="right"/>
    </xf>
    <xf numFmtId="2" fontId="2" fillId="0" borderId="11" xfId="0" applyNumberFormat="1" applyFont="1" applyBorder="1" applyAlignment="1">
      <alignment horizontal="left"/>
    </xf>
    <xf numFmtId="2" fontId="2" fillId="0" borderId="12" xfId="0" applyNumberFormat="1" applyFont="1" applyBorder="1" applyAlignment="1">
      <alignment horizontal="right"/>
    </xf>
    <xf numFmtId="2" fontId="2" fillId="2" borderId="13" xfId="0" applyNumberFormat="1" applyFont="1" applyFill="1" applyBorder="1" applyAlignment="1">
      <alignment horizontal="left"/>
    </xf>
    <xf numFmtId="2" fontId="2" fillId="2" borderId="14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Fill="1" applyBorder="1"/>
    <xf numFmtId="0" fontId="2" fillId="0" borderId="0" xfId="0" applyFont="1"/>
    <xf numFmtId="0" fontId="2" fillId="0" borderId="0" xfId="0" applyFont="1" applyFill="1"/>
    <xf numFmtId="2" fontId="2" fillId="0" borderId="12" xfId="0" applyNumberFormat="1" applyFont="1" applyFill="1" applyBorder="1" applyAlignment="1">
      <alignment horizontal="right"/>
    </xf>
    <xf numFmtId="0" fontId="4" fillId="0" borderId="5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6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7" fillId="0" borderId="8" xfId="0" applyFont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52"/>
  <sheetViews>
    <sheetView tabSelected="1" zoomScaleNormal="100" workbookViewId="0">
      <selection sqref="A1:L1"/>
    </sheetView>
  </sheetViews>
  <sheetFormatPr defaultRowHeight="12.75"/>
  <cols>
    <col min="1" max="2" width="14.5703125" customWidth="1"/>
    <col min="3" max="3" width="9.5703125" customWidth="1"/>
    <col min="4" max="4" width="8" customWidth="1"/>
    <col min="5" max="5" width="13" customWidth="1"/>
    <col min="6" max="6" width="9.85546875" customWidth="1"/>
    <col min="7" max="7" width="8.7109375" customWidth="1"/>
    <col min="8" max="8" width="12" customWidth="1"/>
    <col min="9" max="9" width="10.28515625" customWidth="1"/>
    <col min="10" max="10" width="7.5703125" customWidth="1"/>
    <col min="11" max="11" width="12" customWidth="1"/>
    <col min="12" max="12" width="16.5703125" customWidth="1"/>
    <col min="15" max="15" width="14" customWidth="1"/>
  </cols>
  <sheetData>
    <row r="1" spans="1:16" s="1" customFormat="1" ht="12">
      <c r="A1" s="35" t="s">
        <v>82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6" s="1" customFormat="1" ht="32.25" customHeight="1">
      <c r="A2" s="20"/>
      <c r="B2" s="28"/>
      <c r="C2" s="40" t="s">
        <v>0</v>
      </c>
      <c r="D2" s="41"/>
      <c r="E2" s="41"/>
      <c r="F2" s="42" t="s">
        <v>78</v>
      </c>
      <c r="G2" s="42"/>
      <c r="H2" s="42"/>
      <c r="I2" s="40" t="s">
        <v>51</v>
      </c>
      <c r="J2" s="41"/>
      <c r="K2" s="41"/>
      <c r="L2" s="38" t="s">
        <v>31</v>
      </c>
    </row>
    <row r="3" spans="1:16" s="1" customFormat="1" ht="25.5" customHeight="1">
      <c r="A3" s="22"/>
      <c r="B3" s="20" t="s">
        <v>52</v>
      </c>
      <c r="C3" s="38" t="s">
        <v>1</v>
      </c>
      <c r="D3" s="38"/>
      <c r="E3" s="20" t="s">
        <v>34</v>
      </c>
      <c r="F3" s="38" t="s">
        <v>1</v>
      </c>
      <c r="G3" s="38"/>
      <c r="H3" s="20" t="s">
        <v>34</v>
      </c>
      <c r="I3" s="38" t="s">
        <v>2</v>
      </c>
      <c r="J3" s="38"/>
      <c r="K3" s="20" t="s">
        <v>34</v>
      </c>
      <c r="L3" s="39"/>
    </row>
    <row r="4" spans="1:16" s="1" customFormat="1" ht="39" customHeight="1">
      <c r="A4" s="23"/>
      <c r="B4" s="23"/>
      <c r="C4" s="21" t="s">
        <v>6</v>
      </c>
      <c r="D4" s="21" t="s">
        <v>7</v>
      </c>
      <c r="E4" s="21" t="s">
        <v>77</v>
      </c>
      <c r="F4" s="21" t="s">
        <v>6</v>
      </c>
      <c r="G4" s="21" t="s">
        <v>7</v>
      </c>
      <c r="H4" s="21" t="s">
        <v>46</v>
      </c>
      <c r="I4" s="21" t="s">
        <v>6</v>
      </c>
      <c r="J4" s="21" t="s">
        <v>7</v>
      </c>
      <c r="K4" s="21" t="s">
        <v>48</v>
      </c>
      <c r="L4" s="21" t="s">
        <v>3</v>
      </c>
      <c r="O4" s="9" t="s">
        <v>74</v>
      </c>
    </row>
    <row r="5" spans="1:16" s="1" customFormat="1">
      <c r="A5" s="12" t="s">
        <v>14</v>
      </c>
      <c r="B5" s="29" t="s">
        <v>53</v>
      </c>
      <c r="C5" s="13">
        <v>530.96</v>
      </c>
      <c r="D5" s="13">
        <f t="shared" ref="D5:D12" si="0">C5/O5</f>
        <v>405.31297709923666</v>
      </c>
      <c r="E5" s="13">
        <v>0</v>
      </c>
      <c r="F5" s="13" t="s">
        <v>50</v>
      </c>
      <c r="G5" s="13" t="s">
        <v>12</v>
      </c>
      <c r="H5" s="13">
        <v>0</v>
      </c>
      <c r="I5" s="13">
        <v>663.72</v>
      </c>
      <c r="J5" s="13">
        <f>I5/O5</f>
        <v>506.6564885496183</v>
      </c>
      <c r="K5" s="13">
        <v>0</v>
      </c>
      <c r="L5" s="13">
        <v>10</v>
      </c>
      <c r="O5" s="33">
        <v>1.31</v>
      </c>
    </row>
    <row r="6" spans="1:16" s="1" customFormat="1">
      <c r="A6" s="14" t="s">
        <v>15</v>
      </c>
      <c r="B6" s="30" t="s">
        <v>54</v>
      </c>
      <c r="C6" s="15">
        <v>58</v>
      </c>
      <c r="D6" s="15">
        <f t="shared" si="0"/>
        <v>65.168539325842701</v>
      </c>
      <c r="E6" s="15">
        <v>37.5</v>
      </c>
      <c r="F6" s="15">
        <v>0</v>
      </c>
      <c r="G6" s="15">
        <f>F6/O6</f>
        <v>0</v>
      </c>
      <c r="H6" s="15">
        <v>13</v>
      </c>
      <c r="I6" s="15">
        <v>0</v>
      </c>
      <c r="J6" s="15">
        <f>I6/O6</f>
        <v>0</v>
      </c>
      <c r="K6" s="15">
        <v>56</v>
      </c>
      <c r="L6" s="15">
        <v>20</v>
      </c>
      <c r="O6" s="34">
        <v>0.89</v>
      </c>
    </row>
    <row r="7" spans="1:16" s="1" customFormat="1">
      <c r="A7" s="16" t="s">
        <v>24</v>
      </c>
      <c r="B7" s="31" t="s">
        <v>54</v>
      </c>
      <c r="C7" s="17">
        <v>64.599999999999994</v>
      </c>
      <c r="D7" s="17">
        <f t="shared" si="0"/>
        <v>72.584269662921344</v>
      </c>
      <c r="E7" s="17">
        <v>40.04</v>
      </c>
      <c r="F7" s="17">
        <v>0</v>
      </c>
      <c r="G7" s="17">
        <f>F7/O7</f>
        <v>0</v>
      </c>
      <c r="H7" s="17">
        <v>10</v>
      </c>
      <c r="I7" s="17">
        <v>42.35</v>
      </c>
      <c r="J7" s="15">
        <f>I7/O7</f>
        <v>47.584269662921351</v>
      </c>
      <c r="K7" s="17">
        <v>31.5</v>
      </c>
      <c r="L7" s="17">
        <v>21</v>
      </c>
      <c r="O7" s="33">
        <v>0.89</v>
      </c>
    </row>
    <row r="8" spans="1:16" s="5" customFormat="1">
      <c r="A8" s="14" t="s">
        <v>33</v>
      </c>
      <c r="B8" s="30" t="s">
        <v>55</v>
      </c>
      <c r="C8" s="15">
        <v>107.8</v>
      </c>
      <c r="D8" s="15">
        <f t="shared" si="0"/>
        <v>82.92307692307692</v>
      </c>
      <c r="E8" s="15">
        <v>0</v>
      </c>
      <c r="F8" s="15" t="s">
        <v>50</v>
      </c>
      <c r="G8" s="15"/>
      <c r="H8" s="15" t="s">
        <v>50</v>
      </c>
      <c r="I8" s="15">
        <v>134.75</v>
      </c>
      <c r="J8" s="15">
        <f>I8/O8</f>
        <v>103.65384615384615</v>
      </c>
      <c r="K8" s="15">
        <v>0</v>
      </c>
      <c r="L8" s="15" t="s">
        <v>76</v>
      </c>
      <c r="O8" s="34">
        <v>1.3</v>
      </c>
    </row>
    <row r="9" spans="1:16" s="5" customFormat="1">
      <c r="A9" s="16" t="s">
        <v>39</v>
      </c>
      <c r="B9" s="31" t="s">
        <v>56</v>
      </c>
      <c r="C9" s="17">
        <v>46323</v>
      </c>
      <c r="D9" s="15">
        <f t="shared" si="0"/>
        <v>71.411173459949438</v>
      </c>
      <c r="E9" s="17">
        <v>30</v>
      </c>
      <c r="F9" s="17">
        <v>0</v>
      </c>
      <c r="G9" s="17">
        <v>0</v>
      </c>
      <c r="H9" s="17">
        <v>52.6</v>
      </c>
      <c r="I9" s="17">
        <v>0</v>
      </c>
      <c r="J9" s="17">
        <v>0</v>
      </c>
      <c r="K9" s="17">
        <v>59.7</v>
      </c>
      <c r="L9" s="17">
        <v>19</v>
      </c>
      <c r="O9" s="33">
        <v>648.67999999999995</v>
      </c>
    </row>
    <row r="10" spans="1:16" s="1" customFormat="1">
      <c r="A10" s="14" t="s">
        <v>8</v>
      </c>
      <c r="B10" s="30" t="s">
        <v>57</v>
      </c>
      <c r="C10" s="15">
        <v>1460</v>
      </c>
      <c r="D10" s="15">
        <f t="shared" si="0"/>
        <v>62.419837537409151</v>
      </c>
      <c r="E10" s="15">
        <v>27</v>
      </c>
      <c r="F10" s="15">
        <v>1710</v>
      </c>
      <c r="G10" s="15">
        <f>F10/O10</f>
        <v>73.108165882855914</v>
      </c>
      <c r="H10" s="15" t="s">
        <v>12</v>
      </c>
      <c r="I10" s="15">
        <v>2236</v>
      </c>
      <c r="J10" s="15">
        <f>I10/O10</f>
        <v>95.596408721675928</v>
      </c>
      <c r="K10" s="15" t="s">
        <v>12</v>
      </c>
      <c r="L10" s="15">
        <v>21</v>
      </c>
      <c r="O10" s="34">
        <v>23.39</v>
      </c>
    </row>
    <row r="11" spans="1:16" s="1" customFormat="1">
      <c r="A11" s="16" t="s">
        <v>16</v>
      </c>
      <c r="B11" s="31" t="s">
        <v>58</v>
      </c>
      <c r="C11" s="17">
        <v>1182.5</v>
      </c>
      <c r="D11" s="17">
        <f t="shared" si="0"/>
        <v>179.16666666666669</v>
      </c>
      <c r="E11" s="17">
        <v>1</v>
      </c>
      <c r="F11" s="17">
        <v>500</v>
      </c>
      <c r="G11" s="17">
        <f>F11/O11</f>
        <v>75.757575757575765</v>
      </c>
      <c r="H11" s="17">
        <v>10</v>
      </c>
      <c r="I11" s="17">
        <v>788.5</v>
      </c>
      <c r="J11" s="17">
        <f>I11/O11</f>
        <v>119.46969696969698</v>
      </c>
      <c r="K11" s="17">
        <v>0</v>
      </c>
      <c r="L11" s="17">
        <v>25</v>
      </c>
      <c r="O11" s="33">
        <v>6.6</v>
      </c>
      <c r="P11" s="1" t="s">
        <v>35</v>
      </c>
    </row>
    <row r="12" spans="1:16" s="1" customFormat="1">
      <c r="A12" s="14" t="s">
        <v>73</v>
      </c>
      <c r="B12" s="30" t="s">
        <v>54</v>
      </c>
      <c r="C12" s="15">
        <v>69.5</v>
      </c>
      <c r="D12" s="15">
        <f t="shared" si="0"/>
        <v>78.089887640449433</v>
      </c>
      <c r="E12" s="15">
        <v>30</v>
      </c>
      <c r="F12" s="15">
        <v>151</v>
      </c>
      <c r="G12" s="15">
        <f>F12/O12</f>
        <v>169.6629213483146</v>
      </c>
      <c r="H12" s="15">
        <v>10</v>
      </c>
      <c r="I12" s="15">
        <v>76.84</v>
      </c>
      <c r="J12" s="15">
        <f>I12/O12</f>
        <v>86.337078651685403</v>
      </c>
      <c r="K12" s="15">
        <v>0</v>
      </c>
      <c r="L12" s="15">
        <v>20</v>
      </c>
      <c r="O12" s="34">
        <v>0.89</v>
      </c>
    </row>
    <row r="13" spans="1:16" s="1" customFormat="1">
      <c r="A13" s="16" t="s">
        <v>17</v>
      </c>
      <c r="B13" s="31" t="s">
        <v>54</v>
      </c>
      <c r="C13" s="17">
        <v>53.75</v>
      </c>
      <c r="D13" s="17">
        <f t="shared" ref="D13:D28" si="1">C13/O13</f>
        <v>60.393258426966291</v>
      </c>
      <c r="E13" s="17">
        <v>52</v>
      </c>
      <c r="F13" s="17">
        <v>10</v>
      </c>
      <c r="G13" s="17">
        <f t="shared" ref="G13:G20" si="2">F13/O13</f>
        <v>11.235955056179774</v>
      </c>
      <c r="H13" s="17">
        <v>34</v>
      </c>
      <c r="I13" s="17">
        <v>36.25</v>
      </c>
      <c r="J13" s="17">
        <f t="shared" ref="J13:J37" si="3">I13/O13</f>
        <v>40.730337078651687</v>
      </c>
      <c r="K13" s="17">
        <v>52</v>
      </c>
      <c r="L13" s="17">
        <v>24</v>
      </c>
      <c r="O13" s="33">
        <v>0.89</v>
      </c>
    </row>
    <row r="14" spans="1:16" s="1" customFormat="1">
      <c r="A14" s="14" t="s">
        <v>25</v>
      </c>
      <c r="B14" s="30" t="s">
        <v>54</v>
      </c>
      <c r="C14" s="27">
        <v>48.75</v>
      </c>
      <c r="D14" s="27">
        <f t="shared" si="1"/>
        <v>54.775280898876403</v>
      </c>
      <c r="E14" s="27">
        <v>49.7</v>
      </c>
      <c r="F14" s="27">
        <v>19</v>
      </c>
      <c r="G14" s="27">
        <f t="shared" si="2"/>
        <v>21.348314606741571</v>
      </c>
      <c r="H14" s="27">
        <v>23</v>
      </c>
      <c r="I14" s="27">
        <v>67.5</v>
      </c>
      <c r="J14" s="27">
        <f t="shared" si="3"/>
        <v>75.842696629213478</v>
      </c>
      <c r="K14" s="27">
        <v>37.74</v>
      </c>
      <c r="L14" s="15">
        <v>20</v>
      </c>
      <c r="O14" s="34">
        <v>0.89</v>
      </c>
    </row>
    <row r="15" spans="1:16" s="1" customFormat="1">
      <c r="A15" s="16" t="s">
        <v>26</v>
      </c>
      <c r="B15" s="31" t="s">
        <v>54</v>
      </c>
      <c r="C15" s="17">
        <v>98.2</v>
      </c>
      <c r="D15" s="17">
        <f t="shared" si="1"/>
        <v>110.33707865168539</v>
      </c>
      <c r="E15" s="17">
        <v>21.69</v>
      </c>
      <c r="F15" s="17">
        <v>14</v>
      </c>
      <c r="G15" s="17">
        <f t="shared" si="2"/>
        <v>15.730337078651685</v>
      </c>
      <c r="H15" s="17">
        <v>1.47</v>
      </c>
      <c r="I15" s="17">
        <v>48.49</v>
      </c>
      <c r="J15" s="17">
        <f t="shared" si="3"/>
        <v>54.483146067415731</v>
      </c>
      <c r="K15" s="17">
        <v>14.76</v>
      </c>
      <c r="L15" s="17">
        <v>19</v>
      </c>
      <c r="O15" s="33">
        <v>0.89</v>
      </c>
    </row>
    <row r="16" spans="1:16" s="1" customFormat="1">
      <c r="A16" s="14" t="s">
        <v>9</v>
      </c>
      <c r="B16" s="30" t="s">
        <v>54</v>
      </c>
      <c r="C16" s="15">
        <v>82.5</v>
      </c>
      <c r="D16" s="15">
        <f t="shared" si="1"/>
        <v>92.696629213483149</v>
      </c>
      <c r="E16" s="15">
        <v>26</v>
      </c>
      <c r="F16" s="15">
        <v>0</v>
      </c>
      <c r="G16" s="15">
        <f t="shared" si="2"/>
        <v>0</v>
      </c>
      <c r="H16" s="15">
        <v>35</v>
      </c>
      <c r="I16" s="15">
        <v>170</v>
      </c>
      <c r="J16" s="15">
        <f t="shared" si="3"/>
        <v>191.01123595505618</v>
      </c>
      <c r="K16" s="15">
        <v>0</v>
      </c>
      <c r="L16" s="15">
        <v>24</v>
      </c>
      <c r="O16" s="34">
        <v>0.89</v>
      </c>
    </row>
    <row r="17" spans="1:20" s="1" customFormat="1">
      <c r="A17" s="16" t="s">
        <v>38</v>
      </c>
      <c r="B17" s="31" t="s">
        <v>59</v>
      </c>
      <c r="C17" s="17">
        <v>15700</v>
      </c>
      <c r="D17" s="17">
        <f t="shared" si="1"/>
        <v>57.19906732730982</v>
      </c>
      <c r="E17" s="17">
        <v>25</v>
      </c>
      <c r="F17" s="17">
        <v>0</v>
      </c>
      <c r="G17" s="17">
        <f t="shared" si="2"/>
        <v>0</v>
      </c>
      <c r="H17" s="17">
        <v>14</v>
      </c>
      <c r="I17" s="17">
        <v>14000</v>
      </c>
      <c r="J17" s="17">
        <f t="shared" si="3"/>
        <v>51.005537744097929</v>
      </c>
      <c r="K17" s="17">
        <v>0</v>
      </c>
      <c r="L17" s="17">
        <v>27</v>
      </c>
      <c r="O17" s="33">
        <v>274.48</v>
      </c>
    </row>
    <row r="18" spans="1:20" s="1" customFormat="1">
      <c r="A18" s="14" t="s">
        <v>40</v>
      </c>
      <c r="B18" s="30" t="s">
        <v>60</v>
      </c>
      <c r="C18" s="15">
        <v>24552.5</v>
      </c>
      <c r="D18" s="15">
        <f t="shared" si="1"/>
        <v>229.84927916120577</v>
      </c>
      <c r="E18" s="15">
        <v>0</v>
      </c>
      <c r="F18" s="15" t="s">
        <v>50</v>
      </c>
      <c r="G18" s="15" t="s">
        <v>12</v>
      </c>
      <c r="H18" s="15">
        <v>0</v>
      </c>
      <c r="I18" s="15">
        <v>27300</v>
      </c>
      <c r="J18" s="15">
        <f t="shared" si="3"/>
        <v>255.57011795543906</v>
      </c>
      <c r="K18" s="15">
        <v>0</v>
      </c>
      <c r="L18" s="15">
        <v>24</v>
      </c>
      <c r="O18" s="34">
        <v>106.82</v>
      </c>
    </row>
    <row r="19" spans="1:20" s="1" customFormat="1">
      <c r="A19" s="16" t="s">
        <v>41</v>
      </c>
      <c r="B19" s="31" t="s">
        <v>54</v>
      </c>
      <c r="C19" s="17">
        <v>309.04000000000002</v>
      </c>
      <c r="D19" s="17">
        <f t="shared" si="1"/>
        <v>347.23595505617982</v>
      </c>
      <c r="E19" s="17">
        <v>9.0399999999999991</v>
      </c>
      <c r="F19" s="17" t="s">
        <v>50</v>
      </c>
      <c r="G19" s="17" t="s">
        <v>12</v>
      </c>
      <c r="H19" s="17">
        <v>0</v>
      </c>
      <c r="I19" s="17">
        <v>335.34</v>
      </c>
      <c r="J19" s="17">
        <f t="shared" si="3"/>
        <v>376.78651685393254</v>
      </c>
      <c r="K19" s="17">
        <v>0</v>
      </c>
      <c r="L19" s="17">
        <v>23</v>
      </c>
      <c r="O19" s="33">
        <v>0.89</v>
      </c>
      <c r="T19" s="1" t="s">
        <v>37</v>
      </c>
    </row>
    <row r="20" spans="1:20" s="1" customFormat="1">
      <c r="A20" s="14" t="s">
        <v>42</v>
      </c>
      <c r="B20" s="30" t="s">
        <v>61</v>
      </c>
      <c r="C20" s="15">
        <v>395</v>
      </c>
      <c r="D20" s="15">
        <f t="shared" si="1"/>
        <v>109.72222222222221</v>
      </c>
      <c r="E20" s="15" t="s">
        <v>50</v>
      </c>
      <c r="F20" s="15">
        <v>0</v>
      </c>
      <c r="G20" s="15">
        <f t="shared" si="2"/>
        <v>0</v>
      </c>
      <c r="H20" s="15" t="s">
        <v>50</v>
      </c>
      <c r="I20" s="15">
        <v>454.02</v>
      </c>
      <c r="J20" s="15">
        <f t="shared" si="3"/>
        <v>126.11666666666666</v>
      </c>
      <c r="K20" s="15">
        <v>0</v>
      </c>
      <c r="L20" s="15">
        <v>17</v>
      </c>
      <c r="O20" s="34">
        <v>3.6</v>
      </c>
    </row>
    <row r="21" spans="1:20" s="5" customFormat="1">
      <c r="A21" s="16" t="s">
        <v>10</v>
      </c>
      <c r="B21" s="31" t="s">
        <v>54</v>
      </c>
      <c r="C21" s="17">
        <v>19.356750000000002</v>
      </c>
      <c r="D21" s="17">
        <f t="shared" si="1"/>
        <v>21.749157303370787</v>
      </c>
      <c r="E21" s="17">
        <v>59.1</v>
      </c>
      <c r="F21" s="17">
        <v>0</v>
      </c>
      <c r="G21" s="17">
        <f>F21/O21</f>
        <v>0</v>
      </c>
      <c r="H21" s="17">
        <v>23</v>
      </c>
      <c r="I21" s="17">
        <v>0</v>
      </c>
      <c r="J21" s="17">
        <f t="shared" si="3"/>
        <v>0</v>
      </c>
      <c r="K21" s="17">
        <v>58.5</v>
      </c>
      <c r="L21" s="17">
        <v>22</v>
      </c>
      <c r="O21" s="33">
        <v>0.89</v>
      </c>
    </row>
    <row r="22" spans="1:20" s="3" customFormat="1">
      <c r="A22" s="14" t="s">
        <v>18</v>
      </c>
      <c r="B22" s="30" t="s">
        <v>62</v>
      </c>
      <c r="C22" s="15">
        <v>12244</v>
      </c>
      <c r="D22" s="15">
        <f t="shared" si="1"/>
        <v>109.14601533250134</v>
      </c>
      <c r="E22" s="15">
        <v>0</v>
      </c>
      <c r="F22" s="15">
        <v>12244</v>
      </c>
      <c r="G22" s="15">
        <f>F22/O22</f>
        <v>109.14601533250134</v>
      </c>
      <c r="H22" s="15">
        <v>0</v>
      </c>
      <c r="I22" s="15">
        <v>12244</v>
      </c>
      <c r="J22" s="15">
        <f t="shared" si="3"/>
        <v>109.14601533250134</v>
      </c>
      <c r="K22" s="15">
        <v>0</v>
      </c>
      <c r="L22" s="15">
        <v>8</v>
      </c>
      <c r="O22" s="34">
        <v>112.18</v>
      </c>
    </row>
    <row r="23" spans="1:20" s="2" customFormat="1">
      <c r="A23" s="16" t="s">
        <v>19</v>
      </c>
      <c r="B23" s="31" t="s">
        <v>63</v>
      </c>
      <c r="C23" s="17">
        <v>145450</v>
      </c>
      <c r="D23" s="17">
        <f t="shared" si="1"/>
        <v>128.64395386683648</v>
      </c>
      <c r="E23" s="17">
        <v>64.64</v>
      </c>
      <c r="F23" s="17" t="s">
        <v>50</v>
      </c>
      <c r="G23" s="17" t="s">
        <v>12</v>
      </c>
      <c r="H23" s="17">
        <v>0</v>
      </c>
      <c r="I23" s="17">
        <v>103200</v>
      </c>
      <c r="J23" s="17">
        <f t="shared" si="3"/>
        <v>91.275737635321576</v>
      </c>
      <c r="K23" s="17">
        <v>0</v>
      </c>
      <c r="L23" s="17">
        <v>10</v>
      </c>
      <c r="O23" s="33">
        <v>1130.6400000000001</v>
      </c>
    </row>
    <row r="24" spans="1:20" s="2" customFormat="1">
      <c r="A24" s="16" t="s">
        <v>72</v>
      </c>
      <c r="B24" s="31" t="s">
        <v>54</v>
      </c>
      <c r="C24" s="17">
        <v>67</v>
      </c>
      <c r="D24" s="17">
        <f>C24/O24</f>
        <v>75.280898876404493</v>
      </c>
      <c r="E24" s="17">
        <v>20</v>
      </c>
      <c r="F24" s="17">
        <v>73</v>
      </c>
      <c r="G24" s="17">
        <f>F24/O24</f>
        <v>82.022471910112358</v>
      </c>
      <c r="H24" s="15" t="s">
        <v>12</v>
      </c>
      <c r="I24" s="17">
        <v>66</v>
      </c>
      <c r="J24" s="17">
        <f>I24/O24</f>
        <v>74.157303370786522</v>
      </c>
      <c r="K24" s="15" t="s">
        <v>12</v>
      </c>
      <c r="L24" s="17">
        <v>21</v>
      </c>
      <c r="O24" s="34">
        <v>0.89</v>
      </c>
    </row>
    <row r="25" spans="1:20" s="2" customFormat="1">
      <c r="A25" s="16" t="s">
        <v>75</v>
      </c>
      <c r="B25" s="31" t="s">
        <v>54</v>
      </c>
      <c r="C25" s="17">
        <v>56</v>
      </c>
      <c r="D25" s="17">
        <f>C25/O25</f>
        <v>62.921348314606739</v>
      </c>
      <c r="E25" s="17">
        <v>25</v>
      </c>
      <c r="F25" s="17">
        <v>33</v>
      </c>
      <c r="G25" s="17">
        <f>F25/O25</f>
        <v>37.078651685393261</v>
      </c>
      <c r="H25" s="15" t="s">
        <v>12</v>
      </c>
      <c r="I25" s="17">
        <v>60.24</v>
      </c>
      <c r="J25" s="17">
        <f>I25/O25</f>
        <v>67.68539325842697</v>
      </c>
      <c r="K25" s="15" t="s">
        <v>12</v>
      </c>
      <c r="L25" s="17">
        <v>21</v>
      </c>
      <c r="O25" s="34">
        <v>0.89</v>
      </c>
    </row>
    <row r="26" spans="1:20" s="4" customFormat="1">
      <c r="A26" s="14" t="s">
        <v>27</v>
      </c>
      <c r="B26" s="30" t="s">
        <v>54</v>
      </c>
      <c r="C26" s="15">
        <v>18.89</v>
      </c>
      <c r="D26" s="15">
        <f t="shared" si="1"/>
        <v>21.224719101123597</v>
      </c>
      <c r="E26" s="15">
        <v>46.65</v>
      </c>
      <c r="F26" s="15">
        <v>0</v>
      </c>
      <c r="G26" s="15">
        <f>F26/O26</f>
        <v>0</v>
      </c>
      <c r="H26" s="15">
        <v>10</v>
      </c>
      <c r="I26" s="15">
        <v>15.85</v>
      </c>
      <c r="J26" s="15">
        <f t="shared" si="3"/>
        <v>17.808988764044944</v>
      </c>
      <c r="K26" s="15">
        <v>33.15</v>
      </c>
      <c r="L26" s="15">
        <v>17</v>
      </c>
      <c r="O26" s="33">
        <v>0.89</v>
      </c>
    </row>
    <row r="27" spans="1:20" s="4" customFormat="1">
      <c r="A27" s="16" t="s">
        <v>43</v>
      </c>
      <c r="B27" s="31" t="s">
        <v>64</v>
      </c>
      <c r="C27" s="17">
        <v>350</v>
      </c>
      <c r="D27" s="15">
        <f t="shared" si="1"/>
        <v>18.54795972443031</v>
      </c>
      <c r="E27" s="17">
        <v>40.28</v>
      </c>
      <c r="F27" s="17" t="s">
        <v>50</v>
      </c>
      <c r="G27" s="17" t="s">
        <v>12</v>
      </c>
      <c r="H27" s="17" t="s">
        <v>50</v>
      </c>
      <c r="I27" s="17" t="s">
        <v>50</v>
      </c>
      <c r="J27" s="17" t="s">
        <v>12</v>
      </c>
      <c r="K27" s="17" t="s">
        <v>50</v>
      </c>
      <c r="L27" s="17">
        <v>16</v>
      </c>
      <c r="O27" s="34">
        <v>18.87</v>
      </c>
    </row>
    <row r="28" spans="1:20" s="1" customFormat="1">
      <c r="A28" s="14" t="s">
        <v>4</v>
      </c>
      <c r="B28" s="30" t="s">
        <v>54</v>
      </c>
      <c r="C28" s="15">
        <v>173.1</v>
      </c>
      <c r="D28" s="15">
        <f t="shared" si="1"/>
        <v>194.49438202247191</v>
      </c>
      <c r="E28" s="15">
        <v>5</v>
      </c>
      <c r="F28" s="15">
        <v>0</v>
      </c>
      <c r="G28" s="15">
        <f>F28/O28</f>
        <v>0</v>
      </c>
      <c r="H28" s="15">
        <v>6</v>
      </c>
      <c r="I28" s="15">
        <v>106.65</v>
      </c>
      <c r="J28" s="15">
        <f t="shared" si="3"/>
        <v>119.83146067415731</v>
      </c>
      <c r="K28" s="15">
        <v>0</v>
      </c>
      <c r="L28" s="15">
        <v>21</v>
      </c>
      <c r="O28" s="33">
        <v>0.89</v>
      </c>
    </row>
    <row r="29" spans="1:20" s="1" customFormat="1">
      <c r="A29" s="16" t="s">
        <v>20</v>
      </c>
      <c r="B29" s="31" t="s">
        <v>65</v>
      </c>
      <c r="C29" s="17" t="s">
        <v>50</v>
      </c>
      <c r="D29" s="17" t="s">
        <v>12</v>
      </c>
      <c r="E29" s="17">
        <v>0</v>
      </c>
      <c r="F29" s="17" t="s">
        <v>50</v>
      </c>
      <c r="G29" s="17" t="s">
        <v>12</v>
      </c>
      <c r="H29" s="17">
        <v>0</v>
      </c>
      <c r="I29" s="17" t="s">
        <v>50</v>
      </c>
      <c r="J29" s="17" t="s">
        <v>12</v>
      </c>
      <c r="K29" s="17">
        <v>0</v>
      </c>
      <c r="L29" s="17">
        <v>15</v>
      </c>
      <c r="O29" s="34">
        <v>1.41</v>
      </c>
    </row>
    <row r="30" spans="1:20" s="1" customFormat="1">
      <c r="A30" s="14" t="s">
        <v>28</v>
      </c>
      <c r="B30" s="30" t="s">
        <v>66</v>
      </c>
      <c r="C30" s="15">
        <v>2590</v>
      </c>
      <c r="D30" s="15">
        <f t="shared" ref="D30:D40" si="4">C30/O30</f>
        <v>313.18016928657801</v>
      </c>
      <c r="E30" s="15">
        <v>0</v>
      </c>
      <c r="F30" s="15">
        <v>2590</v>
      </c>
      <c r="G30" s="15">
        <f t="shared" ref="G30:G37" si="5">F30/O30</f>
        <v>313.18016928657801</v>
      </c>
      <c r="H30" s="15">
        <v>0</v>
      </c>
      <c r="I30" s="15">
        <v>2590</v>
      </c>
      <c r="J30" s="15">
        <f t="shared" si="3"/>
        <v>313.18016928657801</v>
      </c>
      <c r="K30" s="15">
        <v>0</v>
      </c>
      <c r="L30" s="15">
        <v>25</v>
      </c>
      <c r="O30" s="33">
        <v>8.27</v>
      </c>
    </row>
    <row r="31" spans="1:20" s="5" customFormat="1">
      <c r="A31" s="16" t="s">
        <v>44</v>
      </c>
      <c r="B31" s="31" t="s">
        <v>67</v>
      </c>
      <c r="C31" s="17">
        <v>206.76</v>
      </c>
      <c r="D31" s="17">
        <f t="shared" si="4"/>
        <v>54.698412698412696</v>
      </c>
      <c r="E31" s="17">
        <v>31.41</v>
      </c>
      <c r="F31" s="17">
        <v>393</v>
      </c>
      <c r="G31" s="17">
        <f t="shared" si="5"/>
        <v>103.96825396825398</v>
      </c>
      <c r="H31" s="17" t="s">
        <v>12</v>
      </c>
      <c r="I31" s="17">
        <v>141.29</v>
      </c>
      <c r="J31" s="17">
        <f t="shared" si="3"/>
        <v>37.37830687830688</v>
      </c>
      <c r="K31" s="17">
        <v>31.41</v>
      </c>
      <c r="L31" s="17">
        <v>23</v>
      </c>
      <c r="O31" s="34">
        <v>3.78</v>
      </c>
    </row>
    <row r="32" spans="1:20" s="1" customFormat="1">
      <c r="A32" s="14" t="s">
        <v>30</v>
      </c>
      <c r="B32" s="30" t="s">
        <v>54</v>
      </c>
      <c r="C32" s="15">
        <v>94.89</v>
      </c>
      <c r="D32" s="15">
        <f t="shared" si="4"/>
        <v>106.61797752808988</v>
      </c>
      <c r="E32" s="15">
        <v>15</v>
      </c>
      <c r="F32" s="15">
        <v>0</v>
      </c>
      <c r="G32" s="15">
        <f t="shared" si="5"/>
        <v>0</v>
      </c>
      <c r="H32" s="15">
        <v>25</v>
      </c>
      <c r="I32" s="15">
        <v>80</v>
      </c>
      <c r="J32" s="15">
        <f t="shared" si="3"/>
        <v>89.887640449438194</v>
      </c>
      <c r="K32" s="15">
        <v>15</v>
      </c>
      <c r="L32" s="15">
        <v>23</v>
      </c>
      <c r="O32" s="33">
        <v>0.89</v>
      </c>
    </row>
    <row r="33" spans="1:19" s="1" customFormat="1">
      <c r="A33" s="16" t="s">
        <v>21</v>
      </c>
      <c r="B33" s="31" t="s">
        <v>54</v>
      </c>
      <c r="C33" s="17">
        <v>61.8</v>
      </c>
      <c r="D33" s="17">
        <f t="shared" si="4"/>
        <v>69.438202247191001</v>
      </c>
      <c r="E33" s="17">
        <v>23</v>
      </c>
      <c r="F33" s="17">
        <v>71.11</v>
      </c>
      <c r="G33" s="17">
        <f t="shared" si="5"/>
        <v>79.898876404494374</v>
      </c>
      <c r="H33" s="17" t="s">
        <v>13</v>
      </c>
      <c r="I33" s="17">
        <v>73.900000000000006</v>
      </c>
      <c r="J33" s="17">
        <f t="shared" si="3"/>
        <v>83.033707865168537</v>
      </c>
      <c r="K33" s="17">
        <v>0</v>
      </c>
      <c r="L33" s="17">
        <v>20</v>
      </c>
      <c r="O33" s="34">
        <v>0.89</v>
      </c>
    </row>
    <row r="34" spans="1:19" s="1" customFormat="1">
      <c r="A34" s="14" t="s">
        <v>45</v>
      </c>
      <c r="B34" s="30" t="s">
        <v>54</v>
      </c>
      <c r="C34" s="15">
        <v>71.319999999999993</v>
      </c>
      <c r="D34" s="15">
        <f t="shared" si="4"/>
        <v>80.13483146067415</v>
      </c>
      <c r="E34" s="15">
        <v>22.61</v>
      </c>
      <c r="F34" s="15">
        <v>0</v>
      </c>
      <c r="G34" s="15">
        <f t="shared" si="5"/>
        <v>0</v>
      </c>
      <c r="H34" s="15">
        <v>6.3</v>
      </c>
      <c r="I34" s="15">
        <v>40</v>
      </c>
      <c r="J34" s="15">
        <v>46.62</v>
      </c>
      <c r="K34" s="15">
        <v>37</v>
      </c>
      <c r="L34" s="15">
        <v>22</v>
      </c>
      <c r="O34" s="33">
        <v>0.89</v>
      </c>
    </row>
    <row r="35" spans="1:19" s="1" customFormat="1">
      <c r="A35" s="16" t="s">
        <v>5</v>
      </c>
      <c r="B35" s="31" t="s">
        <v>54</v>
      </c>
      <c r="C35" s="17">
        <v>24.1</v>
      </c>
      <c r="D35" s="17">
        <f t="shared" si="4"/>
        <v>27.078651685393261</v>
      </c>
      <c r="E35" s="17">
        <v>51</v>
      </c>
      <c r="F35" s="17">
        <v>0</v>
      </c>
      <c r="G35" s="17">
        <f t="shared" si="5"/>
        <v>0</v>
      </c>
      <c r="H35" s="17">
        <v>15.8</v>
      </c>
      <c r="I35" s="17">
        <v>22</v>
      </c>
      <c r="J35" s="17">
        <f t="shared" si="3"/>
        <v>24.719101123595504</v>
      </c>
      <c r="K35" s="17">
        <v>41.5</v>
      </c>
      <c r="L35" s="17">
        <v>21</v>
      </c>
      <c r="N35" s="5"/>
      <c r="O35" s="34">
        <v>0.89</v>
      </c>
      <c r="P35" s="5"/>
      <c r="Q35" s="5"/>
      <c r="R35" s="5"/>
      <c r="S35" s="5"/>
    </row>
    <row r="36" spans="1:19" s="1" customFormat="1">
      <c r="A36" s="14" t="s">
        <v>29</v>
      </c>
      <c r="B36" s="30" t="s">
        <v>68</v>
      </c>
      <c r="C36" s="15">
        <v>1540</v>
      </c>
      <c r="D36" s="15">
        <f t="shared" si="4"/>
        <v>180.11695906432746</v>
      </c>
      <c r="E36" s="15">
        <v>1</v>
      </c>
      <c r="F36" s="15">
        <v>1360</v>
      </c>
      <c r="G36" s="15">
        <f t="shared" si="5"/>
        <v>159.06432748538009</v>
      </c>
      <c r="H36" s="15">
        <v>0</v>
      </c>
      <c r="I36" s="15">
        <v>1884</v>
      </c>
      <c r="J36" s="15">
        <f t="shared" si="3"/>
        <v>220.35087719298244</v>
      </c>
      <c r="K36" s="15">
        <v>0</v>
      </c>
      <c r="L36" s="15">
        <v>25</v>
      </c>
      <c r="N36" s="5"/>
      <c r="O36" s="33">
        <v>8.5500000000000007</v>
      </c>
      <c r="P36" s="5"/>
      <c r="Q36" s="5"/>
      <c r="R36" s="5"/>
      <c r="S36" s="5"/>
    </row>
    <row r="37" spans="1:19" s="1" customFormat="1">
      <c r="A37" s="16" t="s">
        <v>22</v>
      </c>
      <c r="B37" s="31" t="s">
        <v>69</v>
      </c>
      <c r="C37" s="17">
        <v>118.32</v>
      </c>
      <c r="D37" s="17">
        <f t="shared" si="4"/>
        <v>119.51515151515152</v>
      </c>
      <c r="E37" s="17">
        <v>25</v>
      </c>
      <c r="F37" s="17">
        <v>5.6</v>
      </c>
      <c r="G37" s="17">
        <f t="shared" si="5"/>
        <v>5.6565656565656566</v>
      </c>
      <c r="H37" s="17">
        <v>1</v>
      </c>
      <c r="I37" s="17">
        <v>38</v>
      </c>
      <c r="J37" s="17">
        <f t="shared" si="3"/>
        <v>38.383838383838388</v>
      </c>
      <c r="K37" s="17">
        <v>25</v>
      </c>
      <c r="L37" s="17">
        <v>7.7</v>
      </c>
      <c r="O37" s="34">
        <v>0.99</v>
      </c>
    </row>
    <row r="38" spans="1:19" s="1" customFormat="1">
      <c r="A38" s="14" t="s">
        <v>23</v>
      </c>
      <c r="B38" s="30" t="s">
        <v>70</v>
      </c>
      <c r="C38" s="15">
        <v>242.9</v>
      </c>
      <c r="D38" s="15">
        <f t="shared" si="4"/>
        <v>66.547945205479451</v>
      </c>
      <c r="E38" s="15">
        <v>65.25</v>
      </c>
      <c r="F38" s="15">
        <v>242.9</v>
      </c>
      <c r="G38" s="15">
        <f>F38/O38</f>
        <v>66.547945205479451</v>
      </c>
      <c r="H38" s="15">
        <v>40</v>
      </c>
      <c r="I38" s="15">
        <v>242.9</v>
      </c>
      <c r="J38" s="15">
        <f>I38/O38</f>
        <v>66.547945205479451</v>
      </c>
      <c r="K38" s="15">
        <v>65.25</v>
      </c>
      <c r="L38" s="15">
        <v>18</v>
      </c>
      <c r="O38" s="33">
        <v>3.65</v>
      </c>
    </row>
    <row r="39" spans="1:19" s="1" customFormat="1">
      <c r="A39" s="16" t="s">
        <v>36</v>
      </c>
      <c r="B39" s="31" t="s">
        <v>71</v>
      </c>
      <c r="C39" s="17">
        <v>217.23</v>
      </c>
      <c r="D39" s="17">
        <f t="shared" si="4"/>
        <v>278.5</v>
      </c>
      <c r="E39" s="17">
        <v>16.5</v>
      </c>
      <c r="F39" s="17">
        <v>270.95999999999998</v>
      </c>
      <c r="G39" s="17">
        <f>F39/O39</f>
        <v>347.38461538461536</v>
      </c>
      <c r="H39" s="17">
        <v>0</v>
      </c>
      <c r="I39" s="17">
        <v>221.18</v>
      </c>
      <c r="J39" s="17">
        <f>I39/O39</f>
        <v>283.56410256410254</v>
      </c>
      <c r="K39" s="17">
        <v>0</v>
      </c>
      <c r="L39" s="17">
        <v>20</v>
      </c>
      <c r="O39" s="34">
        <v>0.78</v>
      </c>
    </row>
    <row r="40" spans="1:19" s="1" customFormat="1">
      <c r="A40" s="18" t="s">
        <v>32</v>
      </c>
      <c r="B40" s="32" t="s">
        <v>7</v>
      </c>
      <c r="C40" s="19">
        <v>135</v>
      </c>
      <c r="D40" s="19">
        <f t="shared" si="4"/>
        <v>135</v>
      </c>
      <c r="E40" s="19" t="s">
        <v>50</v>
      </c>
      <c r="F40" s="19" t="s">
        <v>50</v>
      </c>
      <c r="G40" s="19" t="s">
        <v>12</v>
      </c>
      <c r="H40" s="19" t="s">
        <v>12</v>
      </c>
      <c r="I40" s="19" t="s">
        <v>50</v>
      </c>
      <c r="J40" s="19" t="s">
        <v>12</v>
      </c>
      <c r="K40" s="19" t="s">
        <v>12</v>
      </c>
      <c r="L40" s="19" t="s">
        <v>12</v>
      </c>
      <c r="O40" s="33">
        <v>1</v>
      </c>
    </row>
    <row r="41" spans="1:19" s="1" customFormat="1" ht="12">
      <c r="A41" s="49" t="s">
        <v>79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9">
      <c r="A42" s="24" t="s">
        <v>11</v>
      </c>
      <c r="B42" s="24"/>
      <c r="C42" s="7"/>
      <c r="D42" s="7"/>
      <c r="E42" s="7"/>
      <c r="F42" s="6"/>
      <c r="G42" s="6"/>
      <c r="H42" s="6"/>
      <c r="I42" s="6"/>
      <c r="J42" s="6"/>
      <c r="K42" s="6"/>
      <c r="L42" s="25"/>
    </row>
    <row r="43" spans="1:19">
      <c r="A43" s="51" t="s">
        <v>47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25"/>
    </row>
    <row r="44" spans="1:19" ht="17.25" customHeight="1">
      <c r="A44" s="43" t="s">
        <v>49</v>
      </c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1:19" s="26" customFormat="1" ht="18" customHeight="1">
      <c r="A45" s="50" t="s">
        <v>81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spans="1:19" ht="18" customHeight="1">
      <c r="A46" s="45" t="s">
        <v>80</v>
      </c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</row>
    <row r="47" spans="1:19" ht="48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</row>
    <row r="48" spans="1:19" ht="18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1:24" ht="30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24" ht="34.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1:24" ht="18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1:24" ht="36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24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2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24" ht="16.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24" ht="27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24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33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33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24" ht="30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24" ht="43.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</row>
    <row r="65" spans="1:1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 spans="1:1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</row>
    <row r="67" spans="1:1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</row>
    <row r="68" spans="1:1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</row>
    <row r="69" spans="1:1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 spans="1:1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</row>
    <row r="71" spans="1:1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</row>
    <row r="72" spans="1:1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spans="1:1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 spans="1:1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spans="1:1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 spans="1:1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 spans="1:1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 spans="1:1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</sheetData>
  <mergeCells count="45">
    <mergeCell ref="A68:K68"/>
    <mergeCell ref="A61:L61"/>
    <mergeCell ref="A62:L62"/>
    <mergeCell ref="A41:L41"/>
    <mergeCell ref="A45:L45"/>
    <mergeCell ref="A43:K43"/>
    <mergeCell ref="A63:L63"/>
    <mergeCell ref="A50:L50"/>
    <mergeCell ref="A52:L52"/>
    <mergeCell ref="A53:L53"/>
    <mergeCell ref="A54:L54"/>
    <mergeCell ref="A55:L55"/>
    <mergeCell ref="A56:L56"/>
    <mergeCell ref="I3:J3"/>
    <mergeCell ref="A71:K71"/>
    <mergeCell ref="A44:L44"/>
    <mergeCell ref="A46:L46"/>
    <mergeCell ref="A47:L47"/>
    <mergeCell ref="A48:L48"/>
    <mergeCell ref="A49:L49"/>
    <mergeCell ref="A58:M58"/>
    <mergeCell ref="A65:K65"/>
    <mergeCell ref="A66:K66"/>
    <mergeCell ref="A60:L60"/>
    <mergeCell ref="A51:L51"/>
    <mergeCell ref="A59:L59"/>
    <mergeCell ref="A69:K69"/>
    <mergeCell ref="A70:K70"/>
    <mergeCell ref="A67:K67"/>
    <mergeCell ref="A1:L1"/>
    <mergeCell ref="A77:K77"/>
    <mergeCell ref="A78:K78"/>
    <mergeCell ref="A72:K72"/>
    <mergeCell ref="A73:K73"/>
    <mergeCell ref="A74:K74"/>
    <mergeCell ref="A75:K75"/>
    <mergeCell ref="A64:K64"/>
    <mergeCell ref="A57:L57"/>
    <mergeCell ref="A76:K76"/>
    <mergeCell ref="L2:L3"/>
    <mergeCell ref="C2:E2"/>
    <mergeCell ref="F2:H2"/>
    <mergeCell ref="I2:K2"/>
    <mergeCell ref="C3:D3"/>
    <mergeCell ref="F3:G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4.5</vt:lpstr>
      <vt:lpstr>'4.5'!Print_Area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daprati_e</dc:creator>
  <cp:lastModifiedBy>BUYDENS Stéphane</cp:lastModifiedBy>
  <cp:lastPrinted>2018-10-15T16:34:22Z</cp:lastPrinted>
  <dcterms:created xsi:type="dcterms:W3CDTF">2004-08-31T09:34:37Z</dcterms:created>
  <dcterms:modified xsi:type="dcterms:W3CDTF">2018-12-10T19:11:11Z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130132506</vt:i4>
  </property>
  <property fmtid="{D5CDD505-2E9C-101B-9397-08002B2CF9AE}" pid="3" name="_EmailSubject">
    <vt:lpwstr>Tableaux Excel</vt:lpwstr>
  </property>
  <property fmtid="{D5CDD505-2E9C-101B-9397-08002B2CF9AE}" pid="4" name="_AuthorEmail">
    <vt:lpwstr>Stephane.BUYDENS@oecd.org</vt:lpwstr>
  </property>
  <property fmtid="{D5CDD505-2E9C-101B-9397-08002B2CF9AE}" pid="5" name="_AuthorEmailDisplayName">
    <vt:lpwstr>BUYDENS Stéphane, CTP/TAE</vt:lpwstr>
  </property>
  <property fmtid="{D5CDD505-2E9C-101B-9397-08002B2CF9AE}" pid="6" name="_ReviewingToolsShownOnce">
    <vt:lpwstr/>
  </property>
</Properties>
</file>