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pplic\TPSII\OECD Tax Database\Consumption TaxTrends Tables\"/>
    </mc:Choice>
  </mc:AlternateContent>
  <bookViews>
    <workbookView xWindow="-225" yWindow="375" windowWidth="11970" windowHeight="6375"/>
  </bookViews>
  <sheets>
    <sheet name="4.5" sheetId="5" r:id="rId1"/>
  </sheets>
  <definedNames>
    <definedName name="_xlnm.Print_Area" localSheetId="0">'4.5'!$A$1:$L$40</definedName>
  </definedNames>
  <calcPr calcId="162913"/>
</workbook>
</file>

<file path=xl/calcChain.xml><?xml version="1.0" encoding="utf-8"?>
<calcChain xmlns="http://schemas.openxmlformats.org/spreadsheetml/2006/main">
  <c r="J9" i="5" l="1"/>
  <c r="J10" i="5"/>
  <c r="G10" i="5"/>
  <c r="D10" i="5"/>
  <c r="G34" i="5" l="1"/>
  <c r="D28" i="5"/>
  <c r="J7" i="5"/>
  <c r="J26" i="5"/>
  <c r="G26" i="5"/>
  <c r="D26" i="5"/>
  <c r="D9" i="5"/>
  <c r="J25" i="5"/>
  <c r="G25" i="5"/>
  <c r="D25" i="5"/>
  <c r="G15" i="5"/>
  <c r="G21" i="5"/>
  <c r="D41" i="5"/>
  <c r="J38" i="5"/>
  <c r="G38" i="5"/>
  <c r="G23" i="5"/>
  <c r="J13" i="5"/>
  <c r="G13" i="5"/>
  <c r="D13" i="5"/>
  <c r="J34" i="5"/>
  <c r="G35" i="5"/>
  <c r="D34" i="5"/>
  <c r="J6" i="5"/>
  <c r="J8" i="5"/>
  <c r="J11" i="5"/>
  <c r="J12" i="5"/>
  <c r="J14" i="5"/>
  <c r="J15" i="5"/>
  <c r="J16" i="5"/>
  <c r="J17" i="5"/>
  <c r="J18" i="5"/>
  <c r="J19" i="5"/>
  <c r="J20" i="5"/>
  <c r="J21" i="5"/>
  <c r="J22" i="5"/>
  <c r="J23" i="5"/>
  <c r="J24" i="5"/>
  <c r="J27" i="5"/>
  <c r="J29" i="5"/>
  <c r="J31" i="5"/>
  <c r="J32" i="5"/>
  <c r="J33" i="5"/>
  <c r="J36" i="5"/>
  <c r="J37" i="5"/>
  <c r="J39" i="5"/>
  <c r="J40" i="5"/>
  <c r="J5" i="5"/>
  <c r="G7" i="5"/>
  <c r="G11" i="5"/>
  <c r="G12" i="5"/>
  <c r="G14" i="5"/>
  <c r="G16" i="5"/>
  <c r="G17" i="5"/>
  <c r="G18" i="5"/>
  <c r="G22" i="5"/>
  <c r="G27" i="5"/>
  <c r="G29" i="5"/>
  <c r="G31" i="5"/>
  <c r="G32" i="5"/>
  <c r="G33" i="5"/>
  <c r="G36" i="5"/>
  <c r="G37" i="5"/>
  <c r="G39" i="5"/>
  <c r="G40" i="5"/>
  <c r="G6" i="5"/>
  <c r="D6" i="5"/>
  <c r="D7" i="5"/>
  <c r="D8" i="5"/>
  <c r="D11" i="5"/>
  <c r="D12" i="5"/>
  <c r="D14" i="5"/>
  <c r="D15" i="5"/>
  <c r="D16" i="5"/>
  <c r="D17" i="5"/>
  <c r="D18" i="5"/>
  <c r="D19" i="5"/>
  <c r="D20" i="5"/>
  <c r="D21" i="5"/>
  <c r="D22" i="5"/>
  <c r="D23" i="5"/>
  <c r="D24" i="5"/>
  <c r="D27" i="5"/>
  <c r="D29" i="5"/>
  <c r="D31" i="5"/>
  <c r="D32" i="5"/>
  <c r="D33" i="5"/>
  <c r="D35" i="5"/>
  <c r="D36" i="5"/>
  <c r="D37" i="5"/>
  <c r="D38" i="5"/>
  <c r="D39" i="5"/>
  <c r="D40" i="5"/>
  <c r="D5" i="5"/>
</calcChain>
</file>

<file path=xl/sharedStrings.xml><?xml version="1.0" encoding="utf-8"?>
<sst xmlns="http://schemas.openxmlformats.org/spreadsheetml/2006/main" count="141" uniqueCount="80">
  <si>
    <t>Cigarettes</t>
  </si>
  <si>
    <t xml:space="preserve">Specific excise 
per 1 000 </t>
  </si>
  <si>
    <t>Specific excise 
per 1 000 grams</t>
  </si>
  <si>
    <t>%</t>
  </si>
  <si>
    <t>Netherlands</t>
  </si>
  <si>
    <t>Spain</t>
  </si>
  <si>
    <t>National currency</t>
  </si>
  <si>
    <t>USD</t>
  </si>
  <si>
    <t>Czech Republic</t>
  </si>
  <si>
    <t>Greece</t>
  </si>
  <si>
    <t>Italy</t>
  </si>
  <si>
    <t>-</t>
  </si>
  <si>
    <t xml:space="preserve"> -</t>
  </si>
  <si>
    <t>Australia*</t>
  </si>
  <si>
    <t>Austria*</t>
  </si>
  <si>
    <t>Denmark*</t>
  </si>
  <si>
    <t>Finland*</t>
  </si>
  <si>
    <t>Japan*</t>
  </si>
  <si>
    <t>Korea*</t>
  </si>
  <si>
    <t>New Zealand*</t>
  </si>
  <si>
    <t>Slovak Republic*</t>
  </si>
  <si>
    <t>Switzerland*</t>
  </si>
  <si>
    <t>Turkey*</t>
  </si>
  <si>
    <t>Belgium</t>
  </si>
  <si>
    <t>France</t>
  </si>
  <si>
    <t>Germany</t>
  </si>
  <si>
    <t>Luxembourg</t>
  </si>
  <si>
    <t>Norway</t>
  </si>
  <si>
    <t>Sweden</t>
  </si>
  <si>
    <t>Portugal*</t>
  </si>
  <si>
    <t>VAT</t>
  </si>
  <si>
    <t>United States*</t>
  </si>
  <si>
    <t>Canada*</t>
  </si>
  <si>
    <t xml:space="preserve">Excise on value </t>
  </si>
  <si>
    <t xml:space="preserve"> </t>
  </si>
  <si>
    <t>United Kingdom*</t>
  </si>
  <si>
    <t>..</t>
  </si>
  <si>
    <t>Hungary*</t>
  </si>
  <si>
    <t>Chile*</t>
  </si>
  <si>
    <t>Iceland*</t>
  </si>
  <si>
    <t>Ireland*</t>
  </si>
  <si>
    <t>Israel*</t>
  </si>
  <si>
    <t>Mexico*</t>
  </si>
  <si>
    <t>Poland*</t>
  </si>
  <si>
    <t>Slovenia*</t>
  </si>
  <si>
    <t>% of RSP (a)</t>
  </si>
  <si>
    <t>% of RSP</t>
  </si>
  <si>
    <t>Country note</t>
  </si>
  <si>
    <t>Rolling tobacco for cigarettes</t>
  </si>
  <si>
    <t>Currency</t>
  </si>
  <si>
    <t>AUD</t>
  </si>
  <si>
    <t>EUR</t>
  </si>
  <si>
    <t>CAD</t>
  </si>
  <si>
    <t>CLP</t>
  </si>
  <si>
    <t>CZK</t>
  </si>
  <si>
    <t>DKK</t>
  </si>
  <si>
    <t>HUF</t>
  </si>
  <si>
    <t>ISK</t>
  </si>
  <si>
    <t>ILS</t>
  </si>
  <si>
    <t>JPY</t>
  </si>
  <si>
    <t>KRW</t>
  </si>
  <si>
    <t>MXN</t>
  </si>
  <si>
    <t>NZD</t>
  </si>
  <si>
    <t>NOK</t>
  </si>
  <si>
    <t>PLN</t>
  </si>
  <si>
    <t>SEK</t>
  </si>
  <si>
    <t>CHF</t>
  </si>
  <si>
    <t>TRY</t>
  </si>
  <si>
    <t>GBP</t>
  </si>
  <si>
    <t>Latvia*</t>
  </si>
  <si>
    <t>Estonia*</t>
  </si>
  <si>
    <t>Lithuania</t>
  </si>
  <si>
    <t>5.0/13.0/15.0</t>
  </si>
  <si>
    <r>
      <t>% of RSP</t>
    </r>
    <r>
      <rPr>
        <b/>
        <vertAlign val="superscript"/>
        <sz val="8"/>
        <rFont val="Helvetica"/>
      </rPr>
      <t>1</t>
    </r>
  </si>
  <si>
    <r>
      <t>Cigars</t>
    </r>
    <r>
      <rPr>
        <b/>
        <vertAlign val="superscript"/>
        <sz val="8"/>
        <rFont val="Helvetica"/>
      </rPr>
      <t>2</t>
    </r>
  </si>
  <si>
    <t>Market Exchange Rates 2019</t>
  </si>
  <si>
    <t>Colombia</t>
  </si>
  <si>
    <t>COP</t>
  </si>
  <si>
    <r>
      <rPr>
        <b/>
        <sz val="8"/>
        <rFont val="Helvetica"/>
      </rPr>
      <t xml:space="preserve">Table 3.A.4.   </t>
    </r>
    <r>
      <rPr>
        <b/>
        <sz val="8"/>
        <rFont val="Helvetica"/>
        <family val="2"/>
      </rPr>
      <t>Taxation of tobacco</t>
    </r>
  </si>
  <si>
    <t>Notes
* See Country notes
Conversion of national currency in USD: conversion rates are average market rates (2019) published in OECD Monthly Monetary Statistics (stats.oecd.org).
1. RSP. Retail selling price.
2. Cigars. Denmark and Japan tax cigars at a rate per 1 000 pieces and not according to weight. In Denmark it is assumed that a cigar weighs 3 grams and in Japan 1 gram.
Source: national delegates. Position as at 1 January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</si>
</sst>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9"/>
      <name val="Helvetica"/>
      <family val="2"/>
    </font>
    <font>
      <sz val="8"/>
      <name val="Arial"/>
      <family val="2"/>
    </font>
    <font>
      <sz val="8"/>
      <name val="Helvetica"/>
      <family val="2"/>
    </font>
    <font>
      <b/>
      <sz val="8"/>
      <name val="Helvetica"/>
      <family val="2"/>
    </font>
    <font>
      <sz val="9"/>
      <name val="Arial"/>
      <family val="2"/>
    </font>
    <font>
      <sz val="8"/>
      <name val="Helvetica"/>
    </font>
    <font>
      <i/>
      <sz val="8"/>
      <name val="Helvetica"/>
      <family val="2"/>
    </font>
    <font>
      <b/>
      <sz val="8"/>
      <name val="Helvetica"/>
    </font>
    <font>
      <b/>
      <vertAlign val="superscript"/>
      <sz val="8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0C0C0"/>
      </bottom>
      <diagonal/>
    </border>
    <border>
      <left style="thin">
        <color indexed="64"/>
      </left>
      <right/>
      <top style="thin">
        <color rgb="FFC0C0C0"/>
      </top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/>
      <top style="thin">
        <color rgb="FFC0C0C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C0C0C0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Fill="1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2" fontId="2" fillId="0" borderId="9" xfId="0" applyNumberFormat="1" applyFont="1" applyBorder="1" applyAlignment="1">
      <alignment horizontal="left"/>
    </xf>
    <xf numFmtId="2" fontId="2" fillId="0" borderId="10" xfId="0" applyNumberFormat="1" applyFont="1" applyBorder="1" applyAlignment="1">
      <alignment horizontal="right"/>
    </xf>
    <xf numFmtId="2" fontId="2" fillId="2" borderId="11" xfId="0" applyNumberFormat="1" applyFont="1" applyFill="1" applyBorder="1" applyAlignment="1">
      <alignment horizontal="left"/>
    </xf>
    <xf numFmtId="2" fontId="2" fillId="2" borderId="12" xfId="0" applyNumberFormat="1" applyFont="1" applyFill="1" applyBorder="1" applyAlignment="1">
      <alignment horizontal="right"/>
    </xf>
    <xf numFmtId="2" fontId="2" fillId="0" borderId="11" xfId="0" applyNumberFormat="1" applyFont="1" applyBorder="1" applyAlignment="1">
      <alignment horizontal="left"/>
    </xf>
    <xf numFmtId="2" fontId="2" fillId="0" borderId="12" xfId="0" applyNumberFormat="1" applyFont="1" applyBorder="1" applyAlignment="1">
      <alignment horizontal="right"/>
    </xf>
    <xf numFmtId="2" fontId="2" fillId="2" borderId="13" xfId="0" applyNumberFormat="1" applyFont="1" applyFill="1" applyBorder="1" applyAlignment="1">
      <alignment horizontal="left"/>
    </xf>
    <xf numFmtId="2" fontId="2" fillId="2" borderId="14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0" xfId="0" applyFont="1" applyFill="1" applyBorder="1"/>
    <xf numFmtId="0" fontId="2" fillId="0" borderId="0" xfId="0" applyFont="1"/>
    <xf numFmtId="0" fontId="2" fillId="0" borderId="0" xfId="0" applyFont="1" applyFill="1"/>
    <xf numFmtId="2" fontId="2" fillId="0" borderId="12" xfId="0" applyNumberFormat="1" applyFont="1" applyFill="1" applyBorder="1" applyAlignment="1">
      <alignment horizontal="right"/>
    </xf>
    <xf numFmtId="0" fontId="4" fillId="0" borderId="5" xfId="0" applyFont="1" applyBorder="1" applyAlignment="1">
      <alignment horizontal="center" vertical="center" wrapText="1"/>
    </xf>
    <xf numFmtId="2" fontId="2" fillId="0" borderId="9" xfId="0" applyNumberFormat="1" applyFont="1" applyBorder="1" applyAlignment="1">
      <alignment horizontal="center"/>
    </xf>
    <xf numFmtId="2" fontId="2" fillId="2" borderId="11" xfId="0" applyNumberFormat="1" applyFont="1" applyFill="1" applyBorder="1" applyAlignment="1">
      <alignment horizontal="center"/>
    </xf>
    <xf numFmtId="2" fontId="2" fillId="0" borderId="11" xfId="0" applyNumberFormat="1" applyFont="1" applyBorder="1" applyAlignment="1">
      <alignment horizontal="center"/>
    </xf>
    <xf numFmtId="2" fontId="2" fillId="2" borderId="13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right"/>
    </xf>
    <xf numFmtId="2" fontId="0" fillId="3" borderId="0" xfId="0" applyNumberFormat="1" applyFill="1" applyAlignment="1">
      <alignment horizontal="right"/>
    </xf>
    <xf numFmtId="2" fontId="2" fillId="0" borderId="11" xfId="0" applyNumberFormat="1" applyFont="1" applyFill="1" applyBorder="1" applyAlignment="1">
      <alignment horizontal="left"/>
    </xf>
    <xf numFmtId="2" fontId="2" fillId="0" borderId="11" xfId="0" applyNumberFormat="1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7" fillId="0" borderId="8" xfId="0" applyFont="1" applyBorder="1" applyAlignment="1">
      <alignment horizontal="left" wrapText="1"/>
    </xf>
    <xf numFmtId="0" fontId="7" fillId="0" borderId="8" xfId="0" applyFont="1" applyBorder="1" applyAlignment="1">
      <alignment horizontal="left"/>
    </xf>
    <xf numFmtId="0" fontId="6" fillId="0" borderId="0" xfId="0" applyFont="1" applyFill="1" applyBorder="1" applyAlignment="1">
      <alignment horizontal="left" wrapText="1"/>
    </xf>
    <xf numFmtId="0" fontId="8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 applyProtection="1">
      <alignment horizontal="left" vertical="top" wrapText="1"/>
      <protection locked="0"/>
    </xf>
    <xf numFmtId="0" fontId="4" fillId="0" borderId="0" xfId="0" applyFont="1" applyAlignment="1" applyProtection="1">
      <alignment horizontal="left" vertical="top" wrapText="1"/>
      <protection locked="0"/>
    </xf>
    <xf numFmtId="0" fontId="6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8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753"/>
  <sheetViews>
    <sheetView tabSelected="1" zoomScale="90" zoomScaleNormal="90" workbookViewId="0">
      <selection sqref="A1:L1"/>
    </sheetView>
  </sheetViews>
  <sheetFormatPr defaultRowHeight="12.75" x14ac:dyDescent="0.2"/>
  <cols>
    <col min="1" max="2" width="14.5703125" customWidth="1"/>
    <col min="3" max="3" width="9.5703125" customWidth="1"/>
    <col min="4" max="4" width="8" customWidth="1"/>
    <col min="5" max="5" width="13" customWidth="1"/>
    <col min="6" max="6" width="9.85546875" customWidth="1"/>
    <col min="7" max="7" width="8.7109375" customWidth="1"/>
    <col min="8" max="8" width="12" customWidth="1"/>
    <col min="9" max="9" width="10.28515625" customWidth="1"/>
    <col min="10" max="10" width="7.5703125" customWidth="1"/>
    <col min="11" max="11" width="12" customWidth="1"/>
    <col min="12" max="12" width="16.5703125" customWidth="1"/>
    <col min="15" max="15" width="14" customWidth="1"/>
  </cols>
  <sheetData>
    <row r="1" spans="1:16" s="1" customFormat="1" ht="12" x14ac:dyDescent="0.2">
      <c r="A1" s="51" t="s">
        <v>78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</row>
    <row r="2" spans="1:16" s="1" customFormat="1" ht="32.25" customHeight="1" x14ac:dyDescent="0.2">
      <c r="A2" s="20"/>
      <c r="B2" s="28"/>
      <c r="C2" s="54" t="s">
        <v>0</v>
      </c>
      <c r="D2" s="55"/>
      <c r="E2" s="55"/>
      <c r="F2" s="56" t="s">
        <v>74</v>
      </c>
      <c r="G2" s="56"/>
      <c r="H2" s="56"/>
      <c r="I2" s="54" t="s">
        <v>48</v>
      </c>
      <c r="J2" s="55"/>
      <c r="K2" s="55"/>
      <c r="L2" s="45" t="s">
        <v>30</v>
      </c>
    </row>
    <row r="3" spans="1:16" s="1" customFormat="1" ht="25.5" customHeight="1" x14ac:dyDescent="0.2">
      <c r="A3" s="22"/>
      <c r="B3" s="20" t="s">
        <v>49</v>
      </c>
      <c r="C3" s="45" t="s">
        <v>1</v>
      </c>
      <c r="D3" s="45"/>
      <c r="E3" s="20" t="s">
        <v>33</v>
      </c>
      <c r="F3" s="45" t="s">
        <v>1</v>
      </c>
      <c r="G3" s="45"/>
      <c r="H3" s="20" t="s">
        <v>33</v>
      </c>
      <c r="I3" s="45" t="s">
        <v>2</v>
      </c>
      <c r="J3" s="45"/>
      <c r="K3" s="20" t="s">
        <v>33</v>
      </c>
      <c r="L3" s="53"/>
    </row>
    <row r="4" spans="1:16" s="1" customFormat="1" ht="39" customHeight="1" x14ac:dyDescent="0.2">
      <c r="A4" s="23"/>
      <c r="B4" s="23"/>
      <c r="C4" s="21" t="s">
        <v>6</v>
      </c>
      <c r="D4" s="21" t="s">
        <v>7</v>
      </c>
      <c r="E4" s="21" t="s">
        <v>73</v>
      </c>
      <c r="F4" s="21" t="s">
        <v>6</v>
      </c>
      <c r="G4" s="21" t="s">
        <v>7</v>
      </c>
      <c r="H4" s="21" t="s">
        <v>45</v>
      </c>
      <c r="I4" s="21" t="s">
        <v>6</v>
      </c>
      <c r="J4" s="21" t="s">
        <v>7</v>
      </c>
      <c r="K4" s="21" t="s">
        <v>46</v>
      </c>
      <c r="L4" s="21" t="s">
        <v>3</v>
      </c>
      <c r="O4" s="9" t="s">
        <v>75</v>
      </c>
    </row>
    <row r="5" spans="1:16" s="1" customFormat="1" x14ac:dyDescent="0.2">
      <c r="A5" s="12" t="s">
        <v>13</v>
      </c>
      <c r="B5" s="29" t="s">
        <v>50</v>
      </c>
      <c r="C5" s="13">
        <v>936.53</v>
      </c>
      <c r="D5" s="13">
        <f t="shared" ref="D5:D13" si="0">C5/O5</f>
        <v>650.36805555555554</v>
      </c>
      <c r="E5" s="13">
        <v>0</v>
      </c>
      <c r="F5" s="13" t="s">
        <v>47</v>
      </c>
      <c r="G5" s="13" t="s">
        <v>11</v>
      </c>
      <c r="H5" s="13">
        <v>0</v>
      </c>
      <c r="I5" s="13">
        <v>1291.77</v>
      </c>
      <c r="J5" s="13">
        <f>I5/O5</f>
        <v>897.0625</v>
      </c>
      <c r="K5" s="13">
        <v>0</v>
      </c>
      <c r="L5" s="13">
        <v>10</v>
      </c>
      <c r="O5" s="33">
        <v>1.44</v>
      </c>
    </row>
    <row r="6" spans="1:16" s="1" customFormat="1" x14ac:dyDescent="0.2">
      <c r="A6" s="14" t="s">
        <v>14</v>
      </c>
      <c r="B6" s="30" t="s">
        <v>51</v>
      </c>
      <c r="C6" s="15">
        <v>58</v>
      </c>
      <c r="D6" s="15">
        <f t="shared" si="0"/>
        <v>65.168539325842701</v>
      </c>
      <c r="E6" s="15">
        <v>37.5</v>
      </c>
      <c r="F6" s="15">
        <v>0</v>
      </c>
      <c r="G6" s="15">
        <f>F6/O6</f>
        <v>0</v>
      </c>
      <c r="H6" s="15">
        <v>13</v>
      </c>
      <c r="I6" s="15">
        <v>0</v>
      </c>
      <c r="J6" s="15">
        <f>I6/O6</f>
        <v>0</v>
      </c>
      <c r="K6" s="15">
        <v>56</v>
      </c>
      <c r="L6" s="15">
        <v>20</v>
      </c>
      <c r="O6" s="34">
        <v>0.89</v>
      </c>
    </row>
    <row r="7" spans="1:16" s="1" customFormat="1" x14ac:dyDescent="0.2">
      <c r="A7" s="16" t="s">
        <v>23</v>
      </c>
      <c r="B7" s="31" t="s">
        <v>51</v>
      </c>
      <c r="C7" s="17">
        <v>64.599999999999994</v>
      </c>
      <c r="D7" s="17">
        <f t="shared" si="0"/>
        <v>72.584269662921344</v>
      </c>
      <c r="E7" s="17">
        <v>40.04</v>
      </c>
      <c r="F7" s="17">
        <v>0</v>
      </c>
      <c r="G7" s="17">
        <f>F7/O7</f>
        <v>0</v>
      </c>
      <c r="H7" s="17">
        <v>10</v>
      </c>
      <c r="I7" s="17">
        <v>42.35</v>
      </c>
      <c r="J7" s="15">
        <f>I7/O7</f>
        <v>47.584269662921351</v>
      </c>
      <c r="K7" s="17">
        <v>31.5</v>
      </c>
      <c r="L7" s="17">
        <v>21</v>
      </c>
      <c r="O7" s="33">
        <v>0.89</v>
      </c>
    </row>
    <row r="8" spans="1:16" s="5" customFormat="1" x14ac:dyDescent="0.2">
      <c r="A8" s="14" t="s">
        <v>32</v>
      </c>
      <c r="B8" s="30" t="s">
        <v>52</v>
      </c>
      <c r="C8" s="15">
        <v>121.89</v>
      </c>
      <c r="D8" s="15">
        <f t="shared" si="0"/>
        <v>91.646616541353382</v>
      </c>
      <c r="E8" s="15">
        <v>0</v>
      </c>
      <c r="F8" s="15" t="s">
        <v>47</v>
      </c>
      <c r="G8" s="15"/>
      <c r="H8" s="15" t="s">
        <v>47</v>
      </c>
      <c r="I8" s="15">
        <v>152.36000000000001</v>
      </c>
      <c r="J8" s="15">
        <f>I8/O8</f>
        <v>114.55639097744361</v>
      </c>
      <c r="K8" s="15">
        <v>0</v>
      </c>
      <c r="L8" s="15" t="s">
        <v>72</v>
      </c>
      <c r="O8" s="34">
        <v>1.33</v>
      </c>
    </row>
    <row r="9" spans="1:16" s="5" customFormat="1" x14ac:dyDescent="0.2">
      <c r="A9" s="16" t="s">
        <v>38</v>
      </c>
      <c r="B9" s="31" t="s">
        <v>53</v>
      </c>
      <c r="C9" s="17">
        <v>46323</v>
      </c>
      <c r="D9" s="15">
        <f t="shared" si="0"/>
        <v>65.902688860435347</v>
      </c>
      <c r="E9" s="17">
        <v>30</v>
      </c>
      <c r="F9" s="17">
        <v>0</v>
      </c>
      <c r="G9" s="17">
        <v>0</v>
      </c>
      <c r="H9" s="17">
        <v>52.6</v>
      </c>
      <c r="I9" s="17">
        <v>0</v>
      </c>
      <c r="J9" s="15">
        <f t="shared" ref="J9:J10" si="1">I9/O9</f>
        <v>0</v>
      </c>
      <c r="K9" s="17">
        <v>59.7</v>
      </c>
      <c r="L9" s="17">
        <v>19</v>
      </c>
      <c r="O9" s="33">
        <v>702.9</v>
      </c>
    </row>
    <row r="10" spans="1:16" s="5" customFormat="1" x14ac:dyDescent="0.2">
      <c r="A10" s="35" t="s">
        <v>76</v>
      </c>
      <c r="B10" s="36" t="s">
        <v>77</v>
      </c>
      <c r="C10" s="27">
        <v>121500</v>
      </c>
      <c r="D10" s="27">
        <f t="shared" si="0"/>
        <v>37.033311692468068</v>
      </c>
      <c r="E10" s="27">
        <v>10</v>
      </c>
      <c r="F10" s="27">
        <v>121500</v>
      </c>
      <c r="G10" s="27">
        <f>F10/O10</f>
        <v>37.033311692468068</v>
      </c>
      <c r="H10" s="27">
        <v>10</v>
      </c>
      <c r="I10" s="27">
        <v>193000</v>
      </c>
      <c r="J10" s="27">
        <f t="shared" si="1"/>
        <v>58.826577420957506</v>
      </c>
      <c r="K10" s="27">
        <v>10</v>
      </c>
      <c r="L10" s="17">
        <v>19</v>
      </c>
      <c r="O10" s="33">
        <v>3280.83</v>
      </c>
    </row>
    <row r="11" spans="1:16" s="1" customFormat="1" x14ac:dyDescent="0.2">
      <c r="A11" s="14" t="s">
        <v>8</v>
      </c>
      <c r="B11" s="30" t="s">
        <v>54</v>
      </c>
      <c r="C11" s="15">
        <v>1610</v>
      </c>
      <c r="D11" s="15">
        <f t="shared" si="0"/>
        <v>70.213693850850419</v>
      </c>
      <c r="E11" s="15">
        <v>30</v>
      </c>
      <c r="F11" s="15">
        <v>1880</v>
      </c>
      <c r="G11" s="15">
        <f>F11/O11</f>
        <v>81.988661142607938</v>
      </c>
      <c r="H11" s="15" t="s">
        <v>11</v>
      </c>
      <c r="I11" s="15">
        <v>2460</v>
      </c>
      <c r="J11" s="15">
        <f>I11/O11</f>
        <v>107.28303532490187</v>
      </c>
      <c r="K11" s="15" t="s">
        <v>11</v>
      </c>
      <c r="L11" s="15">
        <v>21</v>
      </c>
      <c r="O11" s="34">
        <v>22.93</v>
      </c>
    </row>
    <row r="12" spans="1:16" s="1" customFormat="1" x14ac:dyDescent="0.2">
      <c r="A12" s="16" t="s">
        <v>15</v>
      </c>
      <c r="B12" s="31" t="s">
        <v>55</v>
      </c>
      <c r="C12" s="17">
        <v>1737.9</v>
      </c>
      <c r="D12" s="17">
        <f t="shared" si="0"/>
        <v>260.55472263868069</v>
      </c>
      <c r="E12" s="17">
        <v>1</v>
      </c>
      <c r="F12" s="17">
        <v>500</v>
      </c>
      <c r="G12" s="17">
        <f>F12/O12</f>
        <v>74.96251874062969</v>
      </c>
      <c r="H12" s="17">
        <v>10</v>
      </c>
      <c r="I12" s="17">
        <v>1350.9</v>
      </c>
      <c r="J12" s="17">
        <f>I12/O12</f>
        <v>202.53373313343329</v>
      </c>
      <c r="K12" s="17">
        <v>0</v>
      </c>
      <c r="L12" s="17">
        <v>25</v>
      </c>
      <c r="O12" s="33">
        <v>6.67</v>
      </c>
      <c r="P12" s="1" t="s">
        <v>34</v>
      </c>
    </row>
    <row r="13" spans="1:16" s="1" customFormat="1" x14ac:dyDescent="0.2">
      <c r="A13" s="14" t="s">
        <v>70</v>
      </c>
      <c r="B13" s="30" t="s">
        <v>51</v>
      </c>
      <c r="C13" s="15">
        <v>81.95</v>
      </c>
      <c r="D13" s="15">
        <f t="shared" si="0"/>
        <v>92.078651685393254</v>
      </c>
      <c r="E13" s="15">
        <v>30</v>
      </c>
      <c r="F13" s="15">
        <v>151</v>
      </c>
      <c r="G13" s="15">
        <f>F13/O13</f>
        <v>169.6629213483146</v>
      </c>
      <c r="H13" s="15">
        <v>10</v>
      </c>
      <c r="I13" s="15">
        <v>89.63</v>
      </c>
      <c r="J13" s="15">
        <f>I13/O13</f>
        <v>100.70786516853931</v>
      </c>
      <c r="K13" s="15">
        <v>0</v>
      </c>
      <c r="L13" s="15">
        <v>20</v>
      </c>
      <c r="O13" s="34">
        <v>0.89</v>
      </c>
    </row>
    <row r="14" spans="1:16" s="1" customFormat="1" x14ac:dyDescent="0.2">
      <c r="A14" s="16" t="s">
        <v>16</v>
      </c>
      <c r="B14" s="31" t="s">
        <v>51</v>
      </c>
      <c r="C14" s="17">
        <v>69.75</v>
      </c>
      <c r="D14" s="17">
        <f t="shared" ref="D14:D29" si="2">C14/O14</f>
        <v>78.370786516853926</v>
      </c>
      <c r="E14" s="17">
        <v>52</v>
      </c>
      <c r="F14" s="17">
        <v>30</v>
      </c>
      <c r="G14" s="17">
        <f t="shared" ref="G14:G21" si="3">F14/O14</f>
        <v>33.707865168539328</v>
      </c>
      <c r="H14" s="17">
        <v>34</v>
      </c>
      <c r="I14" s="17">
        <v>46.5</v>
      </c>
      <c r="J14" s="17">
        <f t="shared" ref="J14:J38" si="4">I14/O14</f>
        <v>52.247191011235955</v>
      </c>
      <c r="K14" s="17">
        <v>52</v>
      </c>
      <c r="L14" s="17">
        <v>24</v>
      </c>
      <c r="O14" s="33">
        <v>0.89</v>
      </c>
    </row>
    <row r="15" spans="1:16" s="1" customFormat="1" x14ac:dyDescent="0.2">
      <c r="A15" s="14" t="s">
        <v>24</v>
      </c>
      <c r="B15" s="30" t="s">
        <v>51</v>
      </c>
      <c r="C15" s="27">
        <v>62</v>
      </c>
      <c r="D15" s="27">
        <f t="shared" si="2"/>
        <v>69.662921348314612</v>
      </c>
      <c r="E15" s="27">
        <v>52.7</v>
      </c>
      <c r="F15" s="27">
        <v>35.299999999999997</v>
      </c>
      <c r="G15" s="27">
        <f t="shared" si="3"/>
        <v>39.662921348314605</v>
      </c>
      <c r="H15" s="27">
        <v>32.299999999999997</v>
      </c>
      <c r="I15" s="27">
        <v>76.2</v>
      </c>
      <c r="J15" s="27">
        <f t="shared" si="4"/>
        <v>85.617977528089895</v>
      </c>
      <c r="K15" s="27">
        <v>46.7</v>
      </c>
      <c r="L15" s="15">
        <v>20</v>
      </c>
      <c r="O15" s="34">
        <v>0.89</v>
      </c>
    </row>
    <row r="16" spans="1:16" s="1" customFormat="1" x14ac:dyDescent="0.2">
      <c r="A16" s="16" t="s">
        <v>25</v>
      </c>
      <c r="B16" s="31" t="s">
        <v>51</v>
      </c>
      <c r="C16" s="17">
        <v>98.2</v>
      </c>
      <c r="D16" s="17">
        <f t="shared" si="2"/>
        <v>110.33707865168539</v>
      </c>
      <c r="E16" s="17">
        <v>21.69</v>
      </c>
      <c r="F16" s="17">
        <v>14</v>
      </c>
      <c r="G16" s="17">
        <f t="shared" si="3"/>
        <v>15.730337078651685</v>
      </c>
      <c r="H16" s="17">
        <v>1.47</v>
      </c>
      <c r="I16" s="17">
        <v>48.49</v>
      </c>
      <c r="J16" s="17">
        <f t="shared" si="4"/>
        <v>54.483146067415731</v>
      </c>
      <c r="K16" s="17">
        <v>14.76</v>
      </c>
      <c r="L16" s="17">
        <v>19</v>
      </c>
      <c r="O16" s="33">
        <v>0.89</v>
      </c>
    </row>
    <row r="17" spans="1:20" s="1" customFormat="1" x14ac:dyDescent="0.2">
      <c r="A17" s="14" t="s">
        <v>9</v>
      </c>
      <c r="B17" s="30" t="s">
        <v>51</v>
      </c>
      <c r="C17" s="15">
        <v>82.5</v>
      </c>
      <c r="D17" s="15">
        <f t="shared" si="2"/>
        <v>92.696629213483149</v>
      </c>
      <c r="E17" s="15">
        <v>26</v>
      </c>
      <c r="F17" s="15">
        <v>0</v>
      </c>
      <c r="G17" s="15">
        <f t="shared" si="3"/>
        <v>0</v>
      </c>
      <c r="H17" s="15">
        <v>35</v>
      </c>
      <c r="I17" s="15">
        <v>170</v>
      </c>
      <c r="J17" s="15">
        <f t="shared" si="4"/>
        <v>191.01123595505618</v>
      </c>
      <c r="K17" s="15">
        <v>0</v>
      </c>
      <c r="L17" s="15">
        <v>24</v>
      </c>
      <c r="O17" s="34">
        <v>0.89</v>
      </c>
    </row>
    <row r="18" spans="1:20" s="1" customFormat="1" x14ac:dyDescent="0.2">
      <c r="A18" s="16" t="s">
        <v>37</v>
      </c>
      <c r="B18" s="31" t="s">
        <v>56</v>
      </c>
      <c r="C18" s="17">
        <v>20500</v>
      </c>
      <c r="D18" s="17">
        <f t="shared" si="2"/>
        <v>70.52914057661873</v>
      </c>
      <c r="E18" s="17">
        <v>23</v>
      </c>
      <c r="F18" s="17">
        <v>0</v>
      </c>
      <c r="G18" s="17">
        <f t="shared" si="3"/>
        <v>0</v>
      </c>
      <c r="H18" s="17">
        <v>14</v>
      </c>
      <c r="I18" s="17">
        <v>20100</v>
      </c>
      <c r="J18" s="17">
        <f t="shared" si="4"/>
        <v>69.152962223904211</v>
      </c>
      <c r="K18" s="17">
        <v>0</v>
      </c>
      <c r="L18" s="17">
        <v>27</v>
      </c>
      <c r="O18" s="33">
        <v>290.66000000000003</v>
      </c>
    </row>
    <row r="19" spans="1:20" s="1" customFormat="1" x14ac:dyDescent="0.2">
      <c r="A19" s="14" t="s">
        <v>39</v>
      </c>
      <c r="B19" s="30" t="s">
        <v>57</v>
      </c>
      <c r="C19" s="15">
        <v>25797.5</v>
      </c>
      <c r="D19" s="15">
        <f t="shared" si="2"/>
        <v>210.40290351521082</v>
      </c>
      <c r="E19" s="15">
        <v>0</v>
      </c>
      <c r="F19" s="15" t="s">
        <v>47</v>
      </c>
      <c r="G19" s="15" t="s">
        <v>11</v>
      </c>
      <c r="H19" s="15">
        <v>0</v>
      </c>
      <c r="I19" s="15">
        <v>28700</v>
      </c>
      <c r="J19" s="15">
        <f t="shared" si="4"/>
        <v>234.07552401924804</v>
      </c>
      <c r="K19" s="15">
        <v>0</v>
      </c>
      <c r="L19" s="15">
        <v>24</v>
      </c>
      <c r="O19" s="34">
        <v>122.61</v>
      </c>
    </row>
    <row r="20" spans="1:20" s="1" customFormat="1" x14ac:dyDescent="0.2">
      <c r="A20" s="16" t="s">
        <v>40</v>
      </c>
      <c r="B20" s="31" t="s">
        <v>51</v>
      </c>
      <c r="C20" s="17">
        <v>346.04</v>
      </c>
      <c r="D20" s="17">
        <f t="shared" si="2"/>
        <v>388.80898876404495</v>
      </c>
      <c r="E20" s="17">
        <v>9.0399999999999991</v>
      </c>
      <c r="F20" s="17" t="s">
        <v>47</v>
      </c>
      <c r="G20" s="17" t="s">
        <v>11</v>
      </c>
      <c r="H20" s="17">
        <v>0</v>
      </c>
      <c r="I20" s="17">
        <v>379.83</v>
      </c>
      <c r="J20" s="17">
        <f t="shared" si="4"/>
        <v>426.77528089887636</v>
      </c>
      <c r="K20" s="17">
        <v>0</v>
      </c>
      <c r="L20" s="17">
        <v>23</v>
      </c>
      <c r="O20" s="33">
        <v>0.89</v>
      </c>
      <c r="T20" s="1" t="s">
        <v>36</v>
      </c>
    </row>
    <row r="21" spans="1:20" s="1" customFormat="1" x14ac:dyDescent="0.2">
      <c r="A21" s="14" t="s">
        <v>41</v>
      </c>
      <c r="B21" s="30" t="s">
        <v>58</v>
      </c>
      <c r="C21" s="15">
        <v>400.94</v>
      </c>
      <c r="D21" s="15">
        <f t="shared" si="2"/>
        <v>112.62359550561797</v>
      </c>
      <c r="E21" s="15" t="s">
        <v>47</v>
      </c>
      <c r="F21" s="15">
        <v>0</v>
      </c>
      <c r="G21" s="15">
        <f t="shared" si="3"/>
        <v>0</v>
      </c>
      <c r="H21" s="15" t="s">
        <v>47</v>
      </c>
      <c r="I21" s="15">
        <v>1138.04</v>
      </c>
      <c r="J21" s="15">
        <f t="shared" si="4"/>
        <v>319.67415730337075</v>
      </c>
      <c r="K21" s="15">
        <v>0</v>
      </c>
      <c r="L21" s="15">
        <v>17</v>
      </c>
      <c r="O21" s="34">
        <v>3.56</v>
      </c>
    </row>
    <row r="22" spans="1:20" s="5" customFormat="1" x14ac:dyDescent="0.2">
      <c r="A22" s="16" t="s">
        <v>10</v>
      </c>
      <c r="B22" s="31" t="s">
        <v>51</v>
      </c>
      <c r="C22" s="17">
        <v>19.356750000000002</v>
      </c>
      <c r="D22" s="17">
        <f t="shared" si="2"/>
        <v>21.749157303370787</v>
      </c>
      <c r="E22" s="17">
        <v>59.1</v>
      </c>
      <c r="F22" s="17">
        <v>0</v>
      </c>
      <c r="G22" s="17">
        <f>F22/O22</f>
        <v>0</v>
      </c>
      <c r="H22" s="17">
        <v>23</v>
      </c>
      <c r="I22" s="17">
        <v>0</v>
      </c>
      <c r="J22" s="17">
        <f t="shared" si="4"/>
        <v>0</v>
      </c>
      <c r="K22" s="17">
        <v>58.5</v>
      </c>
      <c r="L22" s="17">
        <v>22</v>
      </c>
      <c r="O22" s="33">
        <v>0.89</v>
      </c>
    </row>
    <row r="23" spans="1:20" s="3" customFormat="1" x14ac:dyDescent="0.2">
      <c r="A23" s="14" t="s">
        <v>17</v>
      </c>
      <c r="B23" s="30" t="s">
        <v>59</v>
      </c>
      <c r="C23" s="15">
        <v>13244</v>
      </c>
      <c r="D23" s="15">
        <f t="shared" si="2"/>
        <v>121.49344096871846</v>
      </c>
      <c r="E23" s="15">
        <v>0</v>
      </c>
      <c r="F23" s="15">
        <v>12244</v>
      </c>
      <c r="G23" s="15">
        <f>F23/O23</f>
        <v>112.31997064489497</v>
      </c>
      <c r="H23" s="15">
        <v>0</v>
      </c>
      <c r="I23" s="15">
        <v>12244</v>
      </c>
      <c r="J23" s="15">
        <f t="shared" si="4"/>
        <v>112.31997064489497</v>
      </c>
      <c r="K23" s="15">
        <v>0</v>
      </c>
      <c r="L23" s="15">
        <v>8</v>
      </c>
      <c r="O23" s="34">
        <v>109.01</v>
      </c>
    </row>
    <row r="24" spans="1:20" s="2" customFormat="1" x14ac:dyDescent="0.2">
      <c r="A24" s="16" t="s">
        <v>18</v>
      </c>
      <c r="B24" s="31" t="s">
        <v>60</v>
      </c>
      <c r="C24" s="17">
        <v>145720</v>
      </c>
      <c r="D24" s="17">
        <f t="shared" si="2"/>
        <v>125.02788502788503</v>
      </c>
      <c r="E24" s="17">
        <v>64.760000000000005</v>
      </c>
      <c r="F24" s="17" t="s">
        <v>47</v>
      </c>
      <c r="G24" s="17" t="s">
        <v>11</v>
      </c>
      <c r="H24" s="17">
        <v>0</v>
      </c>
      <c r="I24" s="17">
        <v>103200</v>
      </c>
      <c r="J24" s="17">
        <f t="shared" si="4"/>
        <v>88.545688545688549</v>
      </c>
      <c r="K24" s="17">
        <v>0</v>
      </c>
      <c r="L24" s="17">
        <v>10</v>
      </c>
      <c r="O24" s="33">
        <v>1165.5</v>
      </c>
    </row>
    <row r="25" spans="1:20" s="2" customFormat="1" x14ac:dyDescent="0.2">
      <c r="A25" s="16" t="s">
        <v>69</v>
      </c>
      <c r="B25" s="31" t="s">
        <v>51</v>
      </c>
      <c r="C25" s="17">
        <v>78.7</v>
      </c>
      <c r="D25" s="17">
        <f>C25/O25</f>
        <v>88.426966292134836</v>
      </c>
      <c r="E25" s="17">
        <v>20</v>
      </c>
      <c r="F25" s="17">
        <v>95.2</v>
      </c>
      <c r="G25" s="17">
        <f>F25/O25</f>
        <v>106.96629213483146</v>
      </c>
      <c r="H25" s="15" t="s">
        <v>11</v>
      </c>
      <c r="I25" s="17">
        <v>75</v>
      </c>
      <c r="J25" s="17">
        <f>I25/O25</f>
        <v>84.269662921348313</v>
      </c>
      <c r="K25" s="15" t="s">
        <v>11</v>
      </c>
      <c r="L25" s="17">
        <v>21</v>
      </c>
      <c r="O25" s="34">
        <v>0.89</v>
      </c>
    </row>
    <row r="26" spans="1:20" s="2" customFormat="1" x14ac:dyDescent="0.2">
      <c r="A26" s="16" t="s">
        <v>71</v>
      </c>
      <c r="B26" s="31" t="s">
        <v>51</v>
      </c>
      <c r="C26" s="17">
        <v>62.25</v>
      </c>
      <c r="D26" s="17">
        <f>C26/O26</f>
        <v>69.943820224719104</v>
      </c>
      <c r="E26" s="17">
        <v>25</v>
      </c>
      <c r="F26" s="17">
        <v>42</v>
      </c>
      <c r="G26" s="17">
        <f>F26/O26</f>
        <v>47.191011235955052</v>
      </c>
      <c r="H26" s="15" t="s">
        <v>11</v>
      </c>
      <c r="I26" s="17">
        <v>68.599999999999994</v>
      </c>
      <c r="J26" s="17">
        <f>I26/O26</f>
        <v>77.078651685393254</v>
      </c>
      <c r="K26" s="15" t="s">
        <v>11</v>
      </c>
      <c r="L26" s="17">
        <v>21</v>
      </c>
      <c r="O26" s="34">
        <v>0.89</v>
      </c>
    </row>
    <row r="27" spans="1:20" s="4" customFormat="1" x14ac:dyDescent="0.2">
      <c r="A27" s="14" t="s">
        <v>26</v>
      </c>
      <c r="B27" s="30" t="s">
        <v>51</v>
      </c>
      <c r="C27" s="15">
        <v>18.89</v>
      </c>
      <c r="D27" s="15">
        <f t="shared" si="2"/>
        <v>21.224719101123597</v>
      </c>
      <c r="E27" s="15">
        <v>46.65</v>
      </c>
      <c r="F27" s="15">
        <v>0</v>
      </c>
      <c r="G27" s="15">
        <f>F27/O27</f>
        <v>0</v>
      </c>
      <c r="H27" s="15">
        <v>10</v>
      </c>
      <c r="I27" s="15">
        <v>16.5</v>
      </c>
      <c r="J27" s="15">
        <f t="shared" si="4"/>
        <v>18.539325842696631</v>
      </c>
      <c r="K27" s="15">
        <v>33.15</v>
      </c>
      <c r="L27" s="15">
        <v>17</v>
      </c>
      <c r="O27" s="33">
        <v>0.89</v>
      </c>
    </row>
    <row r="28" spans="1:20" s="4" customFormat="1" x14ac:dyDescent="0.2">
      <c r="A28" s="16" t="s">
        <v>42</v>
      </c>
      <c r="B28" s="31" t="s">
        <v>61</v>
      </c>
      <c r="C28" s="17">
        <v>494.4</v>
      </c>
      <c r="D28" s="15">
        <f t="shared" si="2"/>
        <v>25.669781931464172</v>
      </c>
      <c r="E28" s="17">
        <v>39.07</v>
      </c>
      <c r="F28" s="17" t="s">
        <v>47</v>
      </c>
      <c r="G28" s="17" t="s">
        <v>11</v>
      </c>
      <c r="H28" s="17" t="s">
        <v>47</v>
      </c>
      <c r="I28" s="17" t="s">
        <v>47</v>
      </c>
      <c r="J28" s="17" t="s">
        <v>11</v>
      </c>
      <c r="K28" s="17" t="s">
        <v>47</v>
      </c>
      <c r="L28" s="17">
        <v>16</v>
      </c>
      <c r="O28" s="34">
        <v>19.260000000000002</v>
      </c>
    </row>
    <row r="29" spans="1:20" s="1" customFormat="1" x14ac:dyDescent="0.2">
      <c r="A29" s="14" t="s">
        <v>4</v>
      </c>
      <c r="B29" s="30" t="s">
        <v>51</v>
      </c>
      <c r="C29" s="15">
        <v>219.25</v>
      </c>
      <c r="D29" s="15">
        <f t="shared" si="2"/>
        <v>246.34831460674158</v>
      </c>
      <c r="E29" s="15">
        <v>5</v>
      </c>
      <c r="F29" s="15">
        <v>0</v>
      </c>
      <c r="G29" s="15">
        <f>F29/O29</f>
        <v>0</v>
      </c>
      <c r="H29" s="15">
        <v>8</v>
      </c>
      <c r="I29" s="15">
        <v>155.97</v>
      </c>
      <c r="J29" s="15">
        <f t="shared" si="4"/>
        <v>175.24719101123594</v>
      </c>
      <c r="K29" s="15">
        <v>0</v>
      </c>
      <c r="L29" s="15">
        <v>21</v>
      </c>
      <c r="O29" s="33">
        <v>0.89</v>
      </c>
    </row>
    <row r="30" spans="1:20" s="1" customFormat="1" x14ac:dyDescent="0.2">
      <c r="A30" s="16" t="s">
        <v>19</v>
      </c>
      <c r="B30" s="31" t="s">
        <v>62</v>
      </c>
      <c r="C30" s="17" t="s">
        <v>47</v>
      </c>
      <c r="D30" s="17" t="s">
        <v>11</v>
      </c>
      <c r="E30" s="17">
        <v>0</v>
      </c>
      <c r="F30" s="17" t="s">
        <v>47</v>
      </c>
      <c r="G30" s="17" t="s">
        <v>11</v>
      </c>
      <c r="H30" s="17">
        <v>0</v>
      </c>
      <c r="I30" s="17" t="s">
        <v>47</v>
      </c>
      <c r="J30" s="17" t="s">
        <v>11</v>
      </c>
      <c r="K30" s="17">
        <v>0</v>
      </c>
      <c r="L30" s="17">
        <v>15</v>
      </c>
      <c r="O30" s="34">
        <v>1.52</v>
      </c>
    </row>
    <row r="31" spans="1:20" s="1" customFormat="1" x14ac:dyDescent="0.2">
      <c r="A31" s="14" t="s">
        <v>27</v>
      </c>
      <c r="B31" s="30" t="s">
        <v>63</v>
      </c>
      <c r="C31" s="15">
        <v>2680</v>
      </c>
      <c r="D31" s="15">
        <f t="shared" ref="D31:D41" si="5">C31/O31</f>
        <v>304.5454545454545</v>
      </c>
      <c r="E31" s="15">
        <v>0</v>
      </c>
      <c r="F31" s="15">
        <v>2680</v>
      </c>
      <c r="G31" s="15">
        <f t="shared" ref="G31:G38" si="6">F31/O31</f>
        <v>304.5454545454545</v>
      </c>
      <c r="H31" s="15">
        <v>0</v>
      </c>
      <c r="I31" s="15">
        <v>2680</v>
      </c>
      <c r="J31" s="15">
        <f t="shared" si="4"/>
        <v>304.5454545454545</v>
      </c>
      <c r="K31" s="15">
        <v>0</v>
      </c>
      <c r="L31" s="15">
        <v>25</v>
      </c>
      <c r="O31" s="33">
        <v>8.8000000000000007</v>
      </c>
    </row>
    <row r="32" spans="1:20" s="5" customFormat="1" x14ac:dyDescent="0.2">
      <c r="A32" s="16" t="s">
        <v>43</v>
      </c>
      <c r="B32" s="31" t="s">
        <v>64</v>
      </c>
      <c r="C32" s="17">
        <v>228.1</v>
      </c>
      <c r="D32" s="17">
        <f t="shared" si="5"/>
        <v>59.401041666666664</v>
      </c>
      <c r="E32" s="17">
        <v>32.049999999999997</v>
      </c>
      <c r="F32" s="17">
        <v>433</v>
      </c>
      <c r="G32" s="17">
        <f t="shared" si="6"/>
        <v>112.76041666666667</v>
      </c>
      <c r="H32" s="17" t="s">
        <v>11</v>
      </c>
      <c r="I32" s="17">
        <v>155.69999999999999</v>
      </c>
      <c r="J32" s="17">
        <f t="shared" si="4"/>
        <v>40.546875</v>
      </c>
      <c r="K32" s="17">
        <v>32.049999999999997</v>
      </c>
      <c r="L32" s="17">
        <v>23</v>
      </c>
      <c r="O32" s="34">
        <v>3.84</v>
      </c>
    </row>
    <row r="33" spans="1:19" s="1" customFormat="1" x14ac:dyDescent="0.2">
      <c r="A33" s="14" t="s">
        <v>29</v>
      </c>
      <c r="B33" s="30" t="s">
        <v>51</v>
      </c>
      <c r="C33" s="15">
        <v>96.12</v>
      </c>
      <c r="D33" s="15">
        <f t="shared" si="5"/>
        <v>108</v>
      </c>
      <c r="E33" s="15">
        <v>15</v>
      </c>
      <c r="F33" s="15">
        <v>0</v>
      </c>
      <c r="G33" s="15">
        <f t="shared" si="6"/>
        <v>0</v>
      </c>
      <c r="H33" s="15">
        <v>25</v>
      </c>
      <c r="I33" s="15">
        <v>81</v>
      </c>
      <c r="J33" s="15">
        <f t="shared" si="4"/>
        <v>91.011235955056179</v>
      </c>
      <c r="K33" s="15">
        <v>15</v>
      </c>
      <c r="L33" s="15">
        <v>23</v>
      </c>
      <c r="O33" s="33">
        <v>0.89</v>
      </c>
    </row>
    <row r="34" spans="1:19" s="1" customFormat="1" x14ac:dyDescent="0.2">
      <c r="A34" s="16" t="s">
        <v>20</v>
      </c>
      <c r="B34" s="31" t="s">
        <v>51</v>
      </c>
      <c r="C34" s="17">
        <v>64.099999999999994</v>
      </c>
      <c r="D34" s="17">
        <f t="shared" si="5"/>
        <v>72.022471910112358</v>
      </c>
      <c r="E34" s="17">
        <v>23</v>
      </c>
      <c r="F34" s="17">
        <v>76.7</v>
      </c>
      <c r="G34" s="17">
        <f t="shared" si="6"/>
        <v>86.17977528089888</v>
      </c>
      <c r="H34" s="17" t="s">
        <v>12</v>
      </c>
      <c r="I34" s="17">
        <v>76.7</v>
      </c>
      <c r="J34" s="17">
        <f t="shared" si="4"/>
        <v>86.17977528089888</v>
      </c>
      <c r="K34" s="17">
        <v>0</v>
      </c>
      <c r="L34" s="17">
        <v>20</v>
      </c>
      <c r="O34" s="34">
        <v>0.89</v>
      </c>
    </row>
    <row r="35" spans="1:19" s="1" customFormat="1" x14ac:dyDescent="0.2">
      <c r="A35" s="14" t="s">
        <v>44</v>
      </c>
      <c r="B35" s="30" t="s">
        <v>51</v>
      </c>
      <c r="C35" s="15">
        <v>73.64</v>
      </c>
      <c r="D35" s="15">
        <f t="shared" si="5"/>
        <v>82.741573033707866</v>
      </c>
      <c r="E35" s="15">
        <v>21.88</v>
      </c>
      <c r="F35" s="15">
        <v>0</v>
      </c>
      <c r="G35" s="15">
        <f t="shared" si="6"/>
        <v>0</v>
      </c>
      <c r="H35" s="15">
        <v>6.3</v>
      </c>
      <c r="I35" s="15">
        <v>43</v>
      </c>
      <c r="J35" s="15">
        <v>46.62</v>
      </c>
      <c r="K35" s="15">
        <v>37</v>
      </c>
      <c r="L35" s="15">
        <v>22</v>
      </c>
      <c r="O35" s="33">
        <v>0.89</v>
      </c>
    </row>
    <row r="36" spans="1:19" s="1" customFormat="1" x14ac:dyDescent="0.2">
      <c r="A36" s="16" t="s">
        <v>5</v>
      </c>
      <c r="B36" s="31" t="s">
        <v>51</v>
      </c>
      <c r="C36" s="17">
        <v>24.7</v>
      </c>
      <c r="D36" s="17">
        <f t="shared" si="5"/>
        <v>27.752808988764045</v>
      </c>
      <c r="E36" s="17">
        <v>51</v>
      </c>
      <c r="F36" s="17">
        <v>0</v>
      </c>
      <c r="G36" s="17">
        <f t="shared" si="6"/>
        <v>0</v>
      </c>
      <c r="H36" s="17">
        <v>15.8</v>
      </c>
      <c r="I36" s="17">
        <v>23.5</v>
      </c>
      <c r="J36" s="17">
        <f t="shared" si="4"/>
        <v>26.40449438202247</v>
      </c>
      <c r="K36" s="17">
        <v>41.5</v>
      </c>
      <c r="L36" s="17">
        <v>21</v>
      </c>
      <c r="N36" s="5"/>
      <c r="O36" s="34">
        <v>0.89</v>
      </c>
      <c r="P36" s="5"/>
      <c r="Q36" s="5"/>
      <c r="R36" s="5"/>
      <c r="S36" s="5"/>
    </row>
    <row r="37" spans="1:19" s="1" customFormat="1" x14ac:dyDescent="0.2">
      <c r="A37" s="14" t="s">
        <v>28</v>
      </c>
      <c r="B37" s="30" t="s">
        <v>65</v>
      </c>
      <c r="C37" s="15">
        <v>1600</v>
      </c>
      <c r="D37" s="15">
        <f t="shared" si="5"/>
        <v>169.13319238900633</v>
      </c>
      <c r="E37" s="15">
        <v>1</v>
      </c>
      <c r="F37" s="15">
        <v>1410</v>
      </c>
      <c r="G37" s="15">
        <f t="shared" si="6"/>
        <v>149.04862579281183</v>
      </c>
      <c r="H37" s="15">
        <v>0</v>
      </c>
      <c r="I37" s="15">
        <v>1957</v>
      </c>
      <c r="J37" s="15">
        <f t="shared" si="4"/>
        <v>206.87103594080335</v>
      </c>
      <c r="K37" s="15">
        <v>0</v>
      </c>
      <c r="L37" s="15">
        <v>25</v>
      </c>
      <c r="N37" s="5"/>
      <c r="O37" s="33">
        <v>9.4600000000000009</v>
      </c>
      <c r="P37" s="5"/>
      <c r="Q37" s="5"/>
      <c r="R37" s="5"/>
      <c r="S37" s="5"/>
    </row>
    <row r="38" spans="1:19" s="1" customFormat="1" x14ac:dyDescent="0.2">
      <c r="A38" s="16" t="s">
        <v>21</v>
      </c>
      <c r="B38" s="31" t="s">
        <v>66</v>
      </c>
      <c r="C38" s="17">
        <v>118.32</v>
      </c>
      <c r="D38" s="17">
        <f t="shared" si="5"/>
        <v>119.51515151515152</v>
      </c>
      <c r="E38" s="17">
        <v>25</v>
      </c>
      <c r="F38" s="17">
        <v>5.6</v>
      </c>
      <c r="G38" s="17">
        <f t="shared" si="6"/>
        <v>5.6565656565656566</v>
      </c>
      <c r="H38" s="17">
        <v>1</v>
      </c>
      <c r="I38" s="17">
        <v>38</v>
      </c>
      <c r="J38" s="17">
        <f t="shared" si="4"/>
        <v>38.383838383838388</v>
      </c>
      <c r="K38" s="17">
        <v>25</v>
      </c>
      <c r="L38" s="17">
        <v>7.7</v>
      </c>
      <c r="O38" s="34">
        <v>0.99</v>
      </c>
    </row>
    <row r="39" spans="1:19" s="1" customFormat="1" x14ac:dyDescent="0.2">
      <c r="A39" s="14" t="s">
        <v>22</v>
      </c>
      <c r="B39" s="30" t="s">
        <v>67</v>
      </c>
      <c r="C39" s="15">
        <v>485.12</v>
      </c>
      <c r="D39" s="15">
        <f t="shared" si="5"/>
        <v>85.559082892416228</v>
      </c>
      <c r="E39" s="15">
        <v>67</v>
      </c>
      <c r="F39" s="15">
        <v>500.8</v>
      </c>
      <c r="G39" s="15">
        <f>F39/O39</f>
        <v>88.324514991181658</v>
      </c>
      <c r="H39" s="15">
        <v>80</v>
      </c>
      <c r="I39" s="15">
        <v>485.1</v>
      </c>
      <c r="J39" s="15">
        <f>I39/O39</f>
        <v>85.555555555555557</v>
      </c>
      <c r="K39" s="15">
        <v>40</v>
      </c>
      <c r="L39" s="15">
        <v>18</v>
      </c>
      <c r="O39" s="33">
        <v>5.67</v>
      </c>
    </row>
    <row r="40" spans="1:19" s="1" customFormat="1" x14ac:dyDescent="0.2">
      <c r="A40" s="16" t="s">
        <v>35</v>
      </c>
      <c r="B40" s="31" t="s">
        <v>68</v>
      </c>
      <c r="C40" s="17">
        <v>228.29</v>
      </c>
      <c r="D40" s="17">
        <f t="shared" si="5"/>
        <v>292.67948717948718</v>
      </c>
      <c r="E40" s="17">
        <v>16.5</v>
      </c>
      <c r="F40" s="17">
        <v>284.76</v>
      </c>
      <c r="G40" s="17">
        <f>F40/O40</f>
        <v>365.07692307692304</v>
      </c>
      <c r="H40" s="17">
        <v>0</v>
      </c>
      <c r="I40" s="17">
        <v>234.65</v>
      </c>
      <c r="J40" s="17">
        <f>I40/O40</f>
        <v>300.83333333333331</v>
      </c>
      <c r="K40" s="17">
        <v>0</v>
      </c>
      <c r="L40" s="17">
        <v>20</v>
      </c>
      <c r="O40" s="34">
        <v>0.78</v>
      </c>
    </row>
    <row r="41" spans="1:19" s="1" customFormat="1" x14ac:dyDescent="0.2">
      <c r="A41" s="18" t="s">
        <v>31</v>
      </c>
      <c r="B41" s="32" t="s">
        <v>7</v>
      </c>
      <c r="C41" s="19">
        <v>141</v>
      </c>
      <c r="D41" s="19">
        <f t="shared" si="5"/>
        <v>141</v>
      </c>
      <c r="E41" s="19" t="s">
        <v>47</v>
      </c>
      <c r="F41" s="19" t="s">
        <v>47</v>
      </c>
      <c r="G41" s="19" t="s">
        <v>11</v>
      </c>
      <c r="H41" s="19" t="s">
        <v>11</v>
      </c>
      <c r="I41" s="19" t="s">
        <v>47</v>
      </c>
      <c r="J41" s="19" t="s">
        <v>11</v>
      </c>
      <c r="K41" s="19" t="s">
        <v>11</v>
      </c>
      <c r="L41" s="19" t="s">
        <v>11</v>
      </c>
      <c r="O41" s="33">
        <v>1</v>
      </c>
    </row>
    <row r="42" spans="1:19" s="1" customFormat="1" ht="12" x14ac:dyDescent="0.2">
      <c r="A42" s="40" t="s">
        <v>79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</row>
    <row r="43" spans="1:19" x14ac:dyDescent="0.2">
      <c r="A43" s="24"/>
      <c r="B43" s="24"/>
      <c r="C43" s="7"/>
      <c r="D43" s="7"/>
      <c r="E43" s="7"/>
      <c r="F43" s="6"/>
      <c r="G43" s="6"/>
      <c r="H43" s="6"/>
      <c r="I43" s="6"/>
      <c r="J43" s="6"/>
      <c r="K43" s="6"/>
      <c r="L43" s="25"/>
    </row>
    <row r="44" spans="1:19" x14ac:dyDescent="0.2">
      <c r="A44" s="43"/>
      <c r="B44" s="43"/>
      <c r="C44" s="44"/>
      <c r="D44" s="44"/>
      <c r="E44" s="44"/>
      <c r="F44" s="44"/>
      <c r="G44" s="44"/>
      <c r="H44" s="44"/>
      <c r="I44" s="44"/>
      <c r="J44" s="44"/>
      <c r="K44" s="44"/>
      <c r="L44" s="25"/>
    </row>
    <row r="45" spans="1:19" ht="17.25" customHeight="1" x14ac:dyDescent="0.2">
      <c r="A45" s="46"/>
      <c r="B45" s="46"/>
      <c r="C45" s="47"/>
      <c r="D45" s="47"/>
      <c r="E45" s="47"/>
      <c r="F45" s="47"/>
      <c r="G45" s="47"/>
      <c r="H45" s="47"/>
      <c r="I45" s="47"/>
      <c r="J45" s="47"/>
      <c r="K45" s="47"/>
      <c r="L45" s="47"/>
    </row>
    <row r="46" spans="1:19" s="26" customFormat="1" ht="18" customHeight="1" x14ac:dyDescent="0.2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</row>
    <row r="47" spans="1:19" ht="18" customHeight="1" x14ac:dyDescent="0.2">
      <c r="A47" s="48"/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</row>
    <row r="48" spans="1:19" ht="48" customHeight="1" x14ac:dyDescent="0.2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</row>
    <row r="49" spans="1:24" ht="18.75" customHeight="1" x14ac:dyDescent="0.2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</row>
    <row r="50" spans="1:24" ht="30" customHeight="1" x14ac:dyDescent="0.2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</row>
    <row r="51" spans="1:24" ht="34.5" customHeight="1" x14ac:dyDescent="0.2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</row>
    <row r="52" spans="1:24" ht="18.75" customHeight="1" x14ac:dyDescent="0.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</row>
    <row r="53" spans="1:24" ht="36.75" customHeight="1" x14ac:dyDescent="0.2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</row>
    <row r="54" spans="1:24" ht="12.75" customHeight="1" x14ac:dyDescent="0.2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</row>
    <row r="55" spans="1:24" ht="12.75" customHeight="1" x14ac:dyDescent="0.2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</row>
    <row r="56" spans="1:24" ht="16.5" customHeight="1" x14ac:dyDescent="0.2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</row>
    <row r="57" spans="1:24" ht="27" customHeight="1" x14ac:dyDescent="0.2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</row>
    <row r="58" spans="1:24" ht="12.75" customHeight="1" x14ac:dyDescent="0.2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5.75" customHeight="1" x14ac:dyDescent="0.2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2.75" customHeight="1" x14ac:dyDescent="0.2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33" customHeight="1" x14ac:dyDescent="0.2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33.75" customHeight="1" x14ac:dyDescent="0.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</row>
    <row r="63" spans="1:24" ht="30.75" customHeight="1" x14ac:dyDescent="0.2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</row>
    <row r="64" spans="1:24" ht="43.5" customHeight="1" x14ac:dyDescent="0.2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11" x14ac:dyDescent="0.2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</row>
    <row r="66" spans="1:11" x14ac:dyDescent="0.2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</row>
    <row r="67" spans="1:11" x14ac:dyDescent="0.2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</row>
    <row r="68" spans="1:11" x14ac:dyDescent="0.2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</row>
    <row r="69" spans="1:11" x14ac:dyDescent="0.2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</row>
    <row r="70" spans="1:11" x14ac:dyDescent="0.2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</row>
    <row r="71" spans="1:11" x14ac:dyDescent="0.2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</row>
    <row r="72" spans="1:11" x14ac:dyDescent="0.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</row>
    <row r="73" spans="1:11" x14ac:dyDescent="0.2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</row>
    <row r="74" spans="1:11" x14ac:dyDescent="0.2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</row>
    <row r="75" spans="1:11" x14ac:dyDescent="0.2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</row>
    <row r="76" spans="1:11" x14ac:dyDescent="0.2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</row>
    <row r="77" spans="1:11" x14ac:dyDescent="0.2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</row>
    <row r="78" spans="1:11" x14ac:dyDescent="0.2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</row>
    <row r="79" spans="1:11" x14ac:dyDescent="0.2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</row>
    <row r="80" spans="1: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</sheetData>
  <mergeCells count="45">
    <mergeCell ref="A1:L1"/>
    <mergeCell ref="A78:K78"/>
    <mergeCell ref="A79:K79"/>
    <mergeCell ref="A73:K73"/>
    <mergeCell ref="A74:K74"/>
    <mergeCell ref="A75:K75"/>
    <mergeCell ref="A76:K76"/>
    <mergeCell ref="A65:K65"/>
    <mergeCell ref="A58:L58"/>
    <mergeCell ref="A77:K77"/>
    <mergeCell ref="L2:L3"/>
    <mergeCell ref="C2:E2"/>
    <mergeCell ref="F2:H2"/>
    <mergeCell ref="I2:K2"/>
    <mergeCell ref="C3:D3"/>
    <mergeCell ref="F3:G3"/>
    <mergeCell ref="I3:J3"/>
    <mergeCell ref="A72:K72"/>
    <mergeCell ref="A45:L45"/>
    <mergeCell ref="A47:L47"/>
    <mergeCell ref="A48:L48"/>
    <mergeCell ref="A49:L49"/>
    <mergeCell ref="A50:L50"/>
    <mergeCell ref="A59:M59"/>
    <mergeCell ref="A66:K66"/>
    <mergeCell ref="A67:K67"/>
    <mergeCell ref="A61:L61"/>
    <mergeCell ref="A52:L52"/>
    <mergeCell ref="A60:L60"/>
    <mergeCell ref="A70:K70"/>
    <mergeCell ref="A71:K71"/>
    <mergeCell ref="A68:K68"/>
    <mergeCell ref="A69:K69"/>
    <mergeCell ref="A62:L62"/>
    <mergeCell ref="A63:L63"/>
    <mergeCell ref="A42:L42"/>
    <mergeCell ref="A46:L46"/>
    <mergeCell ref="A44:K44"/>
    <mergeCell ref="A64:L64"/>
    <mergeCell ref="A51:L51"/>
    <mergeCell ref="A53:L53"/>
    <mergeCell ref="A54:L54"/>
    <mergeCell ref="A55:L55"/>
    <mergeCell ref="A56:L56"/>
    <mergeCell ref="A57:L57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8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4.5</vt:lpstr>
      <vt:lpstr>'4.5'!Print_Area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daprati_e</dc:creator>
  <cp:lastModifiedBy>SHARRATT Michael</cp:lastModifiedBy>
  <cp:lastPrinted>2018-10-15T16:34:22Z</cp:lastPrinted>
  <dcterms:created xsi:type="dcterms:W3CDTF">2004-08-31T09:34:37Z</dcterms:created>
  <dcterms:modified xsi:type="dcterms:W3CDTF">2020-12-04T09:13:41Z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130132506</vt:i4>
  </property>
  <property fmtid="{D5CDD505-2E9C-101B-9397-08002B2CF9AE}" pid="3" name="_EmailSubject">
    <vt:lpwstr>Tableaux Excel</vt:lpwstr>
  </property>
  <property fmtid="{D5CDD505-2E9C-101B-9397-08002B2CF9AE}" pid="4" name="_AuthorEmail">
    <vt:lpwstr>Stephane.BUYDENS@oecd.org</vt:lpwstr>
  </property>
  <property fmtid="{D5CDD505-2E9C-101B-9397-08002B2CF9AE}" pid="5" name="_AuthorEmailDisplayName">
    <vt:lpwstr>BUYDENS Stéphane, CTP/TAE</vt:lpwstr>
  </property>
  <property fmtid="{D5CDD505-2E9C-101B-9397-08002B2CF9AE}" pid="6" name="_ReviewingToolsShownOnce">
    <vt:lpwstr/>
  </property>
</Properties>
</file>