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"/>
    </mc:Choice>
  </mc:AlternateContent>
  <xr:revisionPtr revIDLastSave="0" documentId="13_ncr:1_{26B27A11-D55F-40BA-9EA0-887BA2DDD791}" xr6:coauthVersionLast="47" xr6:coauthVersionMax="47" xr10:uidLastSave="{00000000-0000-0000-0000-000000000000}"/>
  <bookViews>
    <workbookView xWindow="-98" yWindow="-98" windowWidth="20715" windowHeight="13155" xr2:uid="{D3DE23B3-D362-4B34-8D09-518620552FD9}"/>
  </bookViews>
  <sheets>
    <sheet name="Lithuania_reform" sheetId="1" r:id="rId1"/>
    <sheet name="V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D7" i="2"/>
  <c r="E7" i="2"/>
  <c r="F7" i="2"/>
  <c r="G7" i="2"/>
  <c r="B7" i="2"/>
  <c r="H5" i="2"/>
  <c r="E6" i="2"/>
  <c r="D6" i="2"/>
  <c r="H6" i="2" s="1"/>
  <c r="H7" i="2" l="1"/>
</calcChain>
</file>

<file path=xl/sharedStrings.xml><?xml version="1.0" encoding="utf-8"?>
<sst xmlns="http://schemas.openxmlformats.org/spreadsheetml/2006/main" count="79" uniqueCount="37">
  <si>
    <t>ISO_2</t>
  </si>
  <si>
    <t>ISO_3</t>
  </si>
  <si>
    <t>Country</t>
  </si>
  <si>
    <t>Year</t>
  </si>
  <si>
    <t>Final Rank</t>
  </si>
  <si>
    <t>Final Score</t>
  </si>
  <si>
    <t>Corporate Rank</t>
  </si>
  <si>
    <t>Corporate Score</t>
  </si>
  <si>
    <t>Income Rank</t>
  </si>
  <si>
    <t>Income Score</t>
  </si>
  <si>
    <t>Consumption Rank</t>
  </si>
  <si>
    <t>Consumption Score</t>
  </si>
  <si>
    <t>Property Rank</t>
  </si>
  <si>
    <t>Property Score</t>
  </si>
  <si>
    <t>Cross-Border Rank</t>
  </si>
  <si>
    <t>Cross-Border Score</t>
  </si>
  <si>
    <t>LT</t>
  </si>
  <si>
    <t>LTU</t>
  </si>
  <si>
    <t>Lithuania</t>
  </si>
  <si>
    <t>Baseline 2025: 16 percent corporate rate</t>
  </si>
  <si>
    <t>Government plan: Corporate rate from 16 to 17% and top rate on capital gains from 20 to 32%</t>
  </si>
  <si>
    <t>Policy alternative: Abolish reduced corporate rates (0% rate and 6% rate); abolish revenue threshold for VAT; increase VAT base from 60 to 76 percent of final consumption</t>
  </si>
  <si>
    <t>Rate gap (B)</t>
  </si>
  <si>
    <t>o/w agricultural products, foodstuffs, beverages (%)</t>
  </si>
  <si>
    <t>o/w pharmaceuticals (%)</t>
  </si>
  <si>
    <t>o/w transport services (%)</t>
  </si>
  <si>
    <t>o/w accommodation and restaurant  services (%)</t>
  </si>
  <si>
    <t>o/w utilities (%)</t>
  </si>
  <si>
    <t>Other (%)</t>
  </si>
  <si>
    <t>Policy Gap</t>
  </si>
  <si>
    <t>Rate brackets</t>
  </si>
  <si>
    <t>Status Quo</t>
  </si>
  <si>
    <t>Reform</t>
  </si>
  <si>
    <t>Difference</t>
  </si>
  <si>
    <t>Total</t>
  </si>
  <si>
    <t>Evolution of the Rate Gap under Reform</t>
  </si>
  <si>
    <t xml:space="preserve">Current reform plan: Corporate rate from 16 to 17%; full expensing for machinery and equipment and intangibles; CGT from 20 to 32%, VAT base-broadening (+1.81% of NIR),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</si>
</sst>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3EEFD"/>
        <bgColor indexed="64"/>
      </patternFill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/>
    <xf numFmtId="2" fontId="0" fillId="0" borderId="0" xfId="0" applyNumberFormat="1"/>
    <xf numFmtId="0" fontId="0" fillId="3" borderId="0" xfId="0" applyFill="1"/>
    <xf numFmtId="2" fontId="0" fillId="3" borderId="8" xfId="0" applyNumberFormat="1" applyFill="1" applyBorder="1"/>
    <xf numFmtId="0" fontId="1" fillId="3" borderId="1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9" fontId="2" fillId="2" borderId="4" xfId="0" applyNumberFormat="1" applyFont="1" applyFill="1" applyBorder="1" applyAlignment="1">
      <alignment horizontal="center" vertical="center" wrapText="1"/>
    </xf>
    <xf numFmtId="9" fontId="2" fillId="2" borderId="5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5368-E565-4F91-84D8-E0B305D06331}">
  <dimension ref="A1:Q18"/>
  <sheetViews>
    <sheetView tabSelected="1" workbookViewId="0">
      <selection activeCell="H7" sqref="H7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45">
      <c r="A2" t="s">
        <v>16</v>
      </c>
      <c r="B2" t="s">
        <v>17</v>
      </c>
      <c r="C2" t="s">
        <v>18</v>
      </c>
      <c r="D2">
        <v>2014</v>
      </c>
      <c r="E2">
        <v>7</v>
      </c>
      <c r="F2">
        <v>79.571575730000006</v>
      </c>
      <c r="G2">
        <v>3</v>
      </c>
      <c r="H2">
        <v>87.248560150000003</v>
      </c>
      <c r="I2">
        <v>5</v>
      </c>
      <c r="J2">
        <v>93.610983399999995</v>
      </c>
      <c r="K2">
        <v>33</v>
      </c>
      <c r="L2">
        <v>36.311867849999999</v>
      </c>
      <c r="M2">
        <v>6</v>
      </c>
      <c r="N2">
        <v>77.280721130000003</v>
      </c>
      <c r="O2">
        <v>20</v>
      </c>
      <c r="P2">
        <v>66.287931700000001</v>
      </c>
    </row>
    <row r="3" spans="1:17" x14ac:dyDescent="0.45">
      <c r="A3" t="s">
        <v>16</v>
      </c>
      <c r="B3" t="s">
        <v>17</v>
      </c>
      <c r="C3" t="s">
        <v>18</v>
      </c>
      <c r="D3">
        <v>2015</v>
      </c>
      <c r="E3">
        <v>8</v>
      </c>
      <c r="F3">
        <v>78.226516680000003</v>
      </c>
      <c r="G3">
        <v>2</v>
      </c>
      <c r="H3">
        <v>85.335216169999995</v>
      </c>
      <c r="I3">
        <v>6</v>
      </c>
      <c r="J3">
        <v>89.687119789999997</v>
      </c>
      <c r="K3">
        <v>33</v>
      </c>
      <c r="L3">
        <v>38.011727399999998</v>
      </c>
      <c r="M3">
        <v>6</v>
      </c>
      <c r="N3">
        <v>77.319060280000002</v>
      </c>
      <c r="O3">
        <v>19</v>
      </c>
      <c r="P3">
        <v>66.594109689999996</v>
      </c>
    </row>
    <row r="4" spans="1:17" x14ac:dyDescent="0.45">
      <c r="A4" t="s">
        <v>16</v>
      </c>
      <c r="B4" t="s">
        <v>17</v>
      </c>
      <c r="C4" t="s">
        <v>18</v>
      </c>
      <c r="D4">
        <v>2016</v>
      </c>
      <c r="E4">
        <v>8</v>
      </c>
      <c r="F4">
        <v>78.615152109999997</v>
      </c>
      <c r="G4">
        <v>2</v>
      </c>
      <c r="H4">
        <v>86.425054149999994</v>
      </c>
      <c r="I4">
        <v>7</v>
      </c>
      <c r="J4">
        <v>90.146499030000001</v>
      </c>
      <c r="K4">
        <v>34</v>
      </c>
      <c r="L4">
        <v>37.306603899999999</v>
      </c>
      <c r="M4">
        <v>6</v>
      </c>
      <c r="N4">
        <v>77.092794490000003</v>
      </c>
      <c r="O4">
        <v>17</v>
      </c>
      <c r="P4">
        <v>69.580950079999994</v>
      </c>
    </row>
    <row r="5" spans="1:17" x14ac:dyDescent="0.45">
      <c r="A5" t="s">
        <v>16</v>
      </c>
      <c r="B5" t="s">
        <v>17</v>
      </c>
      <c r="C5" t="s">
        <v>18</v>
      </c>
      <c r="D5">
        <v>2017</v>
      </c>
      <c r="E5">
        <v>7</v>
      </c>
      <c r="F5">
        <v>76.175032610000002</v>
      </c>
      <c r="G5">
        <v>2</v>
      </c>
      <c r="H5">
        <v>83.906427980000004</v>
      </c>
      <c r="I5">
        <v>7</v>
      </c>
      <c r="J5">
        <v>89.782882869999995</v>
      </c>
      <c r="K5">
        <v>34</v>
      </c>
      <c r="L5">
        <v>39.720451130000001</v>
      </c>
      <c r="M5">
        <v>6</v>
      </c>
      <c r="N5">
        <v>76.930789829999995</v>
      </c>
      <c r="O5">
        <v>17</v>
      </c>
      <c r="P5">
        <v>69.460801250000003</v>
      </c>
    </row>
    <row r="6" spans="1:17" x14ac:dyDescent="0.45">
      <c r="A6" t="s">
        <v>16</v>
      </c>
      <c r="B6" t="s">
        <v>17</v>
      </c>
      <c r="C6" t="s">
        <v>18</v>
      </c>
      <c r="D6">
        <v>2018</v>
      </c>
      <c r="E6">
        <v>7</v>
      </c>
      <c r="F6">
        <v>76.791713200000004</v>
      </c>
      <c r="G6">
        <v>3</v>
      </c>
      <c r="H6">
        <v>83.771781880000006</v>
      </c>
      <c r="I6">
        <v>7</v>
      </c>
      <c r="J6">
        <v>88.401884899999999</v>
      </c>
      <c r="K6">
        <v>33</v>
      </c>
      <c r="L6">
        <v>43.465920740000001</v>
      </c>
      <c r="M6">
        <v>6</v>
      </c>
      <c r="N6">
        <v>75.432095970000006</v>
      </c>
      <c r="O6">
        <v>17</v>
      </c>
      <c r="P6">
        <v>69.153614840000003</v>
      </c>
    </row>
    <row r="7" spans="1:17" x14ac:dyDescent="0.45">
      <c r="A7" t="s">
        <v>16</v>
      </c>
      <c r="B7" t="s">
        <v>17</v>
      </c>
      <c r="C7" t="s">
        <v>18</v>
      </c>
      <c r="D7">
        <v>2019</v>
      </c>
      <c r="E7">
        <v>8</v>
      </c>
      <c r="F7">
        <v>77.973301090000007</v>
      </c>
      <c r="G7">
        <v>3</v>
      </c>
      <c r="H7">
        <v>84.803472130000003</v>
      </c>
      <c r="I7">
        <v>9</v>
      </c>
      <c r="J7">
        <v>81.261882900000003</v>
      </c>
      <c r="K7">
        <v>32</v>
      </c>
      <c r="L7">
        <v>42.825103730000002</v>
      </c>
      <c r="M7">
        <v>6</v>
      </c>
      <c r="N7">
        <v>75.348887419999997</v>
      </c>
      <c r="O7">
        <v>21</v>
      </c>
      <c r="P7">
        <v>72.720768300000003</v>
      </c>
    </row>
    <row r="8" spans="1:17" x14ac:dyDescent="0.45">
      <c r="A8" t="s">
        <v>16</v>
      </c>
      <c r="B8" t="s">
        <v>17</v>
      </c>
      <c r="C8" t="s">
        <v>18</v>
      </c>
      <c r="D8">
        <v>2020</v>
      </c>
      <c r="E8">
        <v>9</v>
      </c>
      <c r="F8">
        <v>76.001038469999997</v>
      </c>
      <c r="G8">
        <v>3</v>
      </c>
      <c r="H8">
        <v>84.158011669999993</v>
      </c>
      <c r="I8">
        <v>9</v>
      </c>
      <c r="J8">
        <v>75.746902370000001</v>
      </c>
      <c r="K8">
        <v>32</v>
      </c>
      <c r="L8">
        <v>43.241622200000002</v>
      </c>
      <c r="M8">
        <v>7</v>
      </c>
      <c r="N8">
        <v>75.20982214</v>
      </c>
      <c r="O8">
        <v>20</v>
      </c>
      <c r="P8">
        <v>72.600163030000004</v>
      </c>
    </row>
    <row r="9" spans="1:17" x14ac:dyDescent="0.45">
      <c r="A9" t="s">
        <v>16</v>
      </c>
      <c r="B9" t="s">
        <v>17</v>
      </c>
      <c r="C9" t="s">
        <v>18</v>
      </c>
      <c r="D9">
        <v>2021</v>
      </c>
      <c r="E9">
        <v>8</v>
      </c>
      <c r="F9">
        <v>75.802958759999996</v>
      </c>
      <c r="G9">
        <v>3</v>
      </c>
      <c r="H9">
        <v>84.629361520000003</v>
      </c>
      <c r="I9">
        <v>9</v>
      </c>
      <c r="J9">
        <v>79.653727549999999</v>
      </c>
      <c r="K9">
        <v>31</v>
      </c>
      <c r="L9">
        <v>44.495990480000003</v>
      </c>
      <c r="M9">
        <v>8</v>
      </c>
      <c r="N9">
        <v>75.066934349999997</v>
      </c>
      <c r="O9">
        <v>20</v>
      </c>
      <c r="P9">
        <v>72.612976810000006</v>
      </c>
    </row>
    <row r="10" spans="1:17" x14ac:dyDescent="0.45">
      <c r="A10" t="s">
        <v>16</v>
      </c>
      <c r="B10" t="s">
        <v>17</v>
      </c>
      <c r="C10" t="s">
        <v>18</v>
      </c>
      <c r="D10">
        <v>2022</v>
      </c>
      <c r="E10">
        <v>7</v>
      </c>
      <c r="F10">
        <v>77.436236100000002</v>
      </c>
      <c r="G10">
        <v>3</v>
      </c>
      <c r="H10">
        <v>84.735056729999997</v>
      </c>
      <c r="I10">
        <v>10</v>
      </c>
      <c r="J10">
        <v>80.820998410000001</v>
      </c>
      <c r="K10">
        <v>30</v>
      </c>
      <c r="L10">
        <v>43.710370109999999</v>
      </c>
      <c r="M10">
        <v>7</v>
      </c>
      <c r="N10">
        <v>75.191062389999999</v>
      </c>
      <c r="O10">
        <v>21</v>
      </c>
      <c r="P10">
        <v>72.309642550000007</v>
      </c>
    </row>
    <row r="11" spans="1:17" x14ac:dyDescent="0.45">
      <c r="A11" t="s">
        <v>16</v>
      </c>
      <c r="B11" t="s">
        <v>17</v>
      </c>
      <c r="C11" t="s">
        <v>18</v>
      </c>
      <c r="D11">
        <v>2023</v>
      </c>
      <c r="E11">
        <v>7</v>
      </c>
      <c r="F11">
        <v>77.753577010000001</v>
      </c>
      <c r="G11">
        <v>3</v>
      </c>
      <c r="H11">
        <v>84.791871389999997</v>
      </c>
      <c r="I11">
        <v>10</v>
      </c>
      <c r="J11">
        <v>80.773141640000006</v>
      </c>
      <c r="K11">
        <v>27</v>
      </c>
      <c r="L11">
        <v>49.813951699999997</v>
      </c>
      <c r="M11">
        <v>7</v>
      </c>
      <c r="N11">
        <v>75.146652189999998</v>
      </c>
      <c r="O11">
        <v>18</v>
      </c>
      <c r="P11">
        <v>72.621375259999994</v>
      </c>
    </row>
    <row r="12" spans="1:17" x14ac:dyDescent="0.45">
      <c r="A12" t="s">
        <v>16</v>
      </c>
      <c r="B12" t="s">
        <v>17</v>
      </c>
      <c r="C12" t="s">
        <v>18</v>
      </c>
      <c r="D12">
        <v>2024</v>
      </c>
      <c r="E12">
        <v>5</v>
      </c>
      <c r="F12">
        <v>79.466869680000002</v>
      </c>
      <c r="G12">
        <v>3</v>
      </c>
      <c r="H12">
        <v>84.022091000000003</v>
      </c>
      <c r="I12">
        <v>10</v>
      </c>
      <c r="J12">
        <v>81.911354619999997</v>
      </c>
      <c r="K12">
        <v>27</v>
      </c>
      <c r="L12">
        <v>49.810665010000001</v>
      </c>
      <c r="M12">
        <v>7</v>
      </c>
      <c r="N12">
        <v>74.804477399999996</v>
      </c>
      <c r="O12">
        <v>16</v>
      </c>
      <c r="P12">
        <v>73.35315086</v>
      </c>
    </row>
    <row r="14" spans="1:17" x14ac:dyDescent="0.45">
      <c r="A14" t="s">
        <v>16</v>
      </c>
      <c r="B14" t="s">
        <v>17</v>
      </c>
      <c r="C14" t="s">
        <v>18</v>
      </c>
      <c r="D14">
        <v>2025</v>
      </c>
      <c r="E14">
        <v>5</v>
      </c>
      <c r="F14">
        <v>78.916722500000006</v>
      </c>
      <c r="G14">
        <v>4</v>
      </c>
      <c r="H14">
        <v>82.113521309999996</v>
      </c>
      <c r="I14">
        <v>10</v>
      </c>
      <c r="J14">
        <v>81.911354619999997</v>
      </c>
      <c r="K14">
        <v>27</v>
      </c>
      <c r="L14">
        <v>49.810665010000001</v>
      </c>
      <c r="M14">
        <v>7</v>
      </c>
      <c r="N14">
        <v>74.804477399999996</v>
      </c>
      <c r="O14">
        <v>16</v>
      </c>
      <c r="P14">
        <v>73.353150869999993</v>
      </c>
      <c r="Q14" t="s">
        <v>19</v>
      </c>
    </row>
    <row r="16" spans="1:17" x14ac:dyDescent="0.45">
      <c r="A16" t="s">
        <v>16</v>
      </c>
      <c r="B16" t="s">
        <v>17</v>
      </c>
      <c r="C16" t="s">
        <v>18</v>
      </c>
      <c r="D16">
        <v>2025</v>
      </c>
      <c r="E16">
        <v>8</v>
      </c>
      <c r="F16">
        <v>76.997178510542</v>
      </c>
      <c r="G16">
        <v>4</v>
      </c>
      <c r="H16">
        <v>80.171061012519004</v>
      </c>
      <c r="I16">
        <v>11</v>
      </c>
      <c r="J16">
        <v>76.026008866472594</v>
      </c>
      <c r="K16">
        <v>27</v>
      </c>
      <c r="L16">
        <v>49.810665011818102</v>
      </c>
      <c r="M16">
        <v>7</v>
      </c>
      <c r="N16">
        <v>74.804477396552599</v>
      </c>
      <c r="O16">
        <v>16</v>
      </c>
      <c r="P16">
        <v>73.353150869184404</v>
      </c>
      <c r="Q16" t="s">
        <v>20</v>
      </c>
    </row>
    <row r="17" spans="1:17" x14ac:dyDescent="0.45">
      <c r="A17" t="s">
        <v>16</v>
      </c>
      <c r="B17" t="s">
        <v>17</v>
      </c>
      <c r="C17" t="s">
        <v>18</v>
      </c>
      <c r="D17">
        <v>2025</v>
      </c>
      <c r="E17">
        <v>3</v>
      </c>
      <c r="F17">
        <v>86.849143096112599</v>
      </c>
      <c r="G17">
        <v>3</v>
      </c>
      <c r="H17">
        <v>84.727466469722899</v>
      </c>
      <c r="I17">
        <v>10</v>
      </c>
      <c r="J17">
        <v>81.911354615236206</v>
      </c>
      <c r="K17">
        <v>12</v>
      </c>
      <c r="L17">
        <v>74.374597031305399</v>
      </c>
      <c r="M17">
        <v>7</v>
      </c>
      <c r="N17">
        <v>74.804477396552599</v>
      </c>
      <c r="O17">
        <v>16</v>
      </c>
      <c r="P17">
        <v>73.353150869184404</v>
      </c>
      <c r="Q17" t="s">
        <v>21</v>
      </c>
    </row>
    <row r="18" spans="1:17" x14ac:dyDescent="0.45">
      <c r="A18" t="s">
        <v>16</v>
      </c>
      <c r="B18" t="s">
        <v>17</v>
      </c>
      <c r="C18" t="s">
        <v>18</v>
      </c>
      <c r="D18">
        <v>2025</v>
      </c>
      <c r="E18">
        <v>6</v>
      </c>
      <c r="F18">
        <v>77.857474057617694</v>
      </c>
      <c r="G18">
        <v>4</v>
      </c>
      <c r="H18">
        <v>82.141310110011105</v>
      </c>
      <c r="I18">
        <v>11</v>
      </c>
      <c r="J18">
        <v>76.026008866472594</v>
      </c>
      <c r="K18">
        <v>27</v>
      </c>
      <c r="L18">
        <v>50.802700028919602</v>
      </c>
      <c r="M18">
        <v>7</v>
      </c>
      <c r="N18">
        <v>74.804477396552599</v>
      </c>
      <c r="O18">
        <v>16</v>
      </c>
      <c r="P18">
        <v>73.353150869184404</v>
      </c>
      <c r="Q1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062E-8CEE-484D-9D99-187CACE52C63}">
  <dimension ref="A1:L7"/>
  <sheetViews>
    <sheetView workbookViewId="0">
      <selection activeCell="F6" sqref="F6"/>
    </sheetView>
  </sheetViews>
  <sheetFormatPr defaultRowHeight="14.25" x14ac:dyDescent="0.45"/>
  <cols>
    <col min="1" max="1" width="11.53125" customWidth="1"/>
  </cols>
  <sheetData>
    <row r="1" spans="1:12" ht="14.65" thickBot="1" x14ac:dyDescent="0.5">
      <c r="A1" s="6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14.65" thickBot="1" x14ac:dyDescent="0.5">
      <c r="A2" s="4"/>
      <c r="B2" s="19" t="s">
        <v>22</v>
      </c>
      <c r="C2" s="20"/>
      <c r="D2" s="20"/>
      <c r="E2" s="20"/>
      <c r="F2" s="20"/>
      <c r="G2" s="21"/>
      <c r="H2" s="1"/>
      <c r="I2" s="13" t="s">
        <v>30</v>
      </c>
      <c r="J2" s="14"/>
      <c r="K2" s="14"/>
      <c r="L2" s="15"/>
    </row>
    <row r="3" spans="1:12" x14ac:dyDescent="0.45">
      <c r="A3" s="9" t="s">
        <v>29</v>
      </c>
      <c r="B3" s="9" t="s">
        <v>23</v>
      </c>
      <c r="C3" s="22" t="s">
        <v>24</v>
      </c>
      <c r="D3" s="22" t="s">
        <v>25</v>
      </c>
      <c r="E3" s="22" t="s">
        <v>26</v>
      </c>
      <c r="F3" s="22" t="s">
        <v>27</v>
      </c>
      <c r="G3" s="11" t="s">
        <v>28</v>
      </c>
      <c r="H3" s="11" t="s">
        <v>34</v>
      </c>
      <c r="I3" s="16">
        <v>0.21</v>
      </c>
      <c r="J3" s="17">
        <v>0.12</v>
      </c>
      <c r="K3" s="17">
        <v>0.09</v>
      </c>
      <c r="L3" s="17">
        <v>0.05</v>
      </c>
    </row>
    <row r="4" spans="1:12" ht="61.9" customHeight="1" thickBot="1" x14ac:dyDescent="0.5">
      <c r="A4" s="10"/>
      <c r="B4" s="10"/>
      <c r="C4" s="18"/>
      <c r="D4" s="18"/>
      <c r="E4" s="18"/>
      <c r="F4" s="18"/>
      <c r="G4" s="23"/>
      <c r="H4" s="12"/>
      <c r="I4" s="10"/>
      <c r="J4" s="18"/>
      <c r="K4" s="18"/>
      <c r="L4" s="18"/>
    </row>
    <row r="5" spans="1:12" x14ac:dyDescent="0.45">
      <c r="A5" s="2" t="s">
        <v>31</v>
      </c>
      <c r="B5" s="3">
        <v>0.2</v>
      </c>
      <c r="C5" s="3">
        <v>1.1000000000000001</v>
      </c>
      <c r="D5" s="3">
        <v>0.5</v>
      </c>
      <c r="E5" s="3">
        <v>1.9</v>
      </c>
      <c r="F5" s="3">
        <v>0.6</v>
      </c>
      <c r="G5" s="3">
        <v>0.2</v>
      </c>
      <c r="H5" s="3">
        <f>SUM(B5:G5)</f>
        <v>4.5</v>
      </c>
    </row>
    <row r="6" spans="1:12" ht="14.65" thickBot="1" x14ac:dyDescent="0.5">
      <c r="A6" s="2" t="s">
        <v>32</v>
      </c>
      <c r="B6" s="3">
        <v>0.2</v>
      </c>
      <c r="C6" s="3">
        <v>1.1000000000000001</v>
      </c>
      <c r="D6" s="3">
        <f>D5/(I3-K3)*(I3-J3)</f>
        <v>0.375</v>
      </c>
      <c r="E6" s="3">
        <f>E5/(J3-L3)*(J3-K3)</f>
        <v>0.81428571428571439</v>
      </c>
      <c r="F6" s="3">
        <v>0</v>
      </c>
      <c r="G6" s="3">
        <v>0.2</v>
      </c>
      <c r="H6" s="3">
        <f>SUM(B6:G6)</f>
        <v>2.6892857142857145</v>
      </c>
    </row>
    <row r="7" spans="1:12" ht="14.65" thickBot="1" x14ac:dyDescent="0.5">
      <c r="A7" s="2" t="s">
        <v>33</v>
      </c>
      <c r="B7" s="3">
        <f>B6-B5</f>
        <v>0</v>
      </c>
      <c r="C7" s="3">
        <f t="shared" ref="C7:G7" si="0">C6-C5</f>
        <v>0</v>
      </c>
      <c r="D7" s="3">
        <f t="shared" si="0"/>
        <v>-0.125</v>
      </c>
      <c r="E7" s="3">
        <f t="shared" si="0"/>
        <v>-1.0857142857142854</v>
      </c>
      <c r="F7" s="3">
        <f t="shared" si="0"/>
        <v>-0.6</v>
      </c>
      <c r="G7" s="3">
        <f t="shared" si="0"/>
        <v>0</v>
      </c>
      <c r="H7" s="5">
        <f>SUM(B7:G7)</f>
        <v>-1.8107142857142855</v>
      </c>
    </row>
  </sheetData>
  <mergeCells count="14">
    <mergeCell ref="A3:A4"/>
    <mergeCell ref="H3:H4"/>
    <mergeCell ref="I2:L2"/>
    <mergeCell ref="I3:I4"/>
    <mergeCell ref="J3:J4"/>
    <mergeCell ref="L3:L4"/>
    <mergeCell ref="K3:K4"/>
    <mergeCell ref="B2:G2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Lithuania_reform</vt:lpstr>
      <vt:lpstr>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Mengden</dc:creator>
  <cp:lastModifiedBy>Alexander Mengden</cp:lastModifiedBy>
  <dcterms:created xsi:type="dcterms:W3CDTF">2025-04-01T22:05:26Z</dcterms:created>
  <dcterms:modified xsi:type="dcterms:W3CDTF">2025-06-16T17:17:11Z</dcterms:modified>
</cp:coreProperties>
</file>