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ubair\Documents\Tax-Matters-Forms\"/>
    </mc:Choice>
  </mc:AlternateContent>
  <xr:revisionPtr revIDLastSave="0" documentId="13_ncr:1_{AE3BB74C-ED76-4BFA-A3F2-74002F13D67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Log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12" i="3" s="1"/>
  <c r="F11" i="3" s="1"/>
  <c r="B10" i="3"/>
  <c r="K11" i="3" l="1"/>
  <c r="K12" i="3"/>
  <c r="K13" i="3"/>
  <c r="K14" i="3"/>
  <c r="K10" i="3"/>
  <c r="D10" i="3"/>
  <c r="E10" i="3" s="1"/>
  <c r="E11" i="3"/>
  <c r="C11" i="3" s="1"/>
  <c r="F10" i="3"/>
  <c r="C10" i="3" l="1"/>
  <c r="L32" i="1"/>
  <c r="K32" i="1"/>
  <c r="J32" i="1"/>
  <c r="I32" i="1"/>
  <c r="H32" i="1"/>
  <c r="G32" i="1"/>
  <c r="F32" i="1"/>
  <c r="E32" i="1"/>
  <c r="D32" i="1"/>
  <c r="C32" i="1"/>
  <c r="B32" i="1"/>
  <c r="A8" i="1" l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L33" i="1"/>
  <c r="A1" i="1" l="1"/>
  <c r="A3" i="1"/>
</calcChain>
</file>

<file path=xl/sharedStrings.xml><?xml version="1.0" encoding="utf-8"?>
<sst xmlns="http://schemas.openxmlformats.org/spreadsheetml/2006/main" count="31" uniqueCount="30">
  <si>
    <t>Income</t>
  </si>
  <si>
    <t>Insurance</t>
  </si>
  <si>
    <t>Airport
Fee</t>
  </si>
  <si>
    <t>Stationery</t>
  </si>
  <si>
    <t xml:space="preserve">Accounting &amp; Taxation Services </t>
  </si>
  <si>
    <t xml:space="preserve">(021) 024 64 212 </t>
  </si>
  <si>
    <t xml:space="preserve">nawaz@taxmattersnz.co.nz </t>
  </si>
  <si>
    <t xml:space="preserve">www.taxmattersnz.co.nz </t>
  </si>
  <si>
    <t xml:space="preserve"> </t>
  </si>
  <si>
    <t>Mobile Phone</t>
  </si>
  <si>
    <t>Vehicle Repairs</t>
  </si>
  <si>
    <t>Registration &amp; C.O.F</t>
  </si>
  <si>
    <t>Fuel</t>
  </si>
  <si>
    <t>Today</t>
  </si>
  <si>
    <t>Date Between</t>
  </si>
  <si>
    <t>Year</t>
  </si>
  <si>
    <t>Start</t>
  </si>
  <si>
    <t>End</t>
  </si>
  <si>
    <t>Enter Your Name Here</t>
  </si>
  <si>
    <t>Eftpos Fee</t>
  </si>
  <si>
    <t>Levy or Rental</t>
  </si>
  <si>
    <t>TOTAL</t>
  </si>
  <si>
    <t>EXPENSES GRAND TOTAL</t>
  </si>
  <si>
    <t>MONTH</t>
  </si>
  <si>
    <t>Please fill in your income &amp; expenses for each month, inside the green text fields.</t>
  </si>
  <si>
    <t>License Fee</t>
  </si>
  <si>
    <t>Change Period</t>
  </si>
  <si>
    <r>
      <rPr>
        <b/>
        <sz val="11"/>
        <color theme="1"/>
        <rFont val="Arial"/>
        <family val="2"/>
      </rPr>
      <t>(Optional)</t>
    </r>
    <r>
      <rPr>
        <sz val="11"/>
        <color theme="1"/>
        <rFont val="Arial"/>
        <family val="2"/>
      </rPr>
      <t xml:space="preserve"> To change the period below click on the red cell [B7] on the left. You will see a dropdown arrow. Click on the drop down arrow to change the financial year as instructed by Tax Matters. </t>
    </r>
  </si>
  <si>
    <t>Subtract Year</t>
  </si>
  <si>
    <t>Financial Period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</si>
</sst>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53">
    <xf numFmtId="0" fontId="0" fillId="0" borderId="0" xfId="0"/>
    <xf numFmtId="0" fontId="3" fillId="0" borderId="8" xfId="0" applyFont="1" applyBorder="1" applyAlignment="1">
      <alignment horizontal="left" indent="1"/>
    </xf>
    <xf numFmtId="0" fontId="4" fillId="0" borderId="8" xfId="0" applyFont="1" applyBorder="1" applyAlignment="1"/>
    <xf numFmtId="0" fontId="4" fillId="0" borderId="0" xfId="0" applyFont="1" applyFill="1" applyAlignment="1"/>
    <xf numFmtId="0" fontId="5" fillId="0" borderId="0" xfId="0" applyFont="1"/>
    <xf numFmtId="0" fontId="3" fillId="0" borderId="0" xfId="0" applyFont="1" applyBorder="1" applyAlignment="1">
      <alignment horizontal="left" indent="1"/>
    </xf>
    <xf numFmtId="0" fontId="4" fillId="0" borderId="0" xfId="0" applyFont="1" applyBorder="1" applyAlignment="1"/>
    <xf numFmtId="0" fontId="6" fillId="0" borderId="0" xfId="0" applyFont="1" applyBorder="1" applyAlignment="1">
      <alignment horizontal="left" indent="1"/>
    </xf>
    <xf numFmtId="0" fontId="7" fillId="0" borderId="0" xfId="0" applyFont="1" applyBorder="1" applyAlignment="1"/>
    <xf numFmtId="0" fontId="7" fillId="0" borderId="0" xfId="0" applyFont="1" applyFill="1" applyAlignment="1"/>
    <xf numFmtId="0" fontId="6" fillId="0" borderId="11" xfId="0" applyFont="1" applyBorder="1" applyAlignment="1">
      <alignment horizontal="left" indent="1"/>
    </xf>
    <xf numFmtId="0" fontId="7" fillId="0" borderId="11" xfId="0" applyFont="1" applyBorder="1" applyAlignment="1"/>
    <xf numFmtId="0" fontId="3" fillId="0" borderId="4" xfId="0" applyFont="1" applyBorder="1"/>
    <xf numFmtId="164" fontId="3" fillId="0" borderId="4" xfId="1" applyFont="1" applyBorder="1"/>
    <xf numFmtId="0" fontId="3" fillId="0" borderId="0" xfId="0" applyFont="1"/>
    <xf numFmtId="0" fontId="3" fillId="0" borderId="12" xfId="0" applyFont="1" applyBorder="1"/>
    <xf numFmtId="0" fontId="3" fillId="0" borderId="6" xfId="0" applyFont="1" applyBorder="1"/>
    <xf numFmtId="4" fontId="6" fillId="0" borderId="2" xfId="0" applyNumberFormat="1" applyFont="1" applyBorder="1" applyAlignment="1">
      <alignment vertical="center"/>
    </xf>
    <xf numFmtId="164" fontId="6" fillId="0" borderId="2" xfId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/>
    <xf numFmtId="0" fontId="6" fillId="0" borderId="10" xfId="0" applyFont="1" applyBorder="1" applyAlignment="1">
      <alignment horizontal="left" indent="1"/>
    </xf>
    <xf numFmtId="17" fontId="8" fillId="0" borderId="1" xfId="0" applyNumberFormat="1" applyFont="1" applyBorder="1" applyAlignment="1">
      <alignment horizontal="left" vertical="center" indent="1"/>
    </xf>
    <xf numFmtId="17" fontId="3" fillId="0" borderId="3" xfId="0" applyNumberFormat="1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17" fontId="6" fillId="0" borderId="5" xfId="0" applyNumberFormat="1" applyFont="1" applyBorder="1" applyAlignment="1">
      <alignment horizontal="left" vertical="center" indent="1"/>
    </xf>
    <xf numFmtId="0" fontId="6" fillId="0" borderId="9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3" fillId="0" borderId="7" xfId="0" applyFont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5" fillId="2" borderId="0" xfId="3" applyFont="1"/>
    <xf numFmtId="0" fontId="8" fillId="2" borderId="0" xfId="3" applyFont="1" applyAlignment="1">
      <alignment horizontal="left" vertical="center" indent="1"/>
    </xf>
    <xf numFmtId="164" fontId="5" fillId="2" borderId="0" xfId="3" applyNumberFormat="1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0" fillId="0" borderId="0" xfId="0" applyAlignment="1">
      <alignment vertical="center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17" fontId="6" fillId="0" borderId="13" xfId="0" applyNumberFormat="1" applyFont="1" applyBorder="1" applyAlignment="1">
      <alignment horizontal="center" vertical="center" wrapText="1"/>
    </xf>
    <xf numFmtId="17" fontId="14" fillId="4" borderId="14" xfId="0" applyNumberFormat="1" applyFont="1" applyFill="1" applyBorder="1" applyAlignment="1">
      <alignment horizontal="center" vertical="center" wrapText="1"/>
    </xf>
    <xf numFmtId="17" fontId="0" fillId="0" borderId="0" xfId="0" applyNumberFormat="1"/>
    <xf numFmtId="0" fontId="9" fillId="0" borderId="8" xfId="0" applyFont="1" applyBorder="1" applyAlignment="1">
      <alignment horizontal="right" vertical="center" indent="5"/>
    </xf>
    <xf numFmtId="0" fontId="9" fillId="0" borderId="0" xfId="0" applyFont="1" applyBorder="1" applyAlignment="1">
      <alignment horizontal="right" vertical="center" indent="5"/>
    </xf>
    <xf numFmtId="0" fontId="10" fillId="0" borderId="0" xfId="2" applyFont="1" applyBorder="1" applyAlignment="1">
      <alignment horizontal="right" vertical="center" indent="5"/>
    </xf>
    <xf numFmtId="0" fontId="11" fillId="0" borderId="0" xfId="2" applyFont="1" applyBorder="1" applyAlignment="1">
      <alignment horizontal="right" vertical="center" indent="5"/>
    </xf>
    <xf numFmtId="0" fontId="10" fillId="0" borderId="11" xfId="2" applyFont="1" applyBorder="1" applyAlignment="1">
      <alignment horizontal="right" vertical="center" indent="5"/>
    </xf>
    <xf numFmtId="0" fontId="11" fillId="0" borderId="11" xfId="2" applyFont="1" applyBorder="1" applyAlignment="1">
      <alignment horizontal="right" vertical="center" indent="5"/>
    </xf>
    <xf numFmtId="0" fontId="5" fillId="0" borderId="15" xfId="0" applyFont="1" applyBorder="1" applyAlignment="1">
      <alignment horizontal="left" vertical="top" wrapText="1" indent="1"/>
    </xf>
    <xf numFmtId="0" fontId="5" fillId="0" borderId="16" xfId="0" applyFont="1" applyBorder="1" applyAlignment="1">
      <alignment horizontal="left" vertical="top" wrapText="1" indent="1"/>
    </xf>
    <xf numFmtId="0" fontId="5" fillId="0" borderId="17" xfId="0" applyFont="1" applyBorder="1" applyAlignment="1">
      <alignment horizontal="left" vertical="top" wrapText="1" indent="1"/>
    </xf>
  </cellXfs>
  <cellStyles count="4">
    <cellStyle name="20% - Accent3" xfId="3" builtinId="38"/>
    <cellStyle name="Comma" xfId="1" builtinId="3"/>
    <cellStyle name="Hyperlink" xfId="2" builtinId="8"/>
    <cellStyle name="Normal" xfId="0" builtinId="0"/>
  </cellStyles>
  <dxfs count="3">
    <dxf>
      <numFmt numFmtId="19" formatCode="d/mm/yyyy"/>
    </dxf>
    <dxf>
      <alignment horizontal="general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798955</xdr:colOff>
      <xdr:row>0</xdr:row>
      <xdr:rowOff>0</xdr:rowOff>
    </xdr:from>
    <xdr:to>
      <xdr:col>12</xdr:col>
      <xdr:colOff>10845</xdr:colOff>
      <xdr:row>5</xdr:row>
      <xdr:rowOff>4242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5E0CD-E98B-463B-BB6D-3D74E11D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301" y="0"/>
          <a:ext cx="1058275" cy="1103280"/>
        </a:xfrm>
        <a:prstGeom prst="rect">
          <a:avLst/>
        </a:prstGeom>
      </xdr:spPr>
    </xdr:pic>
    <xdr:clientData/>
  </xdr:twoCellAnchor>
  <xdr:twoCellAnchor editAs="oneCell">
    <xdr:from>
      <xdr:col>6</xdr:col>
      <xdr:colOff>532076</xdr:colOff>
      <xdr:row>6</xdr:row>
      <xdr:rowOff>423924</xdr:rowOff>
    </xdr:from>
    <xdr:to>
      <xdr:col>11</xdr:col>
      <xdr:colOff>734335</xdr:colOff>
      <xdr:row>6</xdr:row>
      <xdr:rowOff>902972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25B9D6-3B24-4CFB-8D20-D4DF4E99B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7057" y="2028520"/>
          <a:ext cx="4078201" cy="479048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2" displayName="Table2" ref="B9:F12" totalsRowShown="0" headerRowDxfId="1">
  <autoFilter ref="B9:F12" xr:uid="{00000000-0009-0000-0100-000004000000}"/>
  <tableColumns count="5">
    <tableColumn id="1" xr3:uid="{00000000-0010-0000-0000-000001000000}" name="Today"/>
    <tableColumn id="2" xr3:uid="{00000000-0010-0000-0000-000002000000}" name="Date Between"/>
    <tableColumn id="3" xr3:uid="{00000000-0010-0000-0000-000003000000}" name="Year"/>
    <tableColumn id="4" xr3:uid="{00000000-0010-0000-0000-000004000000}" name="Start" dataDxfId="0"/>
    <tableColumn id="5" xr3:uid="{00000000-0010-0000-0000-000005000000}" name="End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waz@taxmattersnz.co.nz" TargetMode="External"/><Relationship Id="rId1" Type="http://schemas.openxmlformats.org/officeDocument/2006/relationships/hyperlink" Target="http://www.taxmattersnz.co.n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showGridLines="0" tabSelected="1" zoomScale="78" zoomScaleNormal="130" workbookViewId="0">
      <selection activeCell="B8" sqref="B8"/>
    </sheetView>
  </sheetViews>
  <sheetFormatPr defaultColWidth="9.1796875" defaultRowHeight="15.5" x14ac:dyDescent="0.35"/>
  <cols>
    <col min="1" max="1" width="14.26953125" style="26" customWidth="1"/>
    <col min="2" max="2" width="13.453125" style="14" customWidth="1"/>
    <col min="3" max="3" width="11.7265625" style="14" customWidth="1"/>
    <col min="4" max="4" width="14.26953125" style="14" customWidth="1"/>
    <col min="5" max="5" width="10.7265625" style="14" customWidth="1"/>
    <col min="6" max="6" width="11.1796875" style="14" customWidth="1"/>
    <col min="7" max="8" width="11.453125" style="14" customWidth="1"/>
    <col min="9" max="9" width="11.7265625" style="14" customWidth="1"/>
    <col min="10" max="10" width="9.54296875" style="14" customWidth="1"/>
    <col min="11" max="11" width="14" style="14" customWidth="1"/>
    <col min="12" max="12" width="13.7265625" style="14" customWidth="1"/>
    <col min="13" max="13" width="0.453125" style="4" customWidth="1"/>
    <col min="14" max="16384" width="9.1796875" style="4"/>
  </cols>
  <sheetData>
    <row r="1" spans="1:13" ht="17.5" x14ac:dyDescent="0.35">
      <c r="A1" s="30" t="str">
        <f ca="1">CONCATENATE("Yearly Account:"," MARCH ",YEAR(A30))</f>
        <v>Yearly Account: MARCH 2021</v>
      </c>
      <c r="B1" s="31"/>
      <c r="C1" s="31"/>
      <c r="D1" s="31"/>
      <c r="E1" s="5"/>
      <c r="F1" s="1"/>
      <c r="G1" s="2"/>
      <c r="H1" s="44" t="s">
        <v>4</v>
      </c>
      <c r="I1" s="44"/>
      <c r="J1" s="44"/>
      <c r="K1" s="44"/>
      <c r="L1" s="3"/>
    </row>
    <row r="2" spans="1:13" ht="17.5" x14ac:dyDescent="0.35">
      <c r="A2" s="28" t="s">
        <v>18</v>
      </c>
      <c r="B2" s="29"/>
      <c r="C2" s="29"/>
      <c r="D2" s="29"/>
      <c r="E2" s="29"/>
      <c r="F2" s="5"/>
      <c r="G2" s="6"/>
      <c r="H2" s="45" t="s">
        <v>5</v>
      </c>
      <c r="I2" s="45"/>
      <c r="J2" s="45"/>
      <c r="K2" s="45"/>
      <c r="L2" s="3"/>
    </row>
    <row r="3" spans="1:13" ht="18" x14ac:dyDescent="0.4">
      <c r="A3" s="23" t="str">
        <f ca="1">CONCATENATE("Income &amp; Expenses for ",TEXT(A8,"dd-mm-yyyy")," to ",TEXT(DATE(YEAR(A30),MONTH(A30)+1,0),"dd-mm-yyyy"))</f>
        <v>Income &amp; Expenses for 01-04-2020 to 31-03-2021</v>
      </c>
      <c r="B3" s="22"/>
      <c r="C3" s="22"/>
      <c r="D3" s="22"/>
      <c r="E3" s="10"/>
      <c r="F3" s="7"/>
      <c r="G3" s="8"/>
      <c r="H3" s="46" t="s">
        <v>6</v>
      </c>
      <c r="I3" s="47"/>
      <c r="J3" s="47"/>
      <c r="K3" s="47"/>
      <c r="L3" s="9"/>
    </row>
    <row r="4" spans="1:13" ht="18" x14ac:dyDescent="0.4">
      <c r="F4" s="10"/>
      <c r="G4" s="11"/>
      <c r="H4" s="48" t="s">
        <v>7</v>
      </c>
      <c r="I4" s="49"/>
      <c r="J4" s="49"/>
      <c r="K4" s="49"/>
      <c r="L4" s="9"/>
    </row>
    <row r="5" spans="1:13" x14ac:dyDescent="0.35">
      <c r="A5" s="35" t="s">
        <v>24</v>
      </c>
      <c r="B5" s="36"/>
      <c r="C5" s="36"/>
      <c r="D5" s="36"/>
      <c r="E5" s="36"/>
      <c r="F5" s="36"/>
    </row>
    <row r="6" spans="1:13" ht="39.75" customHeight="1" thickBot="1" x14ac:dyDescent="0.35">
      <c r="A6" s="24" t="s">
        <v>23</v>
      </c>
      <c r="B6" s="19" t="s">
        <v>0</v>
      </c>
      <c r="C6" s="19" t="s">
        <v>1</v>
      </c>
      <c r="D6" s="19" t="s">
        <v>12</v>
      </c>
      <c r="E6" s="20" t="s">
        <v>10</v>
      </c>
      <c r="F6" s="21" t="s">
        <v>20</v>
      </c>
      <c r="G6" s="21" t="s">
        <v>2</v>
      </c>
      <c r="H6" s="21" t="s">
        <v>25</v>
      </c>
      <c r="I6" s="20" t="s">
        <v>9</v>
      </c>
      <c r="J6" s="20" t="s">
        <v>19</v>
      </c>
      <c r="K6" s="20" t="s">
        <v>11</v>
      </c>
      <c r="L6" s="19" t="s">
        <v>3</v>
      </c>
    </row>
    <row r="7" spans="1:13" ht="78.75" customHeight="1" thickTop="1" thickBot="1" x14ac:dyDescent="0.35">
      <c r="A7" s="41" t="s">
        <v>26</v>
      </c>
      <c r="B7" s="42" t="s">
        <v>29</v>
      </c>
      <c r="C7" s="50" t="s">
        <v>27</v>
      </c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x14ac:dyDescent="0.35">
      <c r="A8" s="25" t="str">
        <f ca="1">IF(OR(ISBLANK(B7),ISTEXT(B7)),TEXT(VLOOKUP(TRUE,Table2[[#All],[Date Between]:[End]],3,FALSE),"MMM-YY"),B7)</f>
        <v>Apr-20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3" ht="8.25" customHeight="1" x14ac:dyDescent="0.35">
      <c r="A9" s="25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3" x14ac:dyDescent="0.35">
      <c r="A10" s="25">
        <f ca="1">EDATE(A8,1)</f>
        <v>43952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3" ht="8.25" customHeight="1" x14ac:dyDescent="0.35">
      <c r="A11" s="25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3" x14ac:dyDescent="0.35">
      <c r="A12" s="25">
        <f ca="1">EDATE(A10,1)</f>
        <v>43983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3" ht="8.25" customHeight="1" x14ac:dyDescent="0.35">
      <c r="A13" s="25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3" x14ac:dyDescent="0.35">
      <c r="A14" s="25">
        <f ca="1">EDATE(A12,1)</f>
        <v>44013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 ht="8.25" customHeight="1" x14ac:dyDescent="0.35">
      <c r="A15" s="25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3" x14ac:dyDescent="0.35">
      <c r="A16" s="25">
        <f ca="1">EDATE(A14,1)</f>
        <v>44044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8.25" customHeight="1" x14ac:dyDescent="0.35">
      <c r="A17" s="25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5">
      <c r="A18" s="25">
        <f ca="1">EDATE(A16,1)</f>
        <v>44075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8.25" customHeight="1" x14ac:dyDescent="0.35">
      <c r="A19" s="25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25">
        <f ca="1">EDATE(A18,1)</f>
        <v>44105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8.25" customHeight="1" x14ac:dyDescent="0.35">
      <c r="A21" s="25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5">
      <c r="A22" s="25">
        <f ca="1">EDATE(A20,1)</f>
        <v>44136</v>
      </c>
      <c r="B22" s="13" t="s">
        <v>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ht="8.25" customHeight="1" x14ac:dyDescent="0.35">
      <c r="A23" s="25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35">
      <c r="A24" s="25">
        <f ca="1">EDATE(A22,1)</f>
        <v>44166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8.25" customHeight="1" x14ac:dyDescent="0.35">
      <c r="A25" s="25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35">
      <c r="A26" s="25">
        <f ca="1">EDATE(A24,1)</f>
        <v>44197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8.25" customHeight="1" x14ac:dyDescent="0.35">
      <c r="A27" s="25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35">
      <c r="A28" s="25">
        <f ca="1">EDATE(A26,1)</f>
        <v>44228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ht="8.25" customHeight="1" x14ac:dyDescent="0.35">
      <c r="A29" s="25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35">
      <c r="A30" s="25">
        <f ca="1">EDATE(A28,1)</f>
        <v>44256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8.25" customHeight="1" x14ac:dyDescent="0.35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5"/>
    </row>
    <row r="32" spans="1:12" ht="16" thickBot="1" x14ac:dyDescent="0.35">
      <c r="A32" s="27" t="s">
        <v>21</v>
      </c>
      <c r="B32" s="17">
        <f>SUM(B8:B30)</f>
        <v>0</v>
      </c>
      <c r="C32" s="18">
        <f>SUM(C8:C30)</f>
        <v>0</v>
      </c>
      <c r="D32" s="18">
        <f>SUM(D8:D30)</f>
        <v>0</v>
      </c>
      <c r="E32" s="18">
        <f>SUM(E8:E30)</f>
        <v>0</v>
      </c>
      <c r="F32" s="18">
        <f>SUM(F8:F30)</f>
        <v>0</v>
      </c>
      <c r="G32" s="18">
        <f t="shared" ref="G32:L32" si="0">SUM(G7:G30)</f>
        <v>0</v>
      </c>
      <c r="H32" s="18">
        <f t="shared" si="0"/>
        <v>0</v>
      </c>
      <c r="I32" s="18">
        <f t="shared" si="0"/>
        <v>0</v>
      </c>
      <c r="J32" s="18">
        <f t="shared" si="0"/>
        <v>0</v>
      </c>
      <c r="K32" s="18">
        <f t="shared" si="0"/>
        <v>0</v>
      </c>
      <c r="L32" s="18">
        <f t="shared" si="0"/>
        <v>0</v>
      </c>
    </row>
    <row r="33" spans="1:12" ht="26.25" customHeight="1" thickTop="1" x14ac:dyDescent="0.3">
      <c r="A33" s="33" t="s">
        <v>22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4">
        <f>SUM(C32:L32)</f>
        <v>0</v>
      </c>
    </row>
  </sheetData>
  <mergeCells count="5">
    <mergeCell ref="H1:K1"/>
    <mergeCell ref="H2:K2"/>
    <mergeCell ref="H3:K3"/>
    <mergeCell ref="H4:K4"/>
    <mergeCell ref="C7:M7"/>
  </mergeCells>
  <conditionalFormatting sqref="B20:L20 B18:L18 B16:L16 B14:L14 B12:L12 B10:L10 B8:L8 B26:L26 B22:L22 B24:L24 B28:L28 B30:L30">
    <cfRule type="containsBlanks" dxfId="2" priority="6">
      <formula>LEN(TRIM(B8))=0</formula>
    </cfRule>
  </conditionalFormatting>
  <hyperlinks>
    <hyperlink ref="H4" r:id="rId1" xr:uid="{00000000-0004-0000-0000-000000000000}"/>
    <hyperlink ref="H3" r:id="rId2" xr:uid="{00000000-0004-0000-0000-000001000000}"/>
  </hyperlinks>
  <pageMargins left="0.25" right="0.25" top="0.75" bottom="0.75" header="0.3" footer="0.3"/>
  <pageSetup paperSize="9" orientation="landscape" horizontalDpi="0" verticalDpi="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." error="You must select a valid year from this dropdown menu." promptTitle="Select a new period." prompt="Select a new period from this menu and the date will automatically be updated below." xr:uid="{C6B175DB-460C-4F1A-8768-A0B01501AD15}">
          <x14:formula1>
            <xm:f>Logic!$K$9:$K$14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K14"/>
  <sheetViews>
    <sheetView zoomScale="160" zoomScaleNormal="160" workbookViewId="0">
      <selection activeCell="K14" sqref="K14"/>
    </sheetView>
  </sheetViews>
  <sheetFormatPr defaultRowHeight="14.5" x14ac:dyDescent="0.35"/>
  <cols>
    <col min="2" max="2" width="11" bestFit="1" customWidth="1"/>
    <col min="3" max="3" width="13.1796875" customWidth="1"/>
    <col min="4" max="4" width="12.7265625" bestFit="1" customWidth="1"/>
    <col min="5" max="5" width="10" bestFit="1" customWidth="1"/>
    <col min="6" max="6" width="11.81640625" customWidth="1"/>
    <col min="11" max="11" width="13.26953125" customWidth="1"/>
  </cols>
  <sheetData>
    <row r="9" spans="2:11" ht="20.25" customHeight="1" x14ac:dyDescent="0.35">
      <c r="B9" s="37" t="s">
        <v>13</v>
      </c>
      <c r="C9" s="37" t="s">
        <v>14</v>
      </c>
      <c r="D9" s="37" t="s">
        <v>15</v>
      </c>
      <c r="E9" s="37" t="s">
        <v>16</v>
      </c>
      <c r="F9" s="37" t="s">
        <v>17</v>
      </c>
      <c r="J9" t="s">
        <v>28</v>
      </c>
      <c r="K9" s="38" t="s">
        <v>29</v>
      </c>
    </row>
    <row r="10" spans="2:11" x14ac:dyDescent="0.35">
      <c r="B10" s="38">
        <f ca="1">TODAY()</f>
        <v>43981</v>
      </c>
      <c r="C10" t="b">
        <f ca="1">IF(AND($B$10&gt;=E10,$B$10&lt;=F10),TRUE,FALSE)</f>
        <v>0</v>
      </c>
      <c r="D10">
        <f ca="1">D11-1</f>
        <v>2019</v>
      </c>
      <c r="E10" s="38">
        <f ca="1">DATE(D10,4,1)</f>
        <v>43556</v>
      </c>
      <c r="F10" s="38">
        <f ca="1">DATE(D11,3,31)</f>
        <v>43921</v>
      </c>
      <c r="J10">
        <v>-3</v>
      </c>
      <c r="K10" s="43">
        <f ca="1">DATE(YEAR($B$10)+J10,4,1)</f>
        <v>42826</v>
      </c>
    </row>
    <row r="11" spans="2:11" x14ac:dyDescent="0.35">
      <c r="B11" s="39"/>
      <c r="C11" t="b">
        <f ca="1">IF(AND($B$10&gt;=E11,$B$10&lt;=F11),TRUE,FALSE)</f>
        <v>1</v>
      </c>
      <c r="D11">
        <f ca="1">YEAR(TODAY())</f>
        <v>2020</v>
      </c>
      <c r="E11" s="38">
        <f t="shared" ref="E11" ca="1" si="0">DATE(D11,4,1)</f>
        <v>43922</v>
      </c>
      <c r="F11" s="38">
        <f ca="1">DATE(D12,3,31)</f>
        <v>44286</v>
      </c>
      <c r="J11">
        <v>-2</v>
      </c>
      <c r="K11" s="43">
        <f t="shared" ref="K11:K14" ca="1" si="1">DATE(YEAR($B$10)+J11,4,1)</f>
        <v>43191</v>
      </c>
    </row>
    <row r="12" spans="2:11" x14ac:dyDescent="0.35">
      <c r="B12" s="39"/>
      <c r="C12" s="39"/>
      <c r="D12" s="39">
        <f ca="1">D11+1</f>
        <v>2021</v>
      </c>
      <c r="E12" s="40"/>
      <c r="F12" s="39"/>
      <c r="J12">
        <v>-1</v>
      </c>
      <c r="K12" s="43">
        <f t="shared" ca="1" si="1"/>
        <v>43556</v>
      </c>
    </row>
    <row r="13" spans="2:11" x14ac:dyDescent="0.35">
      <c r="J13">
        <v>0</v>
      </c>
      <c r="K13" s="43">
        <f t="shared" ca="1" si="1"/>
        <v>43922</v>
      </c>
    </row>
    <row r="14" spans="2:11" x14ac:dyDescent="0.35">
      <c r="J14">
        <v>1</v>
      </c>
      <c r="K14" s="43">
        <f t="shared" ca="1" si="1"/>
        <v>44287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Zubair</cp:lastModifiedBy>
  <cp:lastPrinted>2018-07-21T23:08:52Z</cp:lastPrinted>
  <dcterms:created xsi:type="dcterms:W3CDTF">2018-06-26T10:04:11Z</dcterms:created>
  <dcterms:modified xsi:type="dcterms:W3CDTF">2020-05-30T10:46:24Z</dcterms:modified>
</cp:coreProperties>
</file>