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intic\Desktop\"/>
    </mc:Choice>
  </mc:AlternateContent>
  <bookViews>
    <workbookView xWindow="0" yWindow="0" windowWidth="24000" windowHeight="8535" activeTab="1"/>
  </bookViews>
  <sheets>
    <sheet name="AXA CDI" sheetId="3" r:id="rId1"/>
    <sheet name="AXA CDI LAB" sheetId="4" r:id="rId2"/>
    <sheet name="BAXTER" sheetId="2" r:id="rId3"/>
    <sheet name="BRIDGESTONE" sheetId="5" r:id="rId4"/>
    <sheet name="BANORTE CDI" sheetId="7" r:id="rId5"/>
    <sheet name="BANORTE LAB" sheetId="8" r:id="rId6"/>
    <sheet name="GIVAUDAN" sheetId="6" r:id="rId7"/>
    <sheet name="INDUSTRIAS QUIMICAS FALCON" sheetId="9" r:id="rId8"/>
  </sheets>
  <definedNames>
    <definedName name="_xlnm._FilterDatabase" localSheetId="2" hidden="1">BAXTER!$A$1:$C$1</definedName>
    <definedName name="_xlnm._FilterDatabase" localSheetId="6" hidden="1">GIVAUDAN!$A$2:$B$2</definedName>
    <definedName name="_xlnm._FilterDatabase" localSheetId="7" hidden="1">'INDUSTRIAS QUIMICAS FALCON'!$A$1:$B$1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1" i="4" l="1"/>
  <c r="J289" i="3" l="1"/>
  <c r="D333" i="3" l="1"/>
  <c r="E333" i="3" s="1"/>
  <c r="G333" i="3" s="1"/>
  <c r="H333" i="3" s="1"/>
  <c r="I333" i="3" l="1"/>
  <c r="J333" i="3" s="1"/>
  <c r="C15" i="5"/>
  <c r="B12" i="6" l="1"/>
  <c r="C33" i="5" l="1"/>
  <c r="C31" i="5"/>
  <c r="C29" i="5"/>
  <c r="C26" i="5"/>
  <c r="C25" i="5"/>
  <c r="C24" i="5"/>
  <c r="C20" i="5"/>
  <c r="C19" i="5"/>
  <c r="C17" i="5"/>
  <c r="C14" i="5"/>
  <c r="C13" i="5"/>
  <c r="C10" i="5"/>
  <c r="C9" i="5"/>
  <c r="C7" i="5"/>
  <c r="C3" i="5"/>
  <c r="F620" i="4" l="1"/>
  <c r="G620" i="4" s="1"/>
  <c r="F619" i="4"/>
  <c r="G619" i="4" s="1"/>
  <c r="D618" i="4"/>
  <c r="G617" i="4"/>
  <c r="H617" i="4" s="1"/>
  <c r="D617" i="4"/>
  <c r="F617" i="4" s="1"/>
  <c r="D616" i="4"/>
  <c r="D615" i="4"/>
  <c r="F614" i="4"/>
  <c r="G614" i="4" s="1"/>
  <c r="D613" i="4"/>
  <c r="F613" i="4" s="1"/>
  <c r="G613" i="4" s="1"/>
  <c r="F612" i="4"/>
  <c r="G612" i="4" s="1"/>
  <c r="D611" i="4"/>
  <c r="F611" i="4" s="1"/>
  <c r="G610" i="4"/>
  <c r="H610" i="4" s="1"/>
  <c r="D610" i="4"/>
  <c r="F610" i="4" s="1"/>
  <c r="D609" i="4"/>
  <c r="D608" i="4"/>
  <c r="F608" i="4" s="1"/>
  <c r="F607" i="4"/>
  <c r="D607" i="4"/>
  <c r="G606" i="4"/>
  <c r="D606" i="4"/>
  <c r="F606" i="4" s="1"/>
  <c r="D605" i="4"/>
  <c r="D604" i="4"/>
  <c r="D603" i="4"/>
  <c r="F603" i="4" s="1"/>
  <c r="D602" i="4"/>
  <c r="D601" i="4"/>
  <c r="F601" i="4" s="1"/>
  <c r="D600" i="4"/>
  <c r="F599" i="4"/>
  <c r="G599" i="4" s="1"/>
  <c r="D598" i="4"/>
  <c r="F598" i="4" s="1"/>
  <c r="G598" i="4" s="1"/>
  <c r="D597" i="4"/>
  <c r="D596" i="4"/>
  <c r="D595" i="4"/>
  <c r="F595" i="4" s="1"/>
  <c r="F594" i="4"/>
  <c r="G594" i="4" s="1"/>
  <c r="H594" i="4" s="1"/>
  <c r="G593" i="4"/>
  <c r="H593" i="4" s="1"/>
  <c r="D593" i="4"/>
  <c r="F593" i="4" s="1"/>
  <c r="D592" i="4"/>
  <c r="D591" i="4"/>
  <c r="D590" i="4"/>
  <c r="D589" i="4"/>
  <c r="D588" i="4"/>
  <c r="D587" i="4"/>
  <c r="D586" i="4"/>
  <c r="D585" i="4"/>
  <c r="F585" i="4" s="1"/>
  <c r="G584" i="4"/>
  <c r="F584" i="4"/>
  <c r="D583" i="4"/>
  <c r="D582" i="4"/>
  <c r="D581" i="4"/>
  <c r="D580" i="4"/>
  <c r="F580" i="4" s="1"/>
  <c r="D579" i="4"/>
  <c r="D578" i="4"/>
  <c r="D577" i="4"/>
  <c r="D576" i="4"/>
  <c r="F576" i="4" s="1"/>
  <c r="D575" i="4"/>
  <c r="H574" i="4"/>
  <c r="I574" i="4" s="1"/>
  <c r="F574" i="4"/>
  <c r="G574" i="4" s="1"/>
  <c r="F573" i="4"/>
  <c r="D573" i="4"/>
  <c r="F572" i="4"/>
  <c r="G572" i="4" s="1"/>
  <c r="H572" i="4" s="1"/>
  <c r="D572" i="4"/>
  <c r="H571" i="4"/>
  <c r="D571" i="4"/>
  <c r="F571" i="4" s="1"/>
  <c r="G571" i="4" s="1"/>
  <c r="D570" i="4"/>
  <c r="D569" i="4"/>
  <c r="F569" i="4" s="1"/>
  <c r="D568" i="4"/>
  <c r="F568" i="4" s="1"/>
  <c r="G568" i="4" s="1"/>
  <c r="H568" i="4" s="1"/>
  <c r="D567" i="4"/>
  <c r="F567" i="4" s="1"/>
  <c r="G567" i="4" s="1"/>
  <c r="H567" i="4" s="1"/>
  <c r="D566" i="4"/>
  <c r="D565" i="4"/>
  <c r="F565" i="4" s="1"/>
  <c r="D564" i="4"/>
  <c r="F564" i="4" s="1"/>
  <c r="G564" i="4" s="1"/>
  <c r="H564" i="4" s="1"/>
  <c r="D563" i="4"/>
  <c r="F563" i="4" s="1"/>
  <c r="G563" i="4" s="1"/>
  <c r="D562" i="4"/>
  <c r="D561" i="4"/>
  <c r="F561" i="4" s="1"/>
  <c r="D560" i="4"/>
  <c r="F560" i="4" s="1"/>
  <c r="G560" i="4" s="1"/>
  <c r="H560" i="4" s="1"/>
  <c r="D559" i="4"/>
  <c r="F559" i="4" s="1"/>
  <c r="G559" i="4" s="1"/>
  <c r="H559" i="4" s="1"/>
  <c r="D558" i="4"/>
  <c r="D557" i="4"/>
  <c r="F557" i="4" s="1"/>
  <c r="D556" i="4"/>
  <c r="F556" i="4" s="1"/>
  <c r="G556" i="4" s="1"/>
  <c r="H556" i="4" s="1"/>
  <c r="D555" i="4"/>
  <c r="F555" i="4" s="1"/>
  <c r="G555" i="4" s="1"/>
  <c r="H555" i="4" s="1"/>
  <c r="D554" i="4"/>
  <c r="D553" i="4"/>
  <c r="F553" i="4" s="1"/>
  <c r="D552" i="4"/>
  <c r="F552" i="4" s="1"/>
  <c r="G552" i="4" s="1"/>
  <c r="H552" i="4" s="1"/>
  <c r="F551" i="4"/>
  <c r="G551" i="4" s="1"/>
  <c r="D551" i="4"/>
  <c r="G550" i="4"/>
  <c r="H550" i="4" s="1"/>
  <c r="D550" i="4"/>
  <c r="F550" i="4" s="1"/>
  <c r="F549" i="4"/>
  <c r="D549" i="4"/>
  <c r="F548" i="4"/>
  <c r="G548" i="4" s="1"/>
  <c r="H548" i="4" s="1"/>
  <c r="D548" i="4"/>
  <c r="D547" i="4"/>
  <c r="F547" i="4" s="1"/>
  <c r="G547" i="4" s="1"/>
  <c r="H547" i="4" s="1"/>
  <c r="D546" i="4"/>
  <c r="D545" i="4"/>
  <c r="F545" i="4" s="1"/>
  <c r="F544" i="4"/>
  <c r="G544" i="4" s="1"/>
  <c r="D543" i="4"/>
  <c r="D542" i="4"/>
  <c r="D541" i="4"/>
  <c r="D540" i="4"/>
  <c r="F540" i="4" s="1"/>
  <c r="F539" i="4"/>
  <c r="G539" i="4" s="1"/>
  <c r="F538" i="4"/>
  <c r="G538" i="4" s="1"/>
  <c r="H538" i="4" s="1"/>
  <c r="D537" i="4"/>
  <c r="F536" i="4"/>
  <c r="D536" i="4"/>
  <c r="D535" i="4"/>
  <c r="D534" i="4"/>
  <c r="D533" i="4"/>
  <c r="F532" i="4"/>
  <c r="G532" i="4" s="1"/>
  <c r="F531" i="4"/>
  <c r="G531" i="4" s="1"/>
  <c r="D530" i="4"/>
  <c r="F530" i="4" s="1"/>
  <c r="G530" i="4" s="1"/>
  <c r="D529" i="4"/>
  <c r="D528" i="4"/>
  <c r="F528" i="4" s="1"/>
  <c r="D527" i="4"/>
  <c r="F526" i="4"/>
  <c r="G526" i="4" s="1"/>
  <c r="D526" i="4"/>
  <c r="H525" i="4"/>
  <c r="F525" i="4"/>
  <c r="G525" i="4" s="1"/>
  <c r="D524" i="4"/>
  <c r="D523" i="4"/>
  <c r="D522" i="4"/>
  <c r="F521" i="4"/>
  <c r="G521" i="4" s="1"/>
  <c r="F520" i="4"/>
  <c r="G520" i="4" s="1"/>
  <c r="F519" i="4"/>
  <c r="G519" i="4" s="1"/>
  <c r="H519" i="4" s="1"/>
  <c r="G518" i="4"/>
  <c r="H518" i="4" s="1"/>
  <c r="F518" i="4"/>
  <c r="F517" i="4"/>
  <c r="G517" i="4" s="1"/>
  <c r="D516" i="4"/>
  <c r="F516" i="4" s="1"/>
  <c r="G516" i="4" s="1"/>
  <c r="F515" i="4"/>
  <c r="G515" i="4" s="1"/>
  <c r="D514" i="4"/>
  <c r="D513" i="4"/>
  <c r="D512" i="4"/>
  <c r="F511" i="4"/>
  <c r="G511" i="4" s="1"/>
  <c r="F510" i="4"/>
  <c r="G510" i="4" s="1"/>
  <c r="D509" i="4"/>
  <c r="F509" i="4" s="1"/>
  <c r="G509" i="4" s="1"/>
  <c r="D508" i="4"/>
  <c r="D507" i="4"/>
  <c r="F507" i="4" s="1"/>
  <c r="D506" i="4"/>
  <c r="F506" i="4" s="1"/>
  <c r="G506" i="4" s="1"/>
  <c r="H506" i="4" s="1"/>
  <c r="D505" i="4"/>
  <c r="F505" i="4" s="1"/>
  <c r="G505" i="4" s="1"/>
  <c r="D504" i="4"/>
  <c r="D503" i="4"/>
  <c r="F503" i="4" s="1"/>
  <c r="F502" i="4"/>
  <c r="G502" i="4" s="1"/>
  <c r="D502" i="4"/>
  <c r="F501" i="4"/>
  <c r="G501" i="4" s="1"/>
  <c r="D501" i="4"/>
  <c r="G500" i="4"/>
  <c r="H500" i="4" s="1"/>
  <c r="D500" i="4"/>
  <c r="F500" i="4" s="1"/>
  <c r="D499" i="4"/>
  <c r="F499" i="4" s="1"/>
  <c r="D498" i="4"/>
  <c r="F498" i="4" s="1"/>
  <c r="D497" i="4"/>
  <c r="F497" i="4" s="1"/>
  <c r="D496" i="4"/>
  <c r="F496" i="4" s="1"/>
  <c r="G496" i="4" s="1"/>
  <c r="D495" i="4"/>
  <c r="F495" i="4" s="1"/>
  <c r="D494" i="4"/>
  <c r="F494" i="4" s="1"/>
  <c r="D493" i="4"/>
  <c r="D492" i="4"/>
  <c r="F492" i="4" s="1"/>
  <c r="G492" i="4" s="1"/>
  <c r="D491" i="4"/>
  <c r="F491" i="4" s="1"/>
  <c r="F490" i="4"/>
  <c r="D490" i="4"/>
  <c r="D489" i="4"/>
  <c r="D488" i="4"/>
  <c r="F488" i="4" s="1"/>
  <c r="G488" i="4" s="1"/>
  <c r="D487" i="4"/>
  <c r="F487" i="4" s="1"/>
  <c r="D486" i="4"/>
  <c r="F486" i="4" s="1"/>
  <c r="D485" i="4"/>
  <c r="F484" i="4"/>
  <c r="G484" i="4" s="1"/>
  <c r="D483" i="4"/>
  <c r="F482" i="4"/>
  <c r="G482" i="4" s="1"/>
  <c r="H482" i="4" s="1"/>
  <c r="I482" i="4" s="1"/>
  <c r="D481" i="4"/>
  <c r="F480" i="4"/>
  <c r="G480" i="4" s="1"/>
  <c r="H480" i="4" s="1"/>
  <c r="I480" i="4" s="1"/>
  <c r="F479" i="4"/>
  <c r="G479" i="4" s="1"/>
  <c r="H478" i="4"/>
  <c r="F478" i="4"/>
  <c r="G478" i="4" s="1"/>
  <c r="F477" i="4"/>
  <c r="G477" i="4" s="1"/>
  <c r="F476" i="4"/>
  <c r="G476" i="4" s="1"/>
  <c r="F475" i="4"/>
  <c r="G475" i="4" s="1"/>
  <c r="F474" i="4"/>
  <c r="G474" i="4" s="1"/>
  <c r="I473" i="4"/>
  <c r="F473" i="4"/>
  <c r="G473" i="4" s="1"/>
  <c r="H473" i="4" s="1"/>
  <c r="H472" i="4"/>
  <c r="I472" i="4" s="1"/>
  <c r="F472" i="4"/>
  <c r="G472" i="4" s="1"/>
  <c r="F471" i="4"/>
  <c r="G471" i="4" s="1"/>
  <c r="F470" i="4"/>
  <c r="G470" i="4" s="1"/>
  <c r="H470" i="4" s="1"/>
  <c r="F469" i="4"/>
  <c r="G469" i="4" s="1"/>
  <c r="F468" i="4"/>
  <c r="G468" i="4" s="1"/>
  <c r="D467" i="4"/>
  <c r="F467" i="4" s="1"/>
  <c r="F466" i="4"/>
  <c r="D466" i="4"/>
  <c r="D465" i="4"/>
  <c r="F465" i="4" s="1"/>
  <c r="D464" i="4"/>
  <c r="D463" i="4"/>
  <c r="F463" i="4" s="1"/>
  <c r="D462" i="4"/>
  <c r="F462" i="4" s="1"/>
  <c r="F461" i="4"/>
  <c r="D461" i="4"/>
  <c r="F460" i="4"/>
  <c r="G460" i="4" s="1"/>
  <c r="H460" i="4" s="1"/>
  <c r="I460" i="4" s="1"/>
  <c r="D459" i="4"/>
  <c r="F458" i="4"/>
  <c r="G458" i="4" s="1"/>
  <c r="H458" i="4" s="1"/>
  <c r="I458" i="4" s="1"/>
  <c r="D457" i="4"/>
  <c r="F457" i="4" s="1"/>
  <c r="D456" i="4"/>
  <c r="F455" i="4"/>
  <c r="G455" i="4" s="1"/>
  <c r="F454" i="4"/>
  <c r="G454" i="4" s="1"/>
  <c r="H453" i="4"/>
  <c r="F453" i="4"/>
  <c r="G453" i="4" s="1"/>
  <c r="D452" i="4"/>
  <c r="F452" i="4" s="1"/>
  <c r="D451" i="4"/>
  <c r="D450" i="4"/>
  <c r="F450" i="4" s="1"/>
  <c r="D449" i="4"/>
  <c r="F449" i="4" s="1"/>
  <c r="F448" i="4"/>
  <c r="D448" i="4"/>
  <c r="D447" i="4"/>
  <c r="F447" i="4" s="1"/>
  <c r="F446" i="4"/>
  <c r="G446" i="4" s="1"/>
  <c r="H446" i="4" s="1"/>
  <c r="I446" i="4" s="1"/>
  <c r="D445" i="4"/>
  <c r="F445" i="4" s="1"/>
  <c r="D444" i="4"/>
  <c r="D443" i="4"/>
  <c r="F443" i="4" s="1"/>
  <c r="F442" i="4"/>
  <c r="G442" i="4" s="1"/>
  <c r="D441" i="4"/>
  <c r="F441" i="4" s="1"/>
  <c r="F440" i="4"/>
  <c r="G440" i="4" s="1"/>
  <c r="D439" i="4"/>
  <c r="F439" i="4" s="1"/>
  <c r="D438" i="4"/>
  <c r="F437" i="4"/>
  <c r="G437" i="4" s="1"/>
  <c r="D437" i="4"/>
  <c r="D436" i="4"/>
  <c r="F436" i="4" s="1"/>
  <c r="D435" i="4"/>
  <c r="F435" i="4" s="1"/>
  <c r="D434" i="4"/>
  <c r="F434" i="4" s="1"/>
  <c r="D433" i="4"/>
  <c r="F433" i="4" s="1"/>
  <c r="G433" i="4" s="1"/>
  <c r="D432" i="4"/>
  <c r="F432" i="4" s="1"/>
  <c r="F431" i="4"/>
  <c r="G431" i="4" s="1"/>
  <c r="H431" i="4" s="1"/>
  <c r="D430" i="4"/>
  <c r="F429" i="4"/>
  <c r="G429" i="4" s="1"/>
  <c r="D428" i="4"/>
  <c r="F428" i="4" s="1"/>
  <c r="D427" i="4"/>
  <c r="F427" i="4" s="1"/>
  <c r="F426" i="4"/>
  <c r="G426" i="4" s="1"/>
  <c r="D425" i="4"/>
  <c r="F424" i="4"/>
  <c r="G424" i="4" s="1"/>
  <c r="F423" i="4"/>
  <c r="G423" i="4" s="1"/>
  <c r="D422" i="4"/>
  <c r="F421" i="4"/>
  <c r="G421" i="4" s="1"/>
  <c r="H421" i="4" s="1"/>
  <c r="D420" i="4"/>
  <c r="F419" i="4"/>
  <c r="G419" i="4" s="1"/>
  <c r="H419" i="4" s="1"/>
  <c r="D418" i="4"/>
  <c r="F418" i="4" s="1"/>
  <c r="D417" i="4"/>
  <c r="D416" i="4"/>
  <c r="F416" i="4" s="1"/>
  <c r="F415" i="4"/>
  <c r="G415" i="4" s="1"/>
  <c r="D414" i="4"/>
  <c r="D413" i="4"/>
  <c r="F413" i="4" s="1"/>
  <c r="G413" i="4" s="1"/>
  <c r="D412" i="4"/>
  <c r="F412" i="4" s="1"/>
  <c r="F411" i="4"/>
  <c r="D411" i="4"/>
  <c r="F410" i="4"/>
  <c r="G410" i="4" s="1"/>
  <c r="D409" i="4"/>
  <c r="F408" i="4"/>
  <c r="G408" i="4" s="1"/>
  <c r="D408" i="4"/>
  <c r="D407" i="4"/>
  <c r="F407" i="4" s="1"/>
  <c r="D406" i="4"/>
  <c r="D405" i="4"/>
  <c r="D404" i="4"/>
  <c r="F404" i="4" s="1"/>
  <c r="G404" i="4" s="1"/>
  <c r="D403" i="4"/>
  <c r="F403" i="4" s="1"/>
  <c r="D402" i="4"/>
  <c r="D401" i="4"/>
  <c r="D400" i="4"/>
  <c r="F400" i="4" s="1"/>
  <c r="G400" i="4" s="1"/>
  <c r="F399" i="4"/>
  <c r="G399" i="4" s="1"/>
  <c r="F398" i="4"/>
  <c r="G398" i="4" s="1"/>
  <c r="H398" i="4" s="1"/>
  <c r="F397" i="4"/>
  <c r="G397" i="4" s="1"/>
  <c r="F396" i="4"/>
  <c r="G396" i="4" s="1"/>
  <c r="H396" i="4" s="1"/>
  <c r="F395" i="4"/>
  <c r="G395" i="4" s="1"/>
  <c r="F394" i="4"/>
  <c r="G394" i="4" s="1"/>
  <c r="G393" i="4"/>
  <c r="F393" i="4"/>
  <c r="G392" i="4"/>
  <c r="H392" i="4" s="1"/>
  <c r="D392" i="4"/>
  <c r="F392" i="4" s="1"/>
  <c r="D391" i="4"/>
  <c r="D390" i="4"/>
  <c r="D389" i="4"/>
  <c r="F389" i="4" s="1"/>
  <c r="G389" i="4" s="1"/>
  <c r="H389" i="4" s="1"/>
  <c r="D388" i="4"/>
  <c r="F387" i="4"/>
  <c r="G387" i="4" s="1"/>
  <c r="H386" i="4"/>
  <c r="F386" i="4"/>
  <c r="G386" i="4" s="1"/>
  <c r="H385" i="4"/>
  <c r="I385" i="4" s="1"/>
  <c r="F385" i="4"/>
  <c r="G385" i="4" s="1"/>
  <c r="F384" i="4"/>
  <c r="G384" i="4" s="1"/>
  <c r="D383" i="4"/>
  <c r="F382" i="4"/>
  <c r="D382" i="4"/>
  <c r="F381" i="4"/>
  <c r="G381" i="4" s="1"/>
  <c r="D381" i="4"/>
  <c r="D380" i="4"/>
  <c r="F379" i="4"/>
  <c r="G379" i="4" s="1"/>
  <c r="D378" i="4"/>
  <c r="D377" i="4"/>
  <c r="F376" i="4"/>
  <c r="D376" i="4"/>
  <c r="G375" i="4"/>
  <c r="H375" i="4" s="1"/>
  <c r="F375" i="4"/>
  <c r="D374" i="4"/>
  <c r="D373" i="4"/>
  <c r="D372" i="4"/>
  <c r="F372" i="4" s="1"/>
  <c r="D371" i="4"/>
  <c r="D370" i="4"/>
  <c r="D369" i="4"/>
  <c r="D368" i="4"/>
  <c r="D367" i="4"/>
  <c r="F367" i="4" s="1"/>
  <c r="D366" i="4"/>
  <c r="F366" i="4" s="1"/>
  <c r="G366" i="4" s="1"/>
  <c r="F365" i="4"/>
  <c r="G365" i="4" s="1"/>
  <c r="D364" i="4"/>
  <c r="F364" i="4" s="1"/>
  <c r="G364" i="4" s="1"/>
  <c r="D363" i="4"/>
  <c r="F363" i="4" s="1"/>
  <c r="F362" i="4"/>
  <c r="D362" i="4"/>
  <c r="D361" i="4"/>
  <c r="D360" i="4"/>
  <c r="F360" i="4" s="1"/>
  <c r="G360" i="4" s="1"/>
  <c r="D359" i="4"/>
  <c r="F359" i="4" s="1"/>
  <c r="D358" i="4"/>
  <c r="F358" i="4" s="1"/>
  <c r="D357" i="4"/>
  <c r="F356" i="4"/>
  <c r="G356" i="4" s="1"/>
  <c r="D355" i="4"/>
  <c r="F355" i="4" s="1"/>
  <c r="G355" i="4" s="1"/>
  <c r="D354" i="4"/>
  <c r="D353" i="4"/>
  <c r="D352" i="4"/>
  <c r="D351" i="4"/>
  <c r="F351" i="4" s="1"/>
  <c r="G351" i="4" s="1"/>
  <c r="F350" i="4"/>
  <c r="G350" i="4" s="1"/>
  <c r="H350" i="4" s="1"/>
  <c r="I350" i="4" s="1"/>
  <c r="D349" i="4"/>
  <c r="D348" i="4"/>
  <c r="D347" i="4"/>
  <c r="D346" i="4"/>
  <c r="F346" i="4" s="1"/>
  <c r="G346" i="4" s="1"/>
  <c r="D345" i="4"/>
  <c r="D344" i="4"/>
  <c r="F343" i="4"/>
  <c r="G343" i="4" s="1"/>
  <c r="H343" i="4" s="1"/>
  <c r="D342" i="4"/>
  <c r="D341" i="4"/>
  <c r="D340" i="4"/>
  <c r="F340" i="4" s="1"/>
  <c r="D339" i="4"/>
  <c r="D338" i="4"/>
  <c r="F338" i="4" s="1"/>
  <c r="G338" i="4" s="1"/>
  <c r="F337" i="4"/>
  <c r="D337" i="4"/>
  <c r="D336" i="4"/>
  <c r="F336" i="4" s="1"/>
  <c r="D335" i="4"/>
  <c r="D334" i="4"/>
  <c r="F334" i="4" s="1"/>
  <c r="G334" i="4" s="1"/>
  <c r="D333" i="4"/>
  <c r="F333" i="4" s="1"/>
  <c r="D332" i="4"/>
  <c r="F332" i="4" s="1"/>
  <c r="D331" i="4"/>
  <c r="D330" i="4"/>
  <c r="F330" i="4" s="1"/>
  <c r="G330" i="4" s="1"/>
  <c r="F329" i="4"/>
  <c r="G329" i="4" s="1"/>
  <c r="D328" i="4"/>
  <c r="D327" i="4"/>
  <c r="D326" i="4"/>
  <c r="F326" i="4" s="1"/>
  <c r="D325" i="4"/>
  <c r="F325" i="4" s="1"/>
  <c r="G325" i="4" s="1"/>
  <c r="F324" i="4"/>
  <c r="D324" i="4"/>
  <c r="G323" i="4"/>
  <c r="D323" i="4"/>
  <c r="F323" i="4" s="1"/>
  <c r="F322" i="4"/>
  <c r="D322" i="4"/>
  <c r="F321" i="4"/>
  <c r="G321" i="4" s="1"/>
  <c r="D321" i="4"/>
  <c r="D320" i="4"/>
  <c r="F320" i="4" s="1"/>
  <c r="D319" i="4"/>
  <c r="D318" i="4"/>
  <c r="F318" i="4" s="1"/>
  <c r="F317" i="4"/>
  <c r="G317" i="4" s="1"/>
  <c r="F316" i="4"/>
  <c r="G316" i="4" s="1"/>
  <c r="F315" i="4"/>
  <c r="G315" i="4" s="1"/>
  <c r="D314" i="4"/>
  <c r="F314" i="4" s="1"/>
  <c r="G314" i="4" s="1"/>
  <c r="F313" i="4"/>
  <c r="G313" i="4" s="1"/>
  <c r="D312" i="4"/>
  <c r="F312" i="4" s="1"/>
  <c r="D311" i="4"/>
  <c r="D310" i="4"/>
  <c r="F310" i="4" s="1"/>
  <c r="D309" i="4"/>
  <c r="F309" i="4" s="1"/>
  <c r="G309" i="4" s="1"/>
  <c r="D308" i="4"/>
  <c r="F308" i="4" s="1"/>
  <c r="D307" i="4"/>
  <c r="D306" i="4"/>
  <c r="F306" i="4" s="1"/>
  <c r="D305" i="4"/>
  <c r="F305" i="4" s="1"/>
  <c r="G305" i="4" s="1"/>
  <c r="D304" i="4"/>
  <c r="D303" i="4"/>
  <c r="D302" i="4"/>
  <c r="F302" i="4" s="1"/>
  <c r="D301" i="4"/>
  <c r="F301" i="4" s="1"/>
  <c r="G301" i="4" s="1"/>
  <c r="F300" i="4"/>
  <c r="D300" i="4"/>
  <c r="G299" i="4"/>
  <c r="D299" i="4"/>
  <c r="F299" i="4" s="1"/>
  <c r="F298" i="4"/>
  <c r="D298" i="4"/>
  <c r="F297" i="4"/>
  <c r="G297" i="4" s="1"/>
  <c r="D297" i="4"/>
  <c r="D296" i="4"/>
  <c r="F296" i="4" s="1"/>
  <c r="D295" i="4"/>
  <c r="D294" i="4"/>
  <c r="F294" i="4" s="1"/>
  <c r="D293" i="4"/>
  <c r="F293" i="4" s="1"/>
  <c r="G293" i="4" s="1"/>
  <c r="F292" i="4"/>
  <c r="D292" i="4"/>
  <c r="G291" i="4"/>
  <c r="D291" i="4"/>
  <c r="F291" i="4" s="1"/>
  <c r="F290" i="4"/>
  <c r="D290" i="4"/>
  <c r="F289" i="4"/>
  <c r="G289" i="4" s="1"/>
  <c r="D289" i="4"/>
  <c r="G288" i="4"/>
  <c r="D288" i="4"/>
  <c r="F288" i="4" s="1"/>
  <c r="D287" i="4"/>
  <c r="D286" i="4"/>
  <c r="F286" i="4" s="1"/>
  <c r="D285" i="4"/>
  <c r="F285" i="4" s="1"/>
  <c r="G285" i="4" s="1"/>
  <c r="D284" i="4"/>
  <c r="D283" i="4"/>
  <c r="D282" i="4"/>
  <c r="F282" i="4" s="1"/>
  <c r="F281" i="4"/>
  <c r="G281" i="4" s="1"/>
  <c r="D280" i="4"/>
  <c r="D279" i="4"/>
  <c r="F279" i="4" s="1"/>
  <c r="G279" i="4" s="1"/>
  <c r="D278" i="4"/>
  <c r="F278" i="4" s="1"/>
  <c r="D277" i="4"/>
  <c r="D276" i="4"/>
  <c r="D275" i="4"/>
  <c r="F275" i="4" s="1"/>
  <c r="G275" i="4" s="1"/>
  <c r="D274" i="4"/>
  <c r="F274" i="4" s="1"/>
  <c r="D273" i="4"/>
  <c r="D272" i="4"/>
  <c r="F271" i="4"/>
  <c r="G271" i="4" s="1"/>
  <c r="D270" i="4"/>
  <c r="F270" i="4" s="1"/>
  <c r="G270" i="4" s="1"/>
  <c r="D269" i="4"/>
  <c r="F268" i="4"/>
  <c r="G268" i="4" s="1"/>
  <c r="H268" i="4" s="1"/>
  <c r="I268" i="4" s="1"/>
  <c r="F267" i="4"/>
  <c r="G267" i="4" s="1"/>
  <c r="H267" i="4" s="1"/>
  <c r="I267" i="4" s="1"/>
  <c r="D266" i="4"/>
  <c r="F266" i="4" s="1"/>
  <c r="D265" i="4"/>
  <c r="F265" i="4" s="1"/>
  <c r="G265" i="4" s="1"/>
  <c r="D264" i="4"/>
  <c r="F264" i="4" s="1"/>
  <c r="G264" i="4" s="1"/>
  <c r="D263" i="4"/>
  <c r="D262" i="4"/>
  <c r="F262" i="4" s="1"/>
  <c r="D261" i="4"/>
  <c r="F261" i="4" s="1"/>
  <c r="G261" i="4" s="1"/>
  <c r="D260" i="4"/>
  <c r="F260" i="4" s="1"/>
  <c r="G260" i="4" s="1"/>
  <c r="D259" i="4"/>
  <c r="D258" i="4"/>
  <c r="F258" i="4" s="1"/>
  <c r="D257" i="4"/>
  <c r="F257" i="4" s="1"/>
  <c r="G257" i="4" s="1"/>
  <c r="D256" i="4"/>
  <c r="F256" i="4" s="1"/>
  <c r="G256" i="4" s="1"/>
  <c r="D255" i="4"/>
  <c r="D254" i="4"/>
  <c r="F254" i="4" s="1"/>
  <c r="D253" i="4"/>
  <c r="F253" i="4" s="1"/>
  <c r="G253" i="4" s="1"/>
  <c r="D252" i="4"/>
  <c r="F252" i="4" s="1"/>
  <c r="G252" i="4" s="1"/>
  <c r="D251" i="4"/>
  <c r="D250" i="4"/>
  <c r="F250" i="4" s="1"/>
  <c r="D249" i="4"/>
  <c r="F249" i="4" s="1"/>
  <c r="G249" i="4" s="1"/>
  <c r="D248" i="4"/>
  <c r="F248" i="4" s="1"/>
  <c r="G248" i="4" s="1"/>
  <c r="D247" i="4"/>
  <c r="D246" i="4"/>
  <c r="F246" i="4" s="1"/>
  <c r="D245" i="4"/>
  <c r="F245" i="4" s="1"/>
  <c r="G245" i="4" s="1"/>
  <c r="F244" i="4"/>
  <c r="G244" i="4" s="1"/>
  <c r="F243" i="4"/>
  <c r="G243" i="4" s="1"/>
  <c r="D243" i="4"/>
  <c r="D242" i="4"/>
  <c r="F242" i="4" s="1"/>
  <c r="D241" i="4"/>
  <c r="F241" i="4" s="1"/>
  <c r="D240" i="4"/>
  <c r="D239" i="4"/>
  <c r="F239" i="4" s="1"/>
  <c r="G239" i="4" s="1"/>
  <c r="D238" i="4"/>
  <c r="F238" i="4" s="1"/>
  <c r="D237" i="4"/>
  <c r="F237" i="4" s="1"/>
  <c r="D236" i="4"/>
  <c r="F235" i="4"/>
  <c r="G235" i="4" s="1"/>
  <c r="D235" i="4"/>
  <c r="G234" i="4"/>
  <c r="F234" i="4"/>
  <c r="G233" i="4"/>
  <c r="D233" i="4"/>
  <c r="F233" i="4" s="1"/>
  <c r="F232" i="4"/>
  <c r="G232" i="4" s="1"/>
  <c r="D231" i="4"/>
  <c r="D230" i="4"/>
  <c r="D229" i="4"/>
  <c r="F229" i="4" s="1"/>
  <c r="G229" i="4" s="1"/>
  <c r="D228" i="4"/>
  <c r="D227" i="4"/>
  <c r="D226" i="4"/>
  <c r="D225" i="4"/>
  <c r="F225" i="4" s="1"/>
  <c r="G225" i="4" s="1"/>
  <c r="D224" i="4"/>
  <c r="D223" i="4"/>
  <c r="D222" i="4"/>
  <c r="D221" i="4"/>
  <c r="F221" i="4" s="1"/>
  <c r="G221" i="4" s="1"/>
  <c r="D220" i="4"/>
  <c r="D219" i="4"/>
  <c r="D218" i="4"/>
  <c r="D217" i="4"/>
  <c r="F217" i="4" s="1"/>
  <c r="G217" i="4" s="1"/>
  <c r="F216" i="4"/>
  <c r="G216" i="4" s="1"/>
  <c r="G215" i="4"/>
  <c r="F215" i="4"/>
  <c r="D214" i="4"/>
  <c r="D213" i="4"/>
  <c r="D212" i="4"/>
  <c r="D211" i="4"/>
  <c r="F211" i="4" s="1"/>
  <c r="G211" i="4" s="1"/>
  <c r="D210" i="4"/>
  <c r="D209" i="4"/>
  <c r="F208" i="4"/>
  <c r="G208" i="4" s="1"/>
  <c r="D207" i="4"/>
  <c r="F207" i="4" s="1"/>
  <c r="G207" i="4" s="1"/>
  <c r="G206" i="4"/>
  <c r="F206" i="4"/>
  <c r="D205" i="4"/>
  <c r="F205" i="4" s="1"/>
  <c r="D204" i="4"/>
  <c r="D203" i="4"/>
  <c r="F203" i="4" s="1"/>
  <c r="F202" i="4"/>
  <c r="G202" i="4" s="1"/>
  <c r="D201" i="4"/>
  <c r="D200" i="4"/>
  <c r="F200" i="4" s="1"/>
  <c r="G200" i="4" s="1"/>
  <c r="D199" i="4"/>
  <c r="F199" i="4" s="1"/>
  <c r="F198" i="4"/>
  <c r="G198" i="4" s="1"/>
  <c r="D197" i="4"/>
  <c r="D196" i="4"/>
  <c r="D195" i="4"/>
  <c r="F195" i="4" s="1"/>
  <c r="G195" i="4" s="1"/>
  <c r="D194" i="4"/>
  <c r="D193" i="4"/>
  <c r="D192" i="4"/>
  <c r="F191" i="4"/>
  <c r="D191" i="4"/>
  <c r="F190" i="4"/>
  <c r="G190" i="4" s="1"/>
  <c r="D190" i="4"/>
  <c r="D189" i="4"/>
  <c r="F189" i="4" s="1"/>
  <c r="G189" i="4" s="1"/>
  <c r="F188" i="4"/>
  <c r="G188" i="4" s="1"/>
  <c r="H188" i="4" s="1"/>
  <c r="I188" i="4" s="1"/>
  <c r="D187" i="4"/>
  <c r="F186" i="4"/>
  <c r="G186" i="4" s="1"/>
  <c r="H186" i="4" s="1"/>
  <c r="D185" i="4"/>
  <c r="D184" i="4"/>
  <c r="F184" i="4" s="1"/>
  <c r="G184" i="4" s="1"/>
  <c r="F183" i="4"/>
  <c r="G183" i="4" s="1"/>
  <c r="F182" i="4"/>
  <c r="G182" i="4" s="1"/>
  <c r="D181" i="4"/>
  <c r="F181" i="4" s="1"/>
  <c r="G181" i="4" s="1"/>
  <c r="D180" i="4"/>
  <c r="F179" i="4"/>
  <c r="G179" i="4" s="1"/>
  <c r="H179" i="4" s="1"/>
  <c r="F178" i="4"/>
  <c r="G178" i="4" s="1"/>
  <c r="F177" i="4"/>
  <c r="G177" i="4" s="1"/>
  <c r="H177" i="4" s="1"/>
  <c r="D176" i="4"/>
  <c r="D175" i="4"/>
  <c r="F175" i="4" s="1"/>
  <c r="G175" i="4" s="1"/>
  <c r="D174" i="4"/>
  <c r="F174" i="4" s="1"/>
  <c r="G174" i="4" s="1"/>
  <c r="D173" i="4"/>
  <c r="D172" i="4"/>
  <c r="D171" i="4"/>
  <c r="F171" i="4" s="1"/>
  <c r="G171" i="4" s="1"/>
  <c r="D170" i="4"/>
  <c r="F170" i="4" s="1"/>
  <c r="G170" i="4" s="1"/>
  <c r="D169" i="4"/>
  <c r="D168" i="4"/>
  <c r="F167" i="4"/>
  <c r="G167" i="4" s="1"/>
  <c r="D167" i="4"/>
  <c r="D166" i="4"/>
  <c r="F166" i="4" s="1"/>
  <c r="G166" i="4" s="1"/>
  <c r="D165" i="4"/>
  <c r="D164" i="4"/>
  <c r="D163" i="4"/>
  <c r="F163" i="4" s="1"/>
  <c r="G163" i="4" s="1"/>
  <c r="D162" i="4"/>
  <c r="F162" i="4" s="1"/>
  <c r="G162" i="4" s="1"/>
  <c r="D161" i="4"/>
  <c r="D160" i="4"/>
  <c r="F159" i="4"/>
  <c r="G159" i="4" s="1"/>
  <c r="D158" i="4"/>
  <c r="F158" i="4" s="1"/>
  <c r="G158" i="4" s="1"/>
  <c r="D157" i="4"/>
  <c r="F157" i="4" s="1"/>
  <c r="G157" i="4" s="1"/>
  <c r="D156" i="4"/>
  <c r="D155" i="4"/>
  <c r="F154" i="4"/>
  <c r="G154" i="4" s="1"/>
  <c r="D154" i="4"/>
  <c r="D153" i="4"/>
  <c r="F153" i="4" s="1"/>
  <c r="G153" i="4" s="1"/>
  <c r="D152" i="4"/>
  <c r="F151" i="4"/>
  <c r="G151" i="4" s="1"/>
  <c r="H151" i="4" s="1"/>
  <c r="F150" i="4"/>
  <c r="G150" i="4" s="1"/>
  <c r="D149" i="4"/>
  <c r="D148" i="4"/>
  <c r="F148" i="4" s="1"/>
  <c r="G148" i="4" s="1"/>
  <c r="D147" i="4"/>
  <c r="F147" i="4" s="1"/>
  <c r="G147" i="4" s="1"/>
  <c r="D146" i="4"/>
  <c r="F145" i="4"/>
  <c r="G145" i="4" s="1"/>
  <c r="D144" i="4"/>
  <c r="F143" i="4"/>
  <c r="G143" i="4" s="1"/>
  <c r="D142" i="4"/>
  <c r="F142" i="4" s="1"/>
  <c r="G142" i="4" s="1"/>
  <c r="D141" i="4"/>
  <c r="F141" i="4" s="1"/>
  <c r="G141" i="4" s="1"/>
  <c r="D139" i="4"/>
  <c r="D138" i="4"/>
  <c r="F137" i="4"/>
  <c r="G137" i="4" s="1"/>
  <c r="D136" i="4"/>
  <c r="F136" i="4" s="1"/>
  <c r="G136" i="4" s="1"/>
  <c r="D135" i="4"/>
  <c r="F135" i="4" s="1"/>
  <c r="G135" i="4" s="1"/>
  <c r="D134" i="4"/>
  <c r="D133" i="4"/>
  <c r="D132" i="4"/>
  <c r="F132" i="4" s="1"/>
  <c r="G132" i="4" s="1"/>
  <c r="D131" i="4"/>
  <c r="F131" i="4" s="1"/>
  <c r="G131" i="4" s="1"/>
  <c r="D130" i="4"/>
  <c r="D129" i="4"/>
  <c r="D128" i="4"/>
  <c r="F128" i="4" s="1"/>
  <c r="G128" i="4" s="1"/>
  <c r="D127" i="4"/>
  <c r="F127" i="4" s="1"/>
  <c r="G127" i="4" s="1"/>
  <c r="D126" i="4"/>
  <c r="D125" i="4"/>
  <c r="F124" i="4"/>
  <c r="G124" i="4" s="1"/>
  <c r="D124" i="4"/>
  <c r="D123" i="4"/>
  <c r="F123" i="4" s="1"/>
  <c r="G123" i="4" s="1"/>
  <c r="D122" i="4"/>
  <c r="D121" i="4"/>
  <c r="D120" i="4"/>
  <c r="F120" i="4" s="1"/>
  <c r="G120" i="4" s="1"/>
  <c r="D119" i="4"/>
  <c r="F119" i="4" s="1"/>
  <c r="G119" i="4" s="1"/>
  <c r="D118" i="4"/>
  <c r="D117" i="4"/>
  <c r="D116" i="4"/>
  <c r="F116" i="4" s="1"/>
  <c r="G116" i="4" s="1"/>
  <c r="D115" i="4"/>
  <c r="F115" i="4" s="1"/>
  <c r="G115" i="4" s="1"/>
  <c r="D114" i="4"/>
  <c r="D113" i="4"/>
  <c r="D112" i="4"/>
  <c r="F112" i="4" s="1"/>
  <c r="G112" i="4" s="1"/>
  <c r="D111" i="4"/>
  <c r="F111" i="4" s="1"/>
  <c r="G111" i="4" s="1"/>
  <c r="D110" i="4"/>
  <c r="D109" i="4"/>
  <c r="F108" i="4"/>
  <c r="G108" i="4" s="1"/>
  <c r="D108" i="4"/>
  <c r="G107" i="4"/>
  <c r="F107" i="4"/>
  <c r="D106" i="4"/>
  <c r="F106" i="4" s="1"/>
  <c r="G106" i="4" s="1"/>
  <c r="D105" i="4"/>
  <c r="F104" i="4"/>
  <c r="D104" i="4"/>
  <c r="F103" i="4"/>
  <c r="G103" i="4" s="1"/>
  <c r="D103" i="4"/>
  <c r="D102" i="4"/>
  <c r="F102" i="4" s="1"/>
  <c r="G102" i="4" s="1"/>
  <c r="F101" i="4"/>
  <c r="G101" i="4" s="1"/>
  <c r="H101" i="4" s="1"/>
  <c r="I101" i="4" s="1"/>
  <c r="D99" i="4"/>
  <c r="D98" i="4"/>
  <c r="F97" i="4"/>
  <c r="G97" i="4" s="1"/>
  <c r="D97" i="4"/>
  <c r="D96" i="4"/>
  <c r="F96" i="4" s="1"/>
  <c r="G96" i="4" s="1"/>
  <c r="D95" i="4"/>
  <c r="D94" i="4"/>
  <c r="F93" i="4"/>
  <c r="G93" i="4" s="1"/>
  <c r="G92" i="4"/>
  <c r="D92" i="4"/>
  <c r="F92" i="4" s="1"/>
  <c r="D91" i="4"/>
  <c r="F91" i="4" s="1"/>
  <c r="D90" i="4"/>
  <c r="D89" i="4"/>
  <c r="F89" i="4" s="1"/>
  <c r="G89" i="4" s="1"/>
  <c r="F88" i="4"/>
  <c r="G88" i="4" s="1"/>
  <c r="F87" i="4"/>
  <c r="G87" i="4" s="1"/>
  <c r="F86" i="4"/>
  <c r="G86" i="4" s="1"/>
  <c r="D85" i="4"/>
  <c r="F85" i="4" s="1"/>
  <c r="G85" i="4" s="1"/>
  <c r="F84" i="4"/>
  <c r="G84" i="4" s="1"/>
  <c r="H84" i="4" s="1"/>
  <c r="I84" i="4" s="1"/>
  <c r="D83" i="4"/>
  <c r="F83" i="4" s="1"/>
  <c r="F82" i="4"/>
  <c r="G82" i="4" s="1"/>
  <c r="H82" i="4" s="1"/>
  <c r="I82" i="4" s="1"/>
  <c r="D81" i="4"/>
  <c r="F80" i="4"/>
  <c r="G80" i="4" s="1"/>
  <c r="H80" i="4" s="1"/>
  <c r="F79" i="4"/>
  <c r="G79" i="4" s="1"/>
  <c r="D78" i="4"/>
  <c r="D77" i="4"/>
  <c r="F77" i="4" s="1"/>
  <c r="G77" i="4" s="1"/>
  <c r="D76" i="4"/>
  <c r="F76" i="4" s="1"/>
  <c r="D75" i="4"/>
  <c r="D74" i="4"/>
  <c r="D73" i="4"/>
  <c r="F73" i="4" s="1"/>
  <c r="G73" i="4" s="1"/>
  <c r="D72" i="4"/>
  <c r="F72" i="4" s="1"/>
  <c r="D71" i="4"/>
  <c r="D70" i="4"/>
  <c r="D69" i="4"/>
  <c r="F69" i="4" s="1"/>
  <c r="G69" i="4" s="1"/>
  <c r="D68" i="4"/>
  <c r="F68" i="4" s="1"/>
  <c r="F67" i="4"/>
  <c r="G67" i="4" s="1"/>
  <c r="F66" i="4"/>
  <c r="G66" i="4" s="1"/>
  <c r="H66" i="4" s="1"/>
  <c r="I66" i="4" s="1"/>
  <c r="H65" i="4"/>
  <c r="I65" i="4" s="1"/>
  <c r="F65" i="4"/>
  <c r="G65" i="4" s="1"/>
  <c r="F64" i="4"/>
  <c r="D64" i="4"/>
  <c r="F63" i="4"/>
  <c r="G63" i="4" s="1"/>
  <c r="D63" i="4"/>
  <c r="F62" i="4"/>
  <c r="G62" i="4" s="1"/>
  <c r="D62" i="4"/>
  <c r="G61" i="4"/>
  <c r="F61" i="4"/>
  <c r="G60" i="4"/>
  <c r="F60" i="4"/>
  <c r="G59" i="4"/>
  <c r="F59" i="4"/>
  <c r="G58" i="4"/>
  <c r="D58" i="4"/>
  <c r="F58" i="4" s="1"/>
  <c r="F57" i="4"/>
  <c r="D57" i="4"/>
  <c r="F56" i="4"/>
  <c r="G56" i="4" s="1"/>
  <c r="D56" i="4"/>
  <c r="F55" i="4"/>
  <c r="G55" i="4" s="1"/>
  <c r="D55" i="4"/>
  <c r="G54" i="4"/>
  <c r="D54" i="4"/>
  <c r="F54" i="4" s="1"/>
  <c r="F53" i="4"/>
  <c r="D53" i="4"/>
  <c r="F52" i="4"/>
  <c r="G52" i="4" s="1"/>
  <c r="D52" i="4"/>
  <c r="F51" i="4"/>
  <c r="G51" i="4" s="1"/>
  <c r="D51" i="4"/>
  <c r="G50" i="4"/>
  <c r="F50" i="4"/>
  <c r="G49" i="4"/>
  <c r="F49" i="4"/>
  <c r="G48" i="4"/>
  <c r="F48" i="4"/>
  <c r="G47" i="4"/>
  <c r="D47" i="4"/>
  <c r="F47" i="4" s="1"/>
  <c r="F46" i="4"/>
  <c r="G46" i="4" s="1"/>
  <c r="F45" i="4"/>
  <c r="G45" i="4" s="1"/>
  <c r="F44" i="4"/>
  <c r="G44" i="4" s="1"/>
  <c r="H44" i="4" s="1"/>
  <c r="I44" i="4" s="1"/>
  <c r="D43" i="4"/>
  <c r="G42" i="4"/>
  <c r="H42" i="4" s="1"/>
  <c r="F42" i="4"/>
  <c r="F41" i="4"/>
  <c r="G41" i="4" s="1"/>
  <c r="D41" i="4"/>
  <c r="F40" i="4"/>
  <c r="G40" i="4" s="1"/>
  <c r="D40" i="4"/>
  <c r="G39" i="4"/>
  <c r="D39" i="4"/>
  <c r="F39" i="4" s="1"/>
  <c r="F38" i="4"/>
  <c r="D38" i="4"/>
  <c r="F37" i="4"/>
  <c r="G37" i="4" s="1"/>
  <c r="D37" i="4"/>
  <c r="F36" i="4"/>
  <c r="G36" i="4" s="1"/>
  <c r="F35" i="4"/>
  <c r="G35" i="4" s="1"/>
  <c r="F34" i="4"/>
  <c r="G34" i="4" s="1"/>
  <c r="D34" i="4"/>
  <c r="D33" i="4"/>
  <c r="F33" i="4" s="1"/>
  <c r="F32" i="4"/>
  <c r="G32" i="4" s="1"/>
  <c r="D31" i="4"/>
  <c r="D30" i="4"/>
  <c r="F30" i="4" s="1"/>
  <c r="G30" i="4" s="1"/>
  <c r="G29" i="4"/>
  <c r="D29" i="4"/>
  <c r="F29" i="4" s="1"/>
  <c r="D28" i="4"/>
  <c r="F28" i="4" s="1"/>
  <c r="D27" i="4"/>
  <c r="D26" i="4"/>
  <c r="F26" i="4" s="1"/>
  <c r="G26" i="4" s="1"/>
  <c r="F25" i="4"/>
  <c r="G25" i="4" s="1"/>
  <c r="D24" i="4"/>
  <c r="F24" i="4" s="1"/>
  <c r="G24" i="4" s="1"/>
  <c r="F23" i="4"/>
  <c r="G23" i="4" s="1"/>
  <c r="F22" i="4"/>
  <c r="G22" i="4" s="1"/>
  <c r="G21" i="4"/>
  <c r="D21" i="4"/>
  <c r="F21" i="4" s="1"/>
  <c r="F20" i="4"/>
  <c r="D20" i="4"/>
  <c r="F19" i="4"/>
  <c r="G19" i="4" s="1"/>
  <c r="D19" i="4"/>
  <c r="F18" i="4"/>
  <c r="G18" i="4" s="1"/>
  <c r="D18" i="4"/>
  <c r="G17" i="4"/>
  <c r="D17" i="4"/>
  <c r="F17" i="4" s="1"/>
  <c r="F283" i="4" l="1"/>
  <c r="G283" i="4"/>
  <c r="H283" i="4" s="1"/>
  <c r="I283" i="4" s="1"/>
  <c r="F304" i="4"/>
  <c r="G304" i="4"/>
  <c r="F328" i="4"/>
  <c r="G328" i="4"/>
  <c r="F341" i="4"/>
  <c r="G341" i="4" s="1"/>
  <c r="H341" i="4" s="1"/>
  <c r="I341" i="4" s="1"/>
  <c r="F368" i="4"/>
  <c r="G368" i="4"/>
  <c r="H368" i="4" s="1"/>
  <c r="F388" i="4"/>
  <c r="G388" i="4"/>
  <c r="I388" i="4" s="1"/>
  <c r="H424" i="4"/>
  <c r="I424" i="4" s="1"/>
  <c r="F459" i="4"/>
  <c r="G459" i="4"/>
  <c r="H459" i="4" s="1"/>
  <c r="I459" i="4" s="1"/>
  <c r="F464" i="4"/>
  <c r="G464" i="4"/>
  <c r="H464" i="4" s="1"/>
  <c r="I464" i="4" s="1"/>
  <c r="F514" i="4"/>
  <c r="G514" i="4"/>
  <c r="F542" i="4"/>
  <c r="G542" i="4" s="1"/>
  <c r="H542" i="4" s="1"/>
  <c r="I542" i="4" s="1"/>
  <c r="F558" i="4"/>
  <c r="G558" i="4"/>
  <c r="H558" i="4" s="1"/>
  <c r="F566" i="4"/>
  <c r="G566" i="4"/>
  <c r="H566" i="4" s="1"/>
  <c r="F589" i="4"/>
  <c r="G589" i="4" s="1"/>
  <c r="H589" i="4" s="1"/>
  <c r="I589" i="4" s="1"/>
  <c r="F602" i="4"/>
  <c r="G602" i="4"/>
  <c r="H602" i="4" s="1"/>
  <c r="H178" i="4"/>
  <c r="I178" i="4"/>
  <c r="F284" i="4"/>
  <c r="G284" i="4" s="1"/>
  <c r="H284" i="4" s="1"/>
  <c r="I284" i="4" s="1"/>
  <c r="F307" i="4"/>
  <c r="G307" i="4"/>
  <c r="F371" i="4"/>
  <c r="G371" i="4" s="1"/>
  <c r="H371" i="4" s="1"/>
  <c r="I371" i="4" s="1"/>
  <c r="H397" i="4"/>
  <c r="I397" i="4"/>
  <c r="F451" i="4"/>
  <c r="G451" i="4"/>
  <c r="H451" i="4" s="1"/>
  <c r="I451" i="4" s="1"/>
  <c r="H468" i="4"/>
  <c r="I468" i="4"/>
  <c r="F483" i="4"/>
  <c r="G483" i="4"/>
  <c r="H483" i="4" s="1"/>
  <c r="I483" i="4" s="1"/>
  <c r="H584" i="4"/>
  <c r="I584" i="4"/>
  <c r="F586" i="4"/>
  <c r="G586" i="4"/>
  <c r="G300" i="4"/>
  <c r="G324" i="4"/>
  <c r="H324" i="4" s="1"/>
  <c r="I324" i="4" s="1"/>
  <c r="G376" i="4"/>
  <c r="H376" i="4" s="1"/>
  <c r="G448" i="4"/>
  <c r="H448" i="4" s="1"/>
  <c r="I448" i="4" s="1"/>
  <c r="G461" i="4"/>
  <c r="G466" i="4"/>
  <c r="H466" i="4" s="1"/>
  <c r="I466" i="4" s="1"/>
  <c r="G607" i="4"/>
  <c r="H216" i="4"/>
  <c r="I216" i="4" s="1"/>
  <c r="F247" i="4"/>
  <c r="G247" i="4" s="1"/>
  <c r="H247" i="4" s="1"/>
  <c r="I247" i="4" s="1"/>
  <c r="F251" i="4"/>
  <c r="G251" i="4" s="1"/>
  <c r="F255" i="4"/>
  <c r="G255" i="4" s="1"/>
  <c r="H255" i="4" s="1"/>
  <c r="I255" i="4" s="1"/>
  <c r="F259" i="4"/>
  <c r="G259" i="4" s="1"/>
  <c r="F263" i="4"/>
  <c r="G263" i="4" s="1"/>
  <c r="H263" i="4" s="1"/>
  <c r="I263" i="4" s="1"/>
  <c r="F287" i="4"/>
  <c r="G287" i="4" s="1"/>
  <c r="F303" i="4"/>
  <c r="G303" i="4" s="1"/>
  <c r="H303" i="4" s="1"/>
  <c r="I303" i="4" s="1"/>
  <c r="F327" i="4"/>
  <c r="G327" i="4" s="1"/>
  <c r="H327" i="4" s="1"/>
  <c r="I327" i="4" s="1"/>
  <c r="F342" i="4"/>
  <c r="G342" i="4" s="1"/>
  <c r="H394" i="4"/>
  <c r="I394" i="4" s="1"/>
  <c r="H415" i="4"/>
  <c r="I415" i="4"/>
  <c r="F417" i="4"/>
  <c r="G417" i="4"/>
  <c r="F425" i="4"/>
  <c r="G425" i="4"/>
  <c r="H145" i="4"/>
  <c r="I145" i="4" s="1"/>
  <c r="H150" i="4"/>
  <c r="I150" i="4"/>
  <c r="F204" i="4"/>
  <c r="G204" i="4"/>
  <c r="H204" i="4" s="1"/>
  <c r="I204" i="4" s="1"/>
  <c r="G205" i="4"/>
  <c r="H208" i="4"/>
  <c r="I208" i="4" s="1"/>
  <c r="H215" i="4"/>
  <c r="I215" i="4" s="1"/>
  <c r="H225" i="4"/>
  <c r="I225" i="4" s="1"/>
  <c r="G292" i="4"/>
  <c r="F295" i="4"/>
  <c r="G295" i="4" s="1"/>
  <c r="G296" i="4"/>
  <c r="H296" i="4" s="1"/>
  <c r="I296" i="4" s="1"/>
  <c r="G308" i="4"/>
  <c r="H308" i="4" s="1"/>
  <c r="I308" i="4" s="1"/>
  <c r="F311" i="4"/>
  <c r="G311" i="4" s="1"/>
  <c r="G312" i="4"/>
  <c r="H315" i="4"/>
  <c r="I315" i="4"/>
  <c r="F319" i="4"/>
  <c r="G319" i="4"/>
  <c r="H319" i="4" s="1"/>
  <c r="I319" i="4" s="1"/>
  <c r="G320" i="4"/>
  <c r="G333" i="4"/>
  <c r="H333" i="4" s="1"/>
  <c r="G337" i="4"/>
  <c r="I375" i="4"/>
  <c r="I386" i="4"/>
  <c r="H388" i="4"/>
  <c r="H393" i="4"/>
  <c r="I393" i="4" s="1"/>
  <c r="G418" i="4"/>
  <c r="H426" i="4"/>
  <c r="I426" i="4" s="1"/>
  <c r="G427" i="4"/>
  <c r="H427" i="4" s="1"/>
  <c r="G428" i="4"/>
  <c r="H429" i="4"/>
  <c r="I429" i="4" s="1"/>
  <c r="G443" i="4"/>
  <c r="G449" i="4"/>
  <c r="H449" i="4" s="1"/>
  <c r="G452" i="4"/>
  <c r="I476" i="4"/>
  <c r="H476" i="4"/>
  <c r="H514" i="4"/>
  <c r="I514" i="4" s="1"/>
  <c r="H515" i="4"/>
  <c r="I515" i="4" s="1"/>
  <c r="I516" i="4"/>
  <c r="H516" i="4"/>
  <c r="F524" i="4"/>
  <c r="G524" i="4" s="1"/>
  <c r="H524" i="4" s="1"/>
  <c r="I524" i="4" s="1"/>
  <c r="F541" i="4"/>
  <c r="G541" i="4" s="1"/>
  <c r="F554" i="4"/>
  <c r="G554" i="4" s="1"/>
  <c r="F570" i="4"/>
  <c r="G570" i="4"/>
  <c r="H570" i="4" s="1"/>
  <c r="F590" i="4"/>
  <c r="G590" i="4"/>
  <c r="H32" i="4"/>
  <c r="I32" i="4" s="1"/>
  <c r="H379" i="4"/>
  <c r="I379" i="4" s="1"/>
  <c r="G447" i="4"/>
  <c r="H447" i="4" s="1"/>
  <c r="I447" i="4" s="1"/>
  <c r="G462" i="4"/>
  <c r="H462" i="4" s="1"/>
  <c r="G465" i="4"/>
  <c r="H465" i="4" s="1"/>
  <c r="I465" i="4" s="1"/>
  <c r="H475" i="4"/>
  <c r="I475" i="4" s="1"/>
  <c r="H502" i="4"/>
  <c r="I502" i="4"/>
  <c r="F504" i="4"/>
  <c r="G504" i="4"/>
  <c r="H504" i="4" s="1"/>
  <c r="F508" i="4"/>
  <c r="G508" i="4"/>
  <c r="H532" i="4"/>
  <c r="I532" i="4" s="1"/>
  <c r="G536" i="4"/>
  <c r="H536" i="4" s="1"/>
  <c r="F546" i="4"/>
  <c r="G546" i="4" s="1"/>
  <c r="I551" i="4"/>
  <c r="H551" i="4"/>
  <c r="F562" i="4"/>
  <c r="G562" i="4" s="1"/>
  <c r="H563" i="4"/>
  <c r="I563" i="4" s="1"/>
  <c r="G576" i="4"/>
  <c r="H576" i="4" s="1"/>
  <c r="G580" i="4"/>
  <c r="H580" i="4" s="1"/>
  <c r="I580" i="4" s="1"/>
  <c r="G585" i="4"/>
  <c r="H585" i="4" s="1"/>
  <c r="G603" i="4"/>
  <c r="I603" i="4" s="1"/>
  <c r="G611" i="4"/>
  <c r="H611" i="4" s="1"/>
  <c r="I611" i="4" s="1"/>
  <c r="F618" i="4"/>
  <c r="G618" i="4" s="1"/>
  <c r="H618" i="4" s="1"/>
  <c r="I618" i="4" s="1"/>
  <c r="H544" i="4"/>
  <c r="I544" i="4" s="1"/>
  <c r="H34" i="4"/>
  <c r="I34" i="4" s="1"/>
  <c r="H41" i="4"/>
  <c r="I41" i="4" s="1"/>
  <c r="H55" i="4"/>
  <c r="I55" i="4" s="1"/>
  <c r="H63" i="4"/>
  <c r="I63" i="4" s="1"/>
  <c r="H87" i="4"/>
  <c r="I87" i="4" s="1"/>
  <c r="H108" i="4"/>
  <c r="I108" i="4" s="1"/>
  <c r="H131" i="4"/>
  <c r="I131" i="4" s="1"/>
  <c r="H154" i="4"/>
  <c r="I154" i="4" s="1"/>
  <c r="H174" i="4"/>
  <c r="I174" i="4" s="1"/>
  <c r="I112" i="4"/>
  <c r="H112" i="4"/>
  <c r="H142" i="4"/>
  <c r="I142" i="4" s="1"/>
  <c r="H162" i="4"/>
  <c r="I162" i="4" s="1"/>
  <c r="H252" i="4"/>
  <c r="I252" i="4" s="1"/>
  <c r="H260" i="4"/>
  <c r="I260" i="4" s="1"/>
  <c r="H301" i="4"/>
  <c r="I301" i="4" s="1"/>
  <c r="H317" i="4"/>
  <c r="I317" i="4" s="1"/>
  <c r="H18" i="4"/>
  <c r="I18" i="4" s="1"/>
  <c r="H24" i="4"/>
  <c r="I24" i="4" s="1"/>
  <c r="H36" i="4"/>
  <c r="I36" i="4" s="1"/>
  <c r="H40" i="4"/>
  <c r="I40" i="4" s="1"/>
  <c r="H52" i="4"/>
  <c r="I52" i="4"/>
  <c r="H56" i="4"/>
  <c r="I56" i="4"/>
  <c r="H62" i="4"/>
  <c r="I62" i="4" s="1"/>
  <c r="H73" i="4"/>
  <c r="I73" i="4" s="1"/>
  <c r="H85" i="4"/>
  <c r="I85" i="4" s="1"/>
  <c r="H97" i="4"/>
  <c r="I97" i="4" s="1"/>
  <c r="H102" i="4"/>
  <c r="I102" i="4" s="1"/>
  <c r="H116" i="4"/>
  <c r="I116" i="4" s="1"/>
  <c r="I123" i="4"/>
  <c r="H123" i="4"/>
  <c r="H132" i="4"/>
  <c r="I132" i="4" s="1"/>
  <c r="H143" i="4"/>
  <c r="I143" i="4" s="1"/>
  <c r="H147" i="4"/>
  <c r="I147" i="4" s="1"/>
  <c r="H153" i="4"/>
  <c r="I153" i="4" s="1"/>
  <c r="H159" i="4"/>
  <c r="I159" i="4" s="1"/>
  <c r="H166" i="4"/>
  <c r="I166" i="4" s="1"/>
  <c r="H175" i="4"/>
  <c r="I175" i="4" s="1"/>
  <c r="H190" i="4"/>
  <c r="I190" i="4" s="1"/>
  <c r="H289" i="4"/>
  <c r="I289" i="4"/>
  <c r="H305" i="4"/>
  <c r="I305" i="4" s="1"/>
  <c r="H321" i="4"/>
  <c r="I321" i="4" s="1"/>
  <c r="H338" i="4"/>
  <c r="I338" i="4" s="1"/>
  <c r="H366" i="4"/>
  <c r="I366" i="4" s="1"/>
  <c r="H19" i="4"/>
  <c r="I19" i="4" s="1"/>
  <c r="H37" i="4"/>
  <c r="I37" i="4" s="1"/>
  <c r="H51" i="4"/>
  <c r="I51" i="4" s="1"/>
  <c r="H96" i="4"/>
  <c r="I96" i="4" s="1"/>
  <c r="H103" i="4"/>
  <c r="I103" i="4" s="1"/>
  <c r="H106" i="4"/>
  <c r="I106" i="4" s="1"/>
  <c r="H115" i="4"/>
  <c r="I115" i="4" s="1"/>
  <c r="H124" i="4"/>
  <c r="I124" i="4" s="1"/>
  <c r="H137" i="4"/>
  <c r="I137" i="4" s="1"/>
  <c r="H148" i="4"/>
  <c r="I148" i="4" s="1"/>
  <c r="H167" i="4"/>
  <c r="I167" i="4" s="1"/>
  <c r="H189" i="4"/>
  <c r="I189" i="4" s="1"/>
  <c r="H281" i="4"/>
  <c r="I281" i="4"/>
  <c r="H297" i="4"/>
  <c r="I297" i="4"/>
  <c r="H334" i="4"/>
  <c r="I334" i="4"/>
  <c r="H365" i="4"/>
  <c r="I365" i="4" s="1"/>
  <c r="H517" i="4"/>
  <c r="I517" i="4" s="1"/>
  <c r="H26" i="4"/>
  <c r="I26" i="4"/>
  <c r="H35" i="4"/>
  <c r="I35" i="4" s="1"/>
  <c r="H69" i="4"/>
  <c r="I69" i="4" s="1"/>
  <c r="H79" i="4"/>
  <c r="I79" i="4" s="1"/>
  <c r="H93" i="4"/>
  <c r="I93" i="4" s="1"/>
  <c r="H119" i="4"/>
  <c r="I119" i="4" s="1"/>
  <c r="H128" i="4"/>
  <c r="I128" i="4" s="1"/>
  <c r="H135" i="4"/>
  <c r="I135" i="4" s="1"/>
  <c r="H158" i="4"/>
  <c r="I158" i="4" s="1"/>
  <c r="H171" i="4"/>
  <c r="I171" i="4" s="1"/>
  <c r="H181" i="4"/>
  <c r="I181" i="4" s="1"/>
  <c r="H202" i="4"/>
  <c r="I202" i="4" s="1"/>
  <c r="H244" i="4"/>
  <c r="I244" i="4" s="1"/>
  <c r="I248" i="4"/>
  <c r="H248" i="4"/>
  <c r="H256" i="4"/>
  <c r="I256" i="4" s="1"/>
  <c r="H264" i="4"/>
  <c r="I264" i="4" s="1"/>
  <c r="H285" i="4"/>
  <c r="I285" i="4" s="1"/>
  <c r="H314" i="4"/>
  <c r="I314" i="4" s="1"/>
  <c r="H330" i="4"/>
  <c r="I330" i="4" s="1"/>
  <c r="H30" i="4"/>
  <c r="I30" i="4" s="1"/>
  <c r="H77" i="4"/>
  <c r="I77" i="4" s="1"/>
  <c r="H86" i="4"/>
  <c r="I86" i="4" s="1"/>
  <c r="H89" i="4"/>
  <c r="I89" i="4"/>
  <c r="H111" i="4"/>
  <c r="I111" i="4" s="1"/>
  <c r="H120" i="4"/>
  <c r="I120" i="4" s="1"/>
  <c r="H127" i="4"/>
  <c r="I127" i="4" s="1"/>
  <c r="H136" i="4"/>
  <c r="I136" i="4" s="1"/>
  <c r="H141" i="4"/>
  <c r="I141" i="4" s="1"/>
  <c r="H157" i="4"/>
  <c r="I157" i="4" s="1"/>
  <c r="H163" i="4"/>
  <c r="I163" i="4" s="1"/>
  <c r="H170" i="4"/>
  <c r="I170" i="4" s="1"/>
  <c r="H184" i="4"/>
  <c r="I184" i="4" s="1"/>
  <c r="H207" i="4"/>
  <c r="I207" i="4" s="1"/>
  <c r="H245" i="4"/>
  <c r="I245" i="4" s="1"/>
  <c r="H249" i="4"/>
  <c r="I249" i="4" s="1"/>
  <c r="H253" i="4"/>
  <c r="I253" i="4" s="1"/>
  <c r="H257" i="4"/>
  <c r="I257" i="4" s="1"/>
  <c r="H261" i="4"/>
  <c r="I261" i="4" s="1"/>
  <c r="H265" i="4"/>
  <c r="I265" i="4" s="1"/>
  <c r="H293" i="4"/>
  <c r="I293" i="4" s="1"/>
  <c r="H309" i="4"/>
  <c r="I309" i="4" s="1"/>
  <c r="H325" i="4"/>
  <c r="I325" i="4" s="1"/>
  <c r="F193" i="4"/>
  <c r="G193" i="4" s="1"/>
  <c r="H205" i="4"/>
  <c r="I205" i="4" s="1"/>
  <c r="F212" i="4"/>
  <c r="G212" i="4" s="1"/>
  <c r="F214" i="4"/>
  <c r="G214" i="4" s="1"/>
  <c r="G222" i="4"/>
  <c r="F222" i="4"/>
  <c r="F224" i="4"/>
  <c r="G224" i="4" s="1"/>
  <c r="F231" i="4"/>
  <c r="G231" i="4" s="1"/>
  <c r="H233" i="4"/>
  <c r="I233" i="4" s="1"/>
  <c r="H235" i="4"/>
  <c r="I235" i="4" s="1"/>
  <c r="H239" i="4"/>
  <c r="I239" i="4" s="1"/>
  <c r="H243" i="4"/>
  <c r="I243" i="4" s="1"/>
  <c r="H288" i="4"/>
  <c r="I288" i="4" s="1"/>
  <c r="H292" i="4"/>
  <c r="I292" i="4" s="1"/>
  <c r="H300" i="4"/>
  <c r="I300" i="4" s="1"/>
  <c r="H304" i="4"/>
  <c r="I304" i="4" s="1"/>
  <c r="H320" i="4"/>
  <c r="I320" i="4" s="1"/>
  <c r="H328" i="4"/>
  <c r="I328" i="4" s="1"/>
  <c r="F344" i="4"/>
  <c r="G344" i="4" s="1"/>
  <c r="H356" i="4"/>
  <c r="I356" i="4" s="1"/>
  <c r="H360" i="4"/>
  <c r="I360" i="4" s="1"/>
  <c r="H364" i="4"/>
  <c r="I364" i="4" s="1"/>
  <c r="H381" i="4"/>
  <c r="I381" i="4" s="1"/>
  <c r="F390" i="4"/>
  <c r="G390" i="4" s="1"/>
  <c r="H395" i="4"/>
  <c r="I395" i="4" s="1"/>
  <c r="F402" i="4"/>
  <c r="G402" i="4" s="1"/>
  <c r="F406" i="4"/>
  <c r="G406" i="4" s="1"/>
  <c r="H410" i="4"/>
  <c r="I410" i="4" s="1"/>
  <c r="F420" i="4"/>
  <c r="G420" i="4" s="1"/>
  <c r="F430" i="4"/>
  <c r="G430" i="4" s="1"/>
  <c r="H511" i="4"/>
  <c r="I511" i="4" s="1"/>
  <c r="F527" i="4"/>
  <c r="G527" i="4" s="1"/>
  <c r="F535" i="4"/>
  <c r="G535" i="4" s="1"/>
  <c r="F587" i="4"/>
  <c r="G587" i="4" s="1"/>
  <c r="F597" i="4"/>
  <c r="G597" i="4" s="1"/>
  <c r="H599" i="4"/>
  <c r="I599" i="4" s="1"/>
  <c r="H612" i="4"/>
  <c r="I612" i="4" s="1"/>
  <c r="H614" i="4"/>
  <c r="I614" i="4" s="1"/>
  <c r="H17" i="4"/>
  <c r="I17" i="4" s="1"/>
  <c r="H21" i="4"/>
  <c r="I21" i="4" s="1"/>
  <c r="H22" i="4"/>
  <c r="I22" i="4" s="1"/>
  <c r="H23" i="4"/>
  <c r="I23" i="4" s="1"/>
  <c r="H25" i="4"/>
  <c r="I25" i="4" s="1"/>
  <c r="H29" i="4"/>
  <c r="I29" i="4" s="1"/>
  <c r="H39" i="4"/>
  <c r="I39" i="4" s="1"/>
  <c r="I42" i="4"/>
  <c r="H46" i="4"/>
  <c r="I46" i="4" s="1"/>
  <c r="H47" i="4"/>
  <c r="I47" i="4" s="1"/>
  <c r="H48" i="4"/>
  <c r="I48" i="4" s="1"/>
  <c r="H49" i="4"/>
  <c r="I49" i="4" s="1"/>
  <c r="H50" i="4"/>
  <c r="I50" i="4" s="1"/>
  <c r="H54" i="4"/>
  <c r="I54" i="4" s="1"/>
  <c r="H58" i="4"/>
  <c r="I58" i="4" s="1"/>
  <c r="H59" i="4"/>
  <c r="I59" i="4" s="1"/>
  <c r="H60" i="4"/>
  <c r="I60" i="4" s="1"/>
  <c r="H61" i="4"/>
  <c r="I61" i="4" s="1"/>
  <c r="G68" i="4"/>
  <c r="F70" i="4"/>
  <c r="G70" i="4" s="1"/>
  <c r="F71" i="4"/>
  <c r="G71" i="4" s="1"/>
  <c r="G72" i="4"/>
  <c r="F74" i="4"/>
  <c r="G74" i="4" s="1"/>
  <c r="F75" i="4"/>
  <c r="G75" i="4" s="1"/>
  <c r="G76" i="4"/>
  <c r="F78" i="4"/>
  <c r="G78" i="4" s="1"/>
  <c r="I80" i="4"/>
  <c r="H88" i="4"/>
  <c r="I88" i="4" s="1"/>
  <c r="H92" i="4"/>
  <c r="I92" i="4" s="1"/>
  <c r="F94" i="4"/>
  <c r="G94" i="4" s="1"/>
  <c r="F98" i="4"/>
  <c r="G98" i="4" s="1"/>
  <c r="F110" i="4"/>
  <c r="G110" i="4" s="1"/>
  <c r="F114" i="4"/>
  <c r="G114" i="4" s="1"/>
  <c r="F118" i="4"/>
  <c r="G118" i="4" s="1"/>
  <c r="F122" i="4"/>
  <c r="G122" i="4" s="1"/>
  <c r="F126" i="4"/>
  <c r="G126" i="4" s="1"/>
  <c r="F130" i="4"/>
  <c r="G130" i="4" s="1"/>
  <c r="F134" i="4"/>
  <c r="G134" i="4" s="1"/>
  <c r="F138" i="4"/>
  <c r="G138" i="4" s="1"/>
  <c r="F149" i="4"/>
  <c r="G149" i="4" s="1"/>
  <c r="F155" i="4"/>
  <c r="G155" i="4" s="1"/>
  <c r="F161" i="4"/>
  <c r="G161" i="4" s="1"/>
  <c r="F165" i="4"/>
  <c r="G165" i="4" s="1"/>
  <c r="F169" i="4"/>
  <c r="G169" i="4" s="1"/>
  <c r="F173" i="4"/>
  <c r="G173" i="4" s="1"/>
  <c r="F197" i="4"/>
  <c r="G197" i="4" s="1"/>
  <c r="G199" i="4"/>
  <c r="F201" i="4"/>
  <c r="G201" i="4" s="1"/>
  <c r="F209" i="4"/>
  <c r="G209" i="4" s="1"/>
  <c r="F219" i="4"/>
  <c r="G219" i="4" s="1"/>
  <c r="F226" i="4"/>
  <c r="G226" i="4" s="1"/>
  <c r="F228" i="4"/>
  <c r="G228" i="4" s="1"/>
  <c r="H229" i="4"/>
  <c r="I229" i="4" s="1"/>
  <c r="F272" i="4"/>
  <c r="G272" i="4" s="1"/>
  <c r="G274" i="4"/>
  <c r="F276" i="4"/>
  <c r="G276" i="4" s="1"/>
  <c r="G278" i="4"/>
  <c r="F280" i="4"/>
  <c r="G280" i="4" s="1"/>
  <c r="H291" i="4"/>
  <c r="I291" i="4" s="1"/>
  <c r="H299" i="4"/>
  <c r="I299" i="4" s="1"/>
  <c r="H307" i="4"/>
  <c r="I307" i="4" s="1"/>
  <c r="H316" i="4"/>
  <c r="I316" i="4" s="1"/>
  <c r="H323" i="4"/>
  <c r="I323" i="4" s="1"/>
  <c r="H337" i="4"/>
  <c r="I337" i="4" s="1"/>
  <c r="G348" i="4"/>
  <c r="F348" i="4"/>
  <c r="F353" i="4"/>
  <c r="G353" i="4" s="1"/>
  <c r="F377" i="4"/>
  <c r="G377" i="4"/>
  <c r="H387" i="4"/>
  <c r="I387" i="4"/>
  <c r="I392" i="4"/>
  <c r="H400" i="4"/>
  <c r="I400" i="4" s="1"/>
  <c r="H404" i="4"/>
  <c r="I404" i="4" s="1"/>
  <c r="H408" i="4"/>
  <c r="I408" i="4" s="1"/>
  <c r="F414" i="4"/>
  <c r="G414" i="4" s="1"/>
  <c r="H423" i="4"/>
  <c r="I423" i="4" s="1"/>
  <c r="F438" i="4"/>
  <c r="G438" i="4" s="1"/>
  <c r="H443" i="4"/>
  <c r="H455" i="4"/>
  <c r="I455" i="4" s="1"/>
  <c r="H479" i="4"/>
  <c r="I479" i="4" s="1"/>
  <c r="F485" i="4"/>
  <c r="G485" i="4" s="1"/>
  <c r="H501" i="4"/>
  <c r="I501" i="4" s="1"/>
  <c r="H509" i="4"/>
  <c r="I509" i="4" s="1"/>
  <c r="H531" i="4"/>
  <c r="I531" i="4" s="1"/>
  <c r="F533" i="4"/>
  <c r="G533" i="4" s="1"/>
  <c r="F578" i="4"/>
  <c r="G578" i="4" s="1"/>
  <c r="F583" i="4"/>
  <c r="G583" i="4" s="1"/>
  <c r="F592" i="4"/>
  <c r="G592" i="4" s="1"/>
  <c r="H607" i="4"/>
  <c r="I607" i="4" s="1"/>
  <c r="F609" i="4"/>
  <c r="G609" i="4" s="1"/>
  <c r="G33" i="4"/>
  <c r="H45" i="4"/>
  <c r="I45" i="4" s="1"/>
  <c r="H67" i="4"/>
  <c r="I67" i="4" s="1"/>
  <c r="G83" i="4"/>
  <c r="F105" i="4"/>
  <c r="G105" i="4" s="1"/>
  <c r="H107" i="4"/>
  <c r="I107" i="4" s="1"/>
  <c r="G113" i="4"/>
  <c r="I151" i="4"/>
  <c r="I177" i="4"/>
  <c r="I179" i="4"/>
  <c r="H183" i="4"/>
  <c r="I183" i="4" s="1"/>
  <c r="I186" i="4"/>
  <c r="G192" i="4"/>
  <c r="F192" i="4"/>
  <c r="F194" i="4"/>
  <c r="G194" i="4" s="1"/>
  <c r="H195" i="4"/>
  <c r="I195" i="4" s="1"/>
  <c r="F213" i="4"/>
  <c r="G213" i="4" s="1"/>
  <c r="H217" i="4"/>
  <c r="I217" i="4" s="1"/>
  <c r="F223" i="4"/>
  <c r="G223" i="4" s="1"/>
  <c r="F230" i="4"/>
  <c r="G230" i="4" s="1"/>
  <c r="H232" i="4"/>
  <c r="I232" i="4" s="1"/>
  <c r="H234" i="4"/>
  <c r="I234" i="4" s="1"/>
  <c r="F236" i="4"/>
  <c r="G236" i="4" s="1"/>
  <c r="G238" i="4"/>
  <c r="F240" i="4"/>
  <c r="G240" i="4" s="1"/>
  <c r="G242" i="4"/>
  <c r="F269" i="4"/>
  <c r="G269" i="4" s="1"/>
  <c r="H270" i="4"/>
  <c r="I270" i="4" s="1"/>
  <c r="F345" i="4"/>
  <c r="G345" i="4" s="1"/>
  <c r="H346" i="4"/>
  <c r="I346" i="4" s="1"/>
  <c r="H351" i="4"/>
  <c r="I351" i="4" s="1"/>
  <c r="F357" i="4"/>
  <c r="G357" i="4" s="1"/>
  <c r="G359" i="4"/>
  <c r="F361" i="4"/>
  <c r="G361" i="4" s="1"/>
  <c r="G363" i="4"/>
  <c r="F370" i="4"/>
  <c r="G370" i="4"/>
  <c r="F378" i="4"/>
  <c r="G378" i="4" s="1"/>
  <c r="F380" i="4"/>
  <c r="G380" i="4" s="1"/>
  <c r="H384" i="4"/>
  <c r="I384" i="4" s="1"/>
  <c r="F391" i="4"/>
  <c r="G391" i="4" s="1"/>
  <c r="H399" i="4"/>
  <c r="I399" i="4" s="1"/>
  <c r="G403" i="4"/>
  <c r="G407" i="4"/>
  <c r="I421" i="4"/>
  <c r="I431" i="4"/>
  <c r="H442" i="4"/>
  <c r="I442" i="4" s="1"/>
  <c r="F444" i="4"/>
  <c r="G444" i="4" s="1"/>
  <c r="F456" i="4"/>
  <c r="G456" i="4" s="1"/>
  <c r="H471" i="4"/>
  <c r="I471" i="4" s="1"/>
  <c r="H477" i="4"/>
  <c r="I477" i="4" s="1"/>
  <c r="F489" i="4"/>
  <c r="G489" i="4" s="1"/>
  <c r="I506" i="4"/>
  <c r="H520" i="4"/>
  <c r="I520" i="4" s="1"/>
  <c r="F522" i="4"/>
  <c r="G522" i="4" s="1"/>
  <c r="F604" i="4"/>
  <c r="G604" i="4" s="1"/>
  <c r="H613" i="4"/>
  <c r="I613" i="4"/>
  <c r="H619" i="4"/>
  <c r="I619" i="4"/>
  <c r="G20" i="4"/>
  <c r="F27" i="4"/>
  <c r="G27" i="4" s="1"/>
  <c r="G28" i="4"/>
  <c r="F31" i="4"/>
  <c r="G31" i="4" s="1"/>
  <c r="G38" i="4"/>
  <c r="F43" i="4"/>
  <c r="G43" i="4" s="1"/>
  <c r="G53" i="4"/>
  <c r="G57" i="4"/>
  <c r="G64" i="4"/>
  <c r="F81" i="4"/>
  <c r="G81" i="4" s="1"/>
  <c r="F90" i="4"/>
  <c r="G90" i="4" s="1"/>
  <c r="G91" i="4"/>
  <c r="F95" i="4"/>
  <c r="G95" i="4" s="1"/>
  <c r="F99" i="4"/>
  <c r="G99" i="4" s="1"/>
  <c r="G104" i="4"/>
  <c r="F109" i="4"/>
  <c r="G109" i="4" s="1"/>
  <c r="F113" i="4"/>
  <c r="F117" i="4"/>
  <c r="G117" i="4" s="1"/>
  <c r="F121" i="4"/>
  <c r="G121" i="4" s="1"/>
  <c r="F125" i="4"/>
  <c r="G125" i="4" s="1"/>
  <c r="F129" i="4"/>
  <c r="G129" i="4" s="1"/>
  <c r="F133" i="4"/>
  <c r="G133" i="4" s="1"/>
  <c r="F139" i="4"/>
  <c r="G139" i="4" s="1"/>
  <c r="F144" i="4"/>
  <c r="G144" i="4" s="1"/>
  <c r="F146" i="4"/>
  <c r="G146" i="4" s="1"/>
  <c r="G152" i="4"/>
  <c r="F152" i="4"/>
  <c r="F156" i="4"/>
  <c r="G156" i="4" s="1"/>
  <c r="F160" i="4"/>
  <c r="G160" i="4" s="1"/>
  <c r="F164" i="4"/>
  <c r="G164" i="4" s="1"/>
  <c r="F168" i="4"/>
  <c r="G168" i="4" s="1"/>
  <c r="F172" i="4"/>
  <c r="G172" i="4" s="1"/>
  <c r="F176" i="4"/>
  <c r="G176" i="4" s="1"/>
  <c r="F180" i="4"/>
  <c r="G180" i="4" s="1"/>
  <c r="H182" i="4"/>
  <c r="I182" i="4" s="1"/>
  <c r="F185" i="4"/>
  <c r="G185" i="4" s="1"/>
  <c r="F187" i="4"/>
  <c r="G187" i="4" s="1"/>
  <c r="G191" i="4"/>
  <c r="F196" i="4"/>
  <c r="G196" i="4" s="1"/>
  <c r="H198" i="4"/>
  <c r="I198" i="4" s="1"/>
  <c r="H200" i="4"/>
  <c r="I200" i="4" s="1"/>
  <c r="H206" i="4"/>
  <c r="I206" i="4" s="1"/>
  <c r="F210" i="4"/>
  <c r="G210" i="4" s="1"/>
  <c r="H211" i="4"/>
  <c r="I211" i="4" s="1"/>
  <c r="F218" i="4"/>
  <c r="G218" i="4" s="1"/>
  <c r="F220" i="4"/>
  <c r="G220" i="4" s="1"/>
  <c r="H221" i="4"/>
  <c r="I221" i="4" s="1"/>
  <c r="F227" i="4"/>
  <c r="G227" i="4" s="1"/>
  <c r="G237" i="4"/>
  <c r="G241" i="4"/>
  <c r="H271" i="4"/>
  <c r="I271" i="4" s="1"/>
  <c r="F273" i="4"/>
  <c r="G273" i="4" s="1"/>
  <c r="H275" i="4"/>
  <c r="I275" i="4" s="1"/>
  <c r="F277" i="4"/>
  <c r="G277" i="4" s="1"/>
  <c r="H279" i="4"/>
  <c r="I279" i="4" s="1"/>
  <c r="H313" i="4"/>
  <c r="I313" i="4" s="1"/>
  <c r="H329" i="4"/>
  <c r="I329" i="4" s="1"/>
  <c r="I343" i="4"/>
  <c r="F347" i="4"/>
  <c r="G347" i="4" s="1"/>
  <c r="F349" i="4"/>
  <c r="G349" i="4" s="1"/>
  <c r="F352" i="4"/>
  <c r="G352" i="4" s="1"/>
  <c r="F354" i="4"/>
  <c r="G354" i="4" s="1"/>
  <c r="H355" i="4"/>
  <c r="I355" i="4" s="1"/>
  <c r="G358" i="4"/>
  <c r="G362" i="4"/>
  <c r="G372" i="4"/>
  <c r="I396" i="4"/>
  <c r="H413" i="4"/>
  <c r="I413" i="4" s="1"/>
  <c r="G434" i="4"/>
  <c r="G441" i="4"/>
  <c r="G445" i="4"/>
  <c r="H452" i="4"/>
  <c r="I452" i="4" s="1"/>
  <c r="H454" i="4"/>
  <c r="I454" i="4" s="1"/>
  <c r="G457" i="4"/>
  <c r="H461" i="4"/>
  <c r="I461" i="4" s="1"/>
  <c r="I462" i="4"/>
  <c r="H469" i="4"/>
  <c r="I469" i="4" s="1"/>
  <c r="H474" i="4"/>
  <c r="I474" i="4" s="1"/>
  <c r="F493" i="4"/>
  <c r="G493" i="4" s="1"/>
  <c r="G497" i="4"/>
  <c r="H505" i="4"/>
  <c r="I505" i="4" s="1"/>
  <c r="H510" i="4"/>
  <c r="I510" i="4" s="1"/>
  <c r="F513" i="4"/>
  <c r="G513" i="4" s="1"/>
  <c r="I526" i="4"/>
  <c r="H526" i="4"/>
  <c r="I538" i="4"/>
  <c r="F543" i="4"/>
  <c r="G543" i="4" s="1"/>
  <c r="I550" i="4"/>
  <c r="I566" i="4"/>
  <c r="F575" i="4"/>
  <c r="G575" i="4"/>
  <c r="F616" i="4"/>
  <c r="G616" i="4" s="1"/>
  <c r="F369" i="4"/>
  <c r="G369" i="4" s="1"/>
  <c r="F374" i="4"/>
  <c r="G374" i="4" s="1"/>
  <c r="H530" i="4"/>
  <c r="I530" i="4" s="1"/>
  <c r="H539" i="4"/>
  <c r="I539" i="4"/>
  <c r="F581" i="4"/>
  <c r="G581" i="4" s="1"/>
  <c r="F596" i="4"/>
  <c r="G596" i="4" s="1"/>
  <c r="H606" i="4"/>
  <c r="I606" i="4" s="1"/>
  <c r="G203" i="4"/>
  <c r="G246" i="4"/>
  <c r="G250" i="4"/>
  <c r="G254" i="4"/>
  <c r="G258" i="4"/>
  <c r="G262" i="4"/>
  <c r="G266" i="4"/>
  <c r="G282" i="4"/>
  <c r="G286" i="4"/>
  <c r="G290" i="4"/>
  <c r="G294" i="4"/>
  <c r="G298" i="4"/>
  <c r="G302" i="4"/>
  <c r="G306" i="4"/>
  <c r="G310" i="4"/>
  <c r="G318" i="4"/>
  <c r="G322" i="4"/>
  <c r="G326" i="4"/>
  <c r="F331" i="4"/>
  <c r="G331" i="4" s="1"/>
  <c r="G332" i="4"/>
  <c r="F335" i="4"/>
  <c r="G335" i="4" s="1"/>
  <c r="G336" i="4"/>
  <c r="F339" i="4"/>
  <c r="G339" i="4" s="1"/>
  <c r="G340" i="4"/>
  <c r="G367" i="4"/>
  <c r="F373" i="4"/>
  <c r="G373" i="4" s="1"/>
  <c r="I376" i="4"/>
  <c r="G382" i="4"/>
  <c r="F383" i="4"/>
  <c r="G383" i="4" s="1"/>
  <c r="I389" i="4"/>
  <c r="I398" i="4"/>
  <c r="F401" i="4"/>
  <c r="G401" i="4" s="1"/>
  <c r="F405" i="4"/>
  <c r="G405" i="4" s="1"/>
  <c r="F409" i="4"/>
  <c r="G409" i="4" s="1"/>
  <c r="G411" i="4"/>
  <c r="G412" i="4"/>
  <c r="I419" i="4"/>
  <c r="F422" i="4"/>
  <c r="G422" i="4" s="1"/>
  <c r="G432" i="4"/>
  <c r="H433" i="4"/>
  <c r="I433" i="4" s="1"/>
  <c r="G435" i="4"/>
  <c r="G436" i="4"/>
  <c r="H437" i="4"/>
  <c r="I437" i="4" s="1"/>
  <c r="G439" i="4"/>
  <c r="H440" i="4"/>
  <c r="I440" i="4" s="1"/>
  <c r="I453" i="4"/>
  <c r="I470" i="4"/>
  <c r="I478" i="4"/>
  <c r="F481" i="4"/>
  <c r="G481" i="4" s="1"/>
  <c r="H484" i="4"/>
  <c r="I484" i="4" s="1"/>
  <c r="G486" i="4"/>
  <c r="G487" i="4"/>
  <c r="H488" i="4"/>
  <c r="I488" i="4" s="1"/>
  <c r="G490" i="4"/>
  <c r="G491" i="4"/>
  <c r="H492" i="4"/>
  <c r="I492" i="4" s="1"/>
  <c r="G494" i="4"/>
  <c r="G495" i="4"/>
  <c r="H496" i="4"/>
  <c r="I496" i="4" s="1"/>
  <c r="G498" i="4"/>
  <c r="G499" i="4"/>
  <c r="I500" i="4"/>
  <c r="F512" i="4"/>
  <c r="G512" i="4" s="1"/>
  <c r="I518" i="4"/>
  <c r="H521" i="4"/>
  <c r="F523" i="4"/>
  <c r="G523" i="4" s="1"/>
  <c r="F529" i="4"/>
  <c r="G529" i="4" s="1"/>
  <c r="F534" i="4"/>
  <c r="G534" i="4" s="1"/>
  <c r="F537" i="4"/>
  <c r="G537" i="4" s="1"/>
  <c r="I547" i="4"/>
  <c r="I548" i="4"/>
  <c r="I552" i="4"/>
  <c r="I555" i="4"/>
  <c r="I556" i="4"/>
  <c r="I559" i="4"/>
  <c r="I560" i="4"/>
  <c r="I564" i="4"/>
  <c r="I567" i="4"/>
  <c r="I568" i="4"/>
  <c r="I571" i="4"/>
  <c r="I572" i="4"/>
  <c r="F577" i="4"/>
  <c r="G577" i="4" s="1"/>
  <c r="F582" i="4"/>
  <c r="G582" i="4" s="1"/>
  <c r="F588" i="4"/>
  <c r="G588" i="4" s="1"/>
  <c r="H598" i="4"/>
  <c r="I598" i="4" s="1"/>
  <c r="F600" i="4"/>
  <c r="G600" i="4" s="1"/>
  <c r="F605" i="4"/>
  <c r="G605" i="4" s="1"/>
  <c r="I610" i="4"/>
  <c r="G416" i="4"/>
  <c r="G450" i="4"/>
  <c r="G463" i="4"/>
  <c r="G467" i="4"/>
  <c r="I519" i="4"/>
  <c r="I525" i="4"/>
  <c r="G528" i="4"/>
  <c r="G540" i="4"/>
  <c r="I594" i="4"/>
  <c r="G601" i="4"/>
  <c r="I602" i="4"/>
  <c r="H603" i="4"/>
  <c r="G608" i="4"/>
  <c r="H620" i="4"/>
  <c r="I620" i="4" s="1"/>
  <c r="G503" i="4"/>
  <c r="G507" i="4"/>
  <c r="I536" i="4"/>
  <c r="F579" i="4"/>
  <c r="G579" i="4" s="1"/>
  <c r="F591" i="4"/>
  <c r="G591" i="4" s="1"/>
  <c r="I593" i="4"/>
  <c r="G595" i="4"/>
  <c r="F615" i="4"/>
  <c r="G615" i="4" s="1"/>
  <c r="I617" i="4"/>
  <c r="G545" i="4"/>
  <c r="G549" i="4"/>
  <c r="G553" i="4"/>
  <c r="G557" i="4"/>
  <c r="G561" i="4"/>
  <c r="G565" i="4"/>
  <c r="G569" i="4"/>
  <c r="G573" i="4"/>
  <c r="I576" i="4" l="1"/>
  <c r="I585" i="4"/>
  <c r="I504" i="4"/>
  <c r="H586" i="4"/>
  <c r="I586" i="4" s="1"/>
  <c r="I558" i="4"/>
  <c r="I427" i="4"/>
  <c r="I368" i="4"/>
  <c r="H546" i="4"/>
  <c r="I546" i="4" s="1"/>
  <c r="H541" i="4"/>
  <c r="I541" i="4" s="1"/>
  <c r="H311" i="4"/>
  <c r="I311" i="4" s="1"/>
  <c r="H562" i="4"/>
  <c r="I562" i="4" s="1"/>
  <c r="H554" i="4"/>
  <c r="I554" i="4" s="1"/>
  <c r="I295" i="4"/>
  <c r="H295" i="4"/>
  <c r="I287" i="4"/>
  <c r="H287" i="4"/>
  <c r="I259" i="4"/>
  <c r="H259" i="4"/>
  <c r="I251" i="4"/>
  <c r="H251" i="4"/>
  <c r="H508" i="4"/>
  <c r="I508" i="4" s="1"/>
  <c r="H590" i="4"/>
  <c r="I590" i="4" s="1"/>
  <c r="H428" i="4"/>
  <c r="I428" i="4" s="1"/>
  <c r="I418" i="4"/>
  <c r="H418" i="4"/>
  <c r="I312" i="4"/>
  <c r="H425" i="4"/>
  <c r="I425" i="4" s="1"/>
  <c r="H417" i="4"/>
  <c r="I417" i="4" s="1"/>
  <c r="H342" i="4"/>
  <c r="I342" i="4"/>
  <c r="I449" i="4"/>
  <c r="I333" i="4"/>
  <c r="I570" i="4"/>
  <c r="H312" i="4"/>
  <c r="I443" i="4"/>
  <c r="H422" i="4"/>
  <c r="I422" i="4" s="1"/>
  <c r="H616" i="4"/>
  <c r="I616" i="4" s="1"/>
  <c r="H273" i="4"/>
  <c r="I273" i="4" s="1"/>
  <c r="H180" i="4"/>
  <c r="I180" i="4" s="1"/>
  <c r="H99" i="4"/>
  <c r="I99" i="4" s="1"/>
  <c r="H27" i="4"/>
  <c r="I27" i="4" s="1"/>
  <c r="H361" i="4"/>
  <c r="I361" i="4" s="1"/>
  <c r="H138" i="4"/>
  <c r="I138" i="4"/>
  <c r="H75" i="4"/>
  <c r="I75" i="4" s="1"/>
  <c r="H430" i="4"/>
  <c r="I430" i="4" s="1"/>
  <c r="H591" i="4"/>
  <c r="I591" i="4" s="1"/>
  <c r="H374" i="4"/>
  <c r="I374" i="4" s="1"/>
  <c r="H160" i="4"/>
  <c r="I160" i="4" s="1"/>
  <c r="H95" i="4"/>
  <c r="I95" i="4" s="1"/>
  <c r="H485" i="4"/>
  <c r="I485" i="4" s="1"/>
  <c r="H280" i="4"/>
  <c r="I280" i="4" s="1"/>
  <c r="H209" i="4"/>
  <c r="I209" i="4" s="1"/>
  <c r="H118" i="4"/>
  <c r="I118" i="4" s="1"/>
  <c r="H420" i="4"/>
  <c r="I420" i="4" s="1"/>
  <c r="H401" i="4"/>
  <c r="I401" i="4"/>
  <c r="H331" i="4"/>
  <c r="I331" i="4" s="1"/>
  <c r="H369" i="4"/>
  <c r="I369" i="4" s="1"/>
  <c r="H493" i="4"/>
  <c r="I493" i="4" s="1"/>
  <c r="H218" i="4"/>
  <c r="I218" i="4" s="1"/>
  <c r="H185" i="4"/>
  <c r="I185" i="4" s="1"/>
  <c r="H156" i="4"/>
  <c r="I156" i="4" s="1"/>
  <c r="H125" i="4"/>
  <c r="I125" i="4" s="1"/>
  <c r="H109" i="4"/>
  <c r="I109" i="4"/>
  <c r="H604" i="4"/>
  <c r="I604" i="4" s="1"/>
  <c r="H456" i="4"/>
  <c r="I456" i="4" s="1"/>
  <c r="H357" i="4"/>
  <c r="I357" i="4" s="1"/>
  <c r="H345" i="4"/>
  <c r="I345" i="4" s="1"/>
  <c r="H269" i="4"/>
  <c r="I269" i="4" s="1"/>
  <c r="H230" i="4"/>
  <c r="I230" i="4" s="1"/>
  <c r="H592" i="4"/>
  <c r="I592" i="4" s="1"/>
  <c r="H578" i="4"/>
  <c r="I578" i="4" s="1"/>
  <c r="H353" i="4"/>
  <c r="I353" i="4" s="1"/>
  <c r="H169" i="4"/>
  <c r="I169" i="4" s="1"/>
  <c r="H155" i="4"/>
  <c r="I155" i="4" s="1"/>
  <c r="H130" i="4"/>
  <c r="I130" i="4" s="1"/>
  <c r="I114" i="4"/>
  <c r="H114" i="4"/>
  <c r="H94" i="4"/>
  <c r="I94" i="4" s="1"/>
  <c r="H402" i="4"/>
  <c r="I402" i="4" s="1"/>
  <c r="H512" i="4"/>
  <c r="I512" i="4" s="1"/>
  <c r="H409" i="4"/>
  <c r="I409" i="4" s="1"/>
  <c r="H581" i="4"/>
  <c r="I581" i="4" s="1"/>
  <c r="H352" i="4"/>
  <c r="I352" i="4" s="1"/>
  <c r="H133" i="4"/>
  <c r="I133" i="4" s="1"/>
  <c r="H117" i="4"/>
  <c r="I117" i="4" s="1"/>
  <c r="H81" i="4"/>
  <c r="I81" i="4" s="1"/>
  <c r="I43" i="4"/>
  <c r="H43" i="4"/>
  <c r="H522" i="4"/>
  <c r="I522" i="4" s="1"/>
  <c r="H489" i="4"/>
  <c r="I489" i="4" s="1"/>
  <c r="H444" i="4"/>
  <c r="I444" i="4" s="1"/>
  <c r="H378" i="4"/>
  <c r="I378" i="4" s="1"/>
  <c r="H609" i="4"/>
  <c r="I609" i="4" s="1"/>
  <c r="H414" i="4"/>
  <c r="I414" i="4" s="1"/>
  <c r="H228" i="4"/>
  <c r="I228" i="4"/>
  <c r="H122" i="4"/>
  <c r="I122" i="4" s="1"/>
  <c r="H70" i="4"/>
  <c r="I70" i="4" s="1"/>
  <c r="H597" i="4"/>
  <c r="I597" i="4" s="1"/>
  <c r="H390" i="4"/>
  <c r="I390" i="4" s="1"/>
  <c r="H231" i="4"/>
  <c r="I231" i="4" s="1"/>
  <c r="H193" i="4"/>
  <c r="I193" i="4" s="1"/>
  <c r="H523" i="4"/>
  <c r="I523" i="4" s="1"/>
  <c r="H513" i="4"/>
  <c r="I513" i="4"/>
  <c r="H220" i="4"/>
  <c r="I220" i="4" s="1"/>
  <c r="H187" i="4"/>
  <c r="I187" i="4" s="1"/>
  <c r="H176" i="4"/>
  <c r="I176" i="4" s="1"/>
  <c r="H146" i="4"/>
  <c r="I146" i="4" s="1"/>
  <c r="H213" i="4"/>
  <c r="I213" i="4" s="1"/>
  <c r="H226" i="4"/>
  <c r="I226" i="4" s="1"/>
  <c r="H161" i="4"/>
  <c r="I161" i="4" s="1"/>
  <c r="H134" i="4"/>
  <c r="I134" i="4" s="1"/>
  <c r="H98" i="4"/>
  <c r="I98" i="4" s="1"/>
  <c r="H74" i="4"/>
  <c r="I74" i="4" s="1"/>
  <c r="H587" i="4"/>
  <c r="I587" i="4" s="1"/>
  <c r="H406" i="4"/>
  <c r="I406" i="4" s="1"/>
  <c r="H615" i="4"/>
  <c r="I615" i="4" s="1"/>
  <c r="H605" i="4"/>
  <c r="I605" i="4" s="1"/>
  <c r="H383" i="4"/>
  <c r="I383" i="4"/>
  <c r="H339" i="4"/>
  <c r="I339" i="4" s="1"/>
  <c r="H582" i="4"/>
  <c r="I582" i="4" s="1"/>
  <c r="H347" i="4"/>
  <c r="I347" i="4"/>
  <c r="H139" i="4"/>
  <c r="I139" i="4" s="1"/>
  <c r="H121" i="4"/>
  <c r="I121" i="4" s="1"/>
  <c r="H236" i="4"/>
  <c r="I236" i="4" s="1"/>
  <c r="H223" i="4"/>
  <c r="I223" i="4" s="1"/>
  <c r="H276" i="4"/>
  <c r="I276" i="4" s="1"/>
  <c r="H149" i="4"/>
  <c r="I149" i="4" s="1"/>
  <c r="H126" i="4"/>
  <c r="I126" i="4" s="1"/>
  <c r="H110" i="4"/>
  <c r="I110" i="4" s="1"/>
  <c r="H71" i="4"/>
  <c r="I71" i="4" s="1"/>
  <c r="H416" i="4"/>
  <c r="I416" i="4" s="1"/>
  <c r="H486" i="4"/>
  <c r="I486" i="4" s="1"/>
  <c r="H250" i="4"/>
  <c r="I250" i="4" s="1"/>
  <c r="H405" i="4"/>
  <c r="I405" i="4" s="1"/>
  <c r="H575" i="4"/>
  <c r="I575" i="4" s="1"/>
  <c r="H441" i="4"/>
  <c r="I441" i="4" s="1"/>
  <c r="H354" i="4"/>
  <c r="I354" i="4" s="1"/>
  <c r="H227" i="4"/>
  <c r="I227" i="4" s="1"/>
  <c r="H196" i="4"/>
  <c r="I196" i="4" s="1"/>
  <c r="H152" i="4"/>
  <c r="I152" i="4" s="1"/>
  <c r="H129" i="4"/>
  <c r="I129" i="4" s="1"/>
  <c r="H31" i="4"/>
  <c r="I31" i="4" s="1"/>
  <c r="H173" i="4"/>
  <c r="I173" i="4" s="1"/>
  <c r="H535" i="4"/>
  <c r="I535" i="4" s="1"/>
  <c r="H212" i="4"/>
  <c r="I212" i="4" s="1"/>
  <c r="H549" i="4"/>
  <c r="I549" i="4" s="1"/>
  <c r="H528" i="4"/>
  <c r="I528" i="4" s="1"/>
  <c r="H411" i="4"/>
  <c r="I411" i="4" s="1"/>
  <c r="H306" i="4"/>
  <c r="I306" i="4" s="1"/>
  <c r="H246" i="4"/>
  <c r="I246" i="4" s="1"/>
  <c r="H335" i="4"/>
  <c r="I335" i="4" s="1"/>
  <c r="H241" i="4"/>
  <c r="I241" i="4" s="1"/>
  <c r="H64" i="4"/>
  <c r="I64" i="4" s="1"/>
  <c r="H194" i="4"/>
  <c r="I194" i="4" s="1"/>
  <c r="H168" i="4"/>
  <c r="I168" i="4" s="1"/>
  <c r="H90" i="4"/>
  <c r="I90" i="4" s="1"/>
  <c r="H391" i="4"/>
  <c r="I391" i="4" s="1"/>
  <c r="H274" i="4"/>
  <c r="I274" i="4" s="1"/>
  <c r="H68" i="4"/>
  <c r="I68" i="4" s="1"/>
  <c r="H272" i="4"/>
  <c r="I272" i="4" s="1"/>
  <c r="H595" i="4"/>
  <c r="I595" i="4" s="1"/>
  <c r="H529" i="4"/>
  <c r="I529" i="4" s="1"/>
  <c r="H481" i="4"/>
  <c r="I481" i="4" s="1"/>
  <c r="H203" i="4"/>
  <c r="I203" i="4" s="1"/>
  <c r="H91" i="4"/>
  <c r="I91" i="4" s="1"/>
  <c r="H57" i="4"/>
  <c r="I57" i="4" s="1"/>
  <c r="H380" i="4"/>
  <c r="I380" i="4"/>
  <c r="H370" i="4"/>
  <c r="I370" i="4" s="1"/>
  <c r="H359" i="4"/>
  <c r="I359" i="4" s="1"/>
  <c r="H242" i="4"/>
  <c r="I242" i="4" s="1"/>
  <c r="H164" i="4"/>
  <c r="I164" i="4" s="1"/>
  <c r="H144" i="4"/>
  <c r="I144" i="4" s="1"/>
  <c r="H83" i="4"/>
  <c r="I83" i="4" s="1"/>
  <c r="H533" i="4"/>
  <c r="I533" i="4" s="1"/>
  <c r="H199" i="4"/>
  <c r="I199" i="4" s="1"/>
  <c r="H72" i="4"/>
  <c r="I72" i="4" s="1"/>
  <c r="H569" i="4"/>
  <c r="I569" i="4" s="1"/>
  <c r="H553" i="4"/>
  <c r="I553" i="4" s="1"/>
  <c r="H540" i="4"/>
  <c r="I540" i="4" s="1"/>
  <c r="H588" i="4"/>
  <c r="I588" i="4" s="1"/>
  <c r="H577" i="4"/>
  <c r="I577" i="4" s="1"/>
  <c r="H534" i="4"/>
  <c r="I534" i="4" s="1"/>
  <c r="H491" i="4"/>
  <c r="I491" i="4" s="1"/>
  <c r="H439" i="4"/>
  <c r="I439" i="4" s="1"/>
  <c r="H412" i="4"/>
  <c r="I412" i="4" s="1"/>
  <c r="H373" i="4"/>
  <c r="I373" i="4" s="1"/>
  <c r="H310" i="4"/>
  <c r="I310" i="4" s="1"/>
  <c r="H294" i="4"/>
  <c r="I294" i="4" s="1"/>
  <c r="H266" i="4"/>
  <c r="I266" i="4" s="1"/>
  <c r="H596" i="4"/>
  <c r="I596" i="4" s="1"/>
  <c r="H349" i="4"/>
  <c r="I349" i="4" s="1"/>
  <c r="H210" i="4"/>
  <c r="I210" i="4" s="1"/>
  <c r="H543" i="4"/>
  <c r="I543" i="4" s="1"/>
  <c r="H403" i="4"/>
  <c r="I403" i="4" s="1"/>
  <c r="H363" i="4"/>
  <c r="I363" i="4" s="1"/>
  <c r="H277" i="4"/>
  <c r="I277" i="4" s="1"/>
  <c r="H238" i="4"/>
  <c r="I238" i="4" s="1"/>
  <c r="H192" i="4"/>
  <c r="I192" i="4"/>
  <c r="H172" i="4"/>
  <c r="I172" i="4"/>
  <c r="H113" i="4"/>
  <c r="I113" i="4"/>
  <c r="H105" i="4"/>
  <c r="I105" i="4"/>
  <c r="H377" i="4"/>
  <c r="I377" i="4" s="1"/>
  <c r="H348" i="4"/>
  <c r="I348" i="4" s="1"/>
  <c r="H240" i="4"/>
  <c r="I240" i="4"/>
  <c r="H219" i="4"/>
  <c r="I219" i="4"/>
  <c r="H197" i="4"/>
  <c r="I197" i="4"/>
  <c r="H165" i="4"/>
  <c r="I165" i="4" s="1"/>
  <c r="H527" i="4"/>
  <c r="I527" i="4" s="1"/>
  <c r="H438" i="4"/>
  <c r="I438" i="4" s="1"/>
  <c r="H344" i="4"/>
  <c r="I344" i="4" s="1"/>
  <c r="H222" i="4"/>
  <c r="I222" i="4" s="1"/>
  <c r="H201" i="4"/>
  <c r="I201" i="4" s="1"/>
  <c r="H78" i="4"/>
  <c r="I78" i="4" s="1"/>
  <c r="H565" i="4"/>
  <c r="I565" i="4" s="1"/>
  <c r="H467" i="4"/>
  <c r="I467" i="4" s="1"/>
  <c r="H537" i="4"/>
  <c r="I537" i="4" s="1"/>
  <c r="H495" i="4"/>
  <c r="I495" i="4" s="1"/>
  <c r="H490" i="4"/>
  <c r="I490" i="4" s="1"/>
  <c r="H432" i="4"/>
  <c r="I432" i="4" s="1"/>
  <c r="H382" i="4"/>
  <c r="I382" i="4" s="1"/>
  <c r="H336" i="4"/>
  <c r="I336" i="4" s="1"/>
  <c r="H326" i="4"/>
  <c r="I326" i="4" s="1"/>
  <c r="H290" i="4"/>
  <c r="I290" i="4" s="1"/>
  <c r="H262" i="4"/>
  <c r="I262" i="4" s="1"/>
  <c r="H600" i="4"/>
  <c r="I600" i="4" s="1"/>
  <c r="H457" i="4"/>
  <c r="I457" i="4" s="1"/>
  <c r="H434" i="4"/>
  <c r="I434" i="4" s="1"/>
  <c r="H362" i="4"/>
  <c r="I362" i="4" s="1"/>
  <c r="H191" i="4"/>
  <c r="I191" i="4" s="1"/>
  <c r="H104" i="4"/>
  <c r="I104" i="4" s="1"/>
  <c r="H38" i="4"/>
  <c r="I38" i="4" s="1"/>
  <c r="H20" i="4"/>
  <c r="I20" i="4" s="1"/>
  <c r="H583" i="4"/>
  <c r="I583" i="4" s="1"/>
  <c r="H224" i="4"/>
  <c r="I224" i="4" s="1"/>
  <c r="H214" i="4"/>
  <c r="I214" i="4" s="1"/>
  <c r="H561" i="4"/>
  <c r="I561" i="4" s="1"/>
  <c r="H545" i="4"/>
  <c r="I545" i="4" s="1"/>
  <c r="H579" i="4"/>
  <c r="I579" i="4" s="1"/>
  <c r="H507" i="4"/>
  <c r="I507" i="4"/>
  <c r="H608" i="4"/>
  <c r="I608" i="4"/>
  <c r="H601" i="4"/>
  <c r="I601" i="4" s="1"/>
  <c r="H463" i="4"/>
  <c r="I463" i="4" s="1"/>
  <c r="H499" i="4"/>
  <c r="I499" i="4"/>
  <c r="H494" i="4"/>
  <c r="I494" i="4"/>
  <c r="H436" i="4"/>
  <c r="I436" i="4"/>
  <c r="H367" i="4"/>
  <c r="I367" i="4" s="1"/>
  <c r="H322" i="4"/>
  <c r="I322" i="4" s="1"/>
  <c r="H302" i="4"/>
  <c r="I302" i="4" s="1"/>
  <c r="H286" i="4"/>
  <c r="I286" i="4" s="1"/>
  <c r="H258" i="4"/>
  <c r="I258" i="4" s="1"/>
  <c r="H358" i="4"/>
  <c r="I358" i="4" s="1"/>
  <c r="H237" i="4"/>
  <c r="I237" i="4" s="1"/>
  <c r="H573" i="4"/>
  <c r="I573" i="4" s="1"/>
  <c r="H557" i="4"/>
  <c r="I557" i="4" s="1"/>
  <c r="H503" i="4"/>
  <c r="I503" i="4" s="1"/>
  <c r="H450" i="4"/>
  <c r="I450" i="4" s="1"/>
  <c r="H498" i="4"/>
  <c r="I498" i="4" s="1"/>
  <c r="H487" i="4"/>
  <c r="I487" i="4" s="1"/>
  <c r="H435" i="4"/>
  <c r="I435" i="4" s="1"/>
  <c r="H340" i="4"/>
  <c r="I340" i="4" s="1"/>
  <c r="H332" i="4"/>
  <c r="I332" i="4" s="1"/>
  <c r="H318" i="4"/>
  <c r="I318" i="4" s="1"/>
  <c r="H298" i="4"/>
  <c r="I298" i="4" s="1"/>
  <c r="H282" i="4"/>
  <c r="I282" i="4" s="1"/>
  <c r="H254" i="4"/>
  <c r="I254" i="4" s="1"/>
  <c r="H497" i="4"/>
  <c r="I497" i="4" s="1"/>
  <c r="H445" i="4"/>
  <c r="I445" i="4" s="1"/>
  <c r="H372" i="4"/>
  <c r="I372" i="4" s="1"/>
  <c r="H53" i="4"/>
  <c r="I53" i="4" s="1"/>
  <c r="H28" i="4"/>
  <c r="I28" i="4" s="1"/>
  <c r="H407" i="4"/>
  <c r="I407" i="4" s="1"/>
  <c r="H33" i="4"/>
  <c r="I33" i="4" s="1"/>
  <c r="H278" i="4"/>
  <c r="I278" i="4" s="1"/>
  <c r="H76" i="4"/>
  <c r="I76" i="4" s="1"/>
  <c r="D15" i="3" l="1"/>
  <c r="E15" i="3" s="1"/>
  <c r="D16" i="3"/>
  <c r="E16" i="3" s="1"/>
  <c r="G16" i="3" s="1"/>
  <c r="D17" i="3"/>
  <c r="E17" i="3" s="1"/>
  <c r="G17" i="3" s="1"/>
  <c r="D18" i="3"/>
  <c r="E18" i="3" s="1"/>
  <c r="D19" i="3"/>
  <c r="E19" i="3" s="1"/>
  <c r="D20" i="3"/>
  <c r="E20" i="3" s="1"/>
  <c r="G20" i="3" s="1"/>
  <c r="D21" i="3"/>
  <c r="E21" i="3" s="1"/>
  <c r="D22" i="3"/>
  <c r="E22" i="3" s="1"/>
  <c r="D23" i="3"/>
  <c r="E23" i="3" s="1"/>
  <c r="D24" i="3"/>
  <c r="E24" i="3" s="1"/>
  <c r="G24" i="3" s="1"/>
  <c r="D25" i="3"/>
  <c r="E25" i="3" s="1"/>
  <c r="D26" i="3"/>
  <c r="E26" i="3" s="1"/>
  <c r="D27" i="3"/>
  <c r="E27" i="3" s="1"/>
  <c r="D28" i="3"/>
  <c r="E28" i="3" s="1"/>
  <c r="G28" i="3" s="1"/>
  <c r="D29" i="3"/>
  <c r="E29" i="3" s="1"/>
  <c r="D30" i="3"/>
  <c r="E30" i="3" s="1"/>
  <c r="D31" i="3"/>
  <c r="E31" i="3" s="1"/>
  <c r="D32" i="3"/>
  <c r="E32" i="3" s="1"/>
  <c r="G32" i="3" s="1"/>
  <c r="D33" i="3"/>
  <c r="E33" i="3" s="1"/>
  <c r="D34" i="3"/>
  <c r="E34" i="3" s="1"/>
  <c r="D35" i="3"/>
  <c r="E35" i="3" s="1"/>
  <c r="D36" i="3"/>
  <c r="E36" i="3" s="1"/>
  <c r="G36" i="3" s="1"/>
  <c r="D37" i="3"/>
  <c r="E37" i="3" s="1"/>
  <c r="G37" i="3" s="1"/>
  <c r="D38" i="3"/>
  <c r="E38" i="3" s="1"/>
  <c r="D39" i="3"/>
  <c r="E39" i="3" s="1"/>
  <c r="D40" i="3"/>
  <c r="E40" i="3" s="1"/>
  <c r="G40" i="3" s="1"/>
  <c r="D41" i="3"/>
  <c r="E41" i="3" s="1"/>
  <c r="D42" i="3"/>
  <c r="E42" i="3" s="1"/>
  <c r="D43" i="3"/>
  <c r="E43" i="3" s="1"/>
  <c r="D44" i="3"/>
  <c r="E44" i="3" s="1"/>
  <c r="G44" i="3" s="1"/>
  <c r="D45" i="3"/>
  <c r="E45" i="3" s="1"/>
  <c r="G45" i="3" s="1"/>
  <c r="D46" i="3"/>
  <c r="E46" i="3" s="1"/>
  <c r="D47" i="3"/>
  <c r="E47" i="3" s="1"/>
  <c r="D48" i="3"/>
  <c r="E48" i="3" s="1"/>
  <c r="G48" i="3" s="1"/>
  <c r="D49" i="3"/>
  <c r="E49" i="3" s="1"/>
  <c r="D50" i="3"/>
  <c r="E50" i="3" s="1"/>
  <c r="D51" i="3"/>
  <c r="E51" i="3" s="1"/>
  <c r="D52" i="3"/>
  <c r="E52" i="3" s="1"/>
  <c r="G52" i="3" s="1"/>
  <c r="D53" i="3"/>
  <c r="E53" i="3" s="1"/>
  <c r="D54" i="3"/>
  <c r="E54" i="3" s="1"/>
  <c r="D55" i="3"/>
  <c r="E55" i="3" s="1"/>
  <c r="D56" i="3"/>
  <c r="E56" i="3" s="1"/>
  <c r="G56" i="3" s="1"/>
  <c r="D57" i="3"/>
  <c r="E57" i="3" s="1"/>
  <c r="D58" i="3"/>
  <c r="E58" i="3" s="1"/>
  <c r="D59" i="3"/>
  <c r="E59" i="3" s="1"/>
  <c r="D60" i="3"/>
  <c r="E60" i="3" s="1"/>
  <c r="G60" i="3" s="1"/>
  <c r="D61" i="3"/>
  <c r="E61" i="3" s="1"/>
  <c r="D62" i="3"/>
  <c r="E62" i="3" s="1"/>
  <c r="D63" i="3"/>
  <c r="E63" i="3" s="1"/>
  <c r="D64" i="3"/>
  <c r="E64" i="3" s="1"/>
  <c r="G64" i="3" s="1"/>
  <c r="D65" i="3"/>
  <c r="E65" i="3" s="1"/>
  <c r="D66" i="3"/>
  <c r="E66" i="3" s="1"/>
  <c r="D67" i="3"/>
  <c r="E67" i="3" s="1"/>
  <c r="G67" i="3" s="1"/>
  <c r="D68" i="3"/>
  <c r="E68" i="3" s="1"/>
  <c r="D69" i="3"/>
  <c r="E69" i="3" s="1"/>
  <c r="D70" i="3"/>
  <c r="E70" i="3" s="1"/>
  <c r="D71" i="3"/>
  <c r="E71" i="3" s="1"/>
  <c r="G71" i="3" s="1"/>
  <c r="D72" i="3"/>
  <c r="E72" i="3" s="1"/>
  <c r="G72" i="3" s="1"/>
  <c r="D73" i="3"/>
  <c r="E73" i="3" s="1"/>
  <c r="D74" i="3"/>
  <c r="E74" i="3" s="1"/>
  <c r="D75" i="3"/>
  <c r="E75" i="3" s="1"/>
  <c r="G75" i="3" s="1"/>
  <c r="D76" i="3"/>
  <c r="E76" i="3" s="1"/>
  <c r="D77" i="3"/>
  <c r="E77" i="3" s="1"/>
  <c r="D78" i="3"/>
  <c r="E78" i="3" s="1"/>
  <c r="D79" i="3"/>
  <c r="E79" i="3" s="1"/>
  <c r="G79" i="3" s="1"/>
  <c r="D80" i="3"/>
  <c r="E80" i="3" s="1"/>
  <c r="G80" i="3" s="1"/>
  <c r="D81" i="3"/>
  <c r="E81" i="3" s="1"/>
  <c r="D82" i="3"/>
  <c r="E82" i="3" s="1"/>
  <c r="D83" i="3"/>
  <c r="E83" i="3" s="1"/>
  <c r="G83" i="3" s="1"/>
  <c r="D84" i="3"/>
  <c r="E84" i="3" s="1"/>
  <c r="D85" i="3"/>
  <c r="E85" i="3" s="1"/>
  <c r="D86" i="3"/>
  <c r="E86" i="3" s="1"/>
  <c r="D87" i="3"/>
  <c r="E87" i="3" s="1"/>
  <c r="G87" i="3" s="1"/>
  <c r="D88" i="3"/>
  <c r="E88" i="3" s="1"/>
  <c r="D89" i="3"/>
  <c r="E89" i="3" s="1"/>
  <c r="D90" i="3"/>
  <c r="E90" i="3" s="1"/>
  <c r="D91" i="3"/>
  <c r="E91" i="3" s="1"/>
  <c r="G91" i="3" s="1"/>
  <c r="D92" i="3"/>
  <c r="E92" i="3" s="1"/>
  <c r="D93" i="3"/>
  <c r="E93" i="3" s="1"/>
  <c r="D94" i="3"/>
  <c r="E94" i="3" s="1"/>
  <c r="D95" i="3"/>
  <c r="E95" i="3" s="1"/>
  <c r="G95" i="3" s="1"/>
  <c r="D96" i="3"/>
  <c r="E96" i="3" s="1"/>
  <c r="D97" i="3"/>
  <c r="E97" i="3" s="1"/>
  <c r="D98" i="3"/>
  <c r="E98" i="3" s="1"/>
  <c r="D99" i="3"/>
  <c r="E99" i="3" s="1"/>
  <c r="D100" i="3"/>
  <c r="E100" i="3" s="1"/>
  <c r="G100" i="3" s="1"/>
  <c r="D101" i="3"/>
  <c r="E101" i="3" s="1"/>
  <c r="D102" i="3"/>
  <c r="E102" i="3" s="1"/>
  <c r="G102" i="3" s="1"/>
  <c r="D103" i="3"/>
  <c r="E103" i="3" s="1"/>
  <c r="D104" i="3"/>
  <c r="E104" i="3" s="1"/>
  <c r="G104" i="3" s="1"/>
  <c r="D105" i="3"/>
  <c r="E105" i="3" s="1"/>
  <c r="D106" i="3"/>
  <c r="E106" i="3" s="1"/>
  <c r="G106" i="3" s="1"/>
  <c r="D107" i="3"/>
  <c r="E107" i="3" s="1"/>
  <c r="D108" i="3"/>
  <c r="E108" i="3" s="1"/>
  <c r="G108" i="3" s="1"/>
  <c r="D109" i="3"/>
  <c r="E109" i="3" s="1"/>
  <c r="D110" i="3"/>
  <c r="E110" i="3" s="1"/>
  <c r="G110" i="3" s="1"/>
  <c r="D111" i="3"/>
  <c r="E111" i="3" s="1"/>
  <c r="G111" i="3" s="1"/>
  <c r="D112" i="3"/>
  <c r="E112" i="3" s="1"/>
  <c r="G112" i="3" s="1"/>
  <c r="D113" i="3"/>
  <c r="E113" i="3" s="1"/>
  <c r="D114" i="3"/>
  <c r="E114" i="3" s="1"/>
  <c r="G114" i="3" s="1"/>
  <c r="D115" i="3"/>
  <c r="E115" i="3" s="1"/>
  <c r="D116" i="3"/>
  <c r="E116" i="3" s="1"/>
  <c r="G116" i="3" s="1"/>
  <c r="D117" i="3"/>
  <c r="E117" i="3" s="1"/>
  <c r="D118" i="3"/>
  <c r="E118" i="3" s="1"/>
  <c r="G118" i="3" s="1"/>
  <c r="D119" i="3"/>
  <c r="E119" i="3" s="1"/>
  <c r="D120" i="3"/>
  <c r="E120" i="3" s="1"/>
  <c r="G120" i="3" s="1"/>
  <c r="D121" i="3"/>
  <c r="E121" i="3" s="1"/>
  <c r="D122" i="3"/>
  <c r="E122" i="3" s="1"/>
  <c r="G122" i="3" s="1"/>
  <c r="D123" i="3"/>
  <c r="E123" i="3" s="1"/>
  <c r="D124" i="3"/>
  <c r="E124" i="3" s="1"/>
  <c r="G124" i="3" s="1"/>
  <c r="D125" i="3"/>
  <c r="E125" i="3" s="1"/>
  <c r="D126" i="3"/>
  <c r="E126" i="3" s="1"/>
  <c r="G126" i="3" s="1"/>
  <c r="D127" i="3"/>
  <c r="E127" i="3" s="1"/>
  <c r="G127" i="3" s="1"/>
  <c r="D128" i="3"/>
  <c r="E128" i="3" s="1"/>
  <c r="G128" i="3" s="1"/>
  <c r="D129" i="3"/>
  <c r="E129" i="3" s="1"/>
  <c r="D130" i="3"/>
  <c r="E130" i="3" s="1"/>
  <c r="G130" i="3" s="1"/>
  <c r="D131" i="3"/>
  <c r="E131" i="3" s="1"/>
  <c r="D132" i="3"/>
  <c r="E132" i="3" s="1"/>
  <c r="G132" i="3" s="1"/>
  <c r="D133" i="3"/>
  <c r="E133" i="3" s="1"/>
  <c r="D134" i="3"/>
  <c r="E134" i="3" s="1"/>
  <c r="G134" i="3" s="1"/>
  <c r="D135" i="3"/>
  <c r="E135" i="3" s="1"/>
  <c r="D136" i="3"/>
  <c r="E136" i="3" s="1"/>
  <c r="G136" i="3" s="1"/>
  <c r="D137" i="3"/>
  <c r="E137" i="3" s="1"/>
  <c r="D138" i="3"/>
  <c r="E138" i="3" s="1"/>
  <c r="G138" i="3" s="1"/>
  <c r="D139" i="3"/>
  <c r="E139" i="3" s="1"/>
  <c r="D140" i="3"/>
  <c r="E140" i="3" s="1"/>
  <c r="G140" i="3" s="1"/>
  <c r="D141" i="3"/>
  <c r="E141" i="3" s="1"/>
  <c r="D142" i="3"/>
  <c r="E142" i="3" s="1"/>
  <c r="G142" i="3" s="1"/>
  <c r="D143" i="3"/>
  <c r="E143" i="3" s="1"/>
  <c r="G143" i="3" s="1"/>
  <c r="D144" i="3"/>
  <c r="E144" i="3" s="1"/>
  <c r="G144" i="3" s="1"/>
  <c r="D145" i="3"/>
  <c r="E145" i="3" s="1"/>
  <c r="D146" i="3"/>
  <c r="E146" i="3" s="1"/>
  <c r="G146" i="3" s="1"/>
  <c r="D147" i="3"/>
  <c r="E147" i="3" s="1"/>
  <c r="D148" i="3"/>
  <c r="E148" i="3" s="1"/>
  <c r="G148" i="3" s="1"/>
  <c r="D149" i="3"/>
  <c r="E149" i="3" s="1"/>
  <c r="D150" i="3"/>
  <c r="E150" i="3" s="1"/>
  <c r="G150" i="3" s="1"/>
  <c r="D151" i="3"/>
  <c r="E151" i="3" s="1"/>
  <c r="D152" i="3"/>
  <c r="E152" i="3" s="1"/>
  <c r="G152" i="3" s="1"/>
  <c r="D153" i="3"/>
  <c r="E153" i="3" s="1"/>
  <c r="D154" i="3"/>
  <c r="E154" i="3" s="1"/>
  <c r="G154" i="3" s="1"/>
  <c r="D155" i="3"/>
  <c r="E155" i="3" s="1"/>
  <c r="D156" i="3"/>
  <c r="E156" i="3" s="1"/>
  <c r="G156" i="3" s="1"/>
  <c r="D157" i="3"/>
  <c r="E157" i="3" s="1"/>
  <c r="D158" i="3"/>
  <c r="E158" i="3" s="1"/>
  <c r="G158" i="3" s="1"/>
  <c r="D159" i="3"/>
  <c r="E159" i="3" s="1"/>
  <c r="G159" i="3" s="1"/>
  <c r="D160" i="3"/>
  <c r="E160" i="3" s="1"/>
  <c r="G160" i="3" s="1"/>
  <c r="D161" i="3"/>
  <c r="E161" i="3" s="1"/>
  <c r="D162" i="3"/>
  <c r="E162" i="3" s="1"/>
  <c r="G162" i="3" s="1"/>
  <c r="D163" i="3"/>
  <c r="E163" i="3" s="1"/>
  <c r="D164" i="3"/>
  <c r="E164" i="3" s="1"/>
  <c r="G164" i="3" s="1"/>
  <c r="D165" i="3"/>
  <c r="E165" i="3" s="1"/>
  <c r="D166" i="3"/>
  <c r="E166" i="3" s="1"/>
  <c r="G166" i="3" s="1"/>
  <c r="D167" i="3"/>
  <c r="E167" i="3" s="1"/>
  <c r="D168" i="3"/>
  <c r="E168" i="3" s="1"/>
  <c r="G168" i="3" s="1"/>
  <c r="D169" i="3"/>
  <c r="E169" i="3" s="1"/>
  <c r="D170" i="3"/>
  <c r="E170" i="3" s="1"/>
  <c r="G170" i="3" s="1"/>
  <c r="D171" i="3"/>
  <c r="E171" i="3" s="1"/>
  <c r="D172" i="3"/>
  <c r="E172" i="3" s="1"/>
  <c r="G172" i="3" s="1"/>
  <c r="D173" i="3"/>
  <c r="E173" i="3" s="1"/>
  <c r="D174" i="3"/>
  <c r="E174" i="3" s="1"/>
  <c r="G174" i="3" s="1"/>
  <c r="D175" i="3"/>
  <c r="E175" i="3" s="1"/>
  <c r="G175" i="3" s="1"/>
  <c r="D176" i="3"/>
  <c r="E176" i="3" s="1"/>
  <c r="G176" i="3" s="1"/>
  <c r="D177" i="3"/>
  <c r="E177" i="3" s="1"/>
  <c r="D178" i="3"/>
  <c r="E178" i="3" s="1"/>
  <c r="G178" i="3" s="1"/>
  <c r="D179" i="3"/>
  <c r="E179" i="3" s="1"/>
  <c r="D180" i="3"/>
  <c r="E180" i="3" s="1"/>
  <c r="G180" i="3" s="1"/>
  <c r="D181" i="3"/>
  <c r="E181" i="3" s="1"/>
  <c r="D182" i="3"/>
  <c r="E182" i="3" s="1"/>
  <c r="G182" i="3" s="1"/>
  <c r="D183" i="3"/>
  <c r="E183" i="3" s="1"/>
  <c r="G183" i="3" s="1"/>
  <c r="D184" i="3"/>
  <c r="E184" i="3" s="1"/>
  <c r="D185" i="3"/>
  <c r="E185" i="3" s="1"/>
  <c r="D186" i="3"/>
  <c r="E186" i="3" s="1"/>
  <c r="G186" i="3" s="1"/>
  <c r="D187" i="3"/>
  <c r="E187" i="3" s="1"/>
  <c r="D188" i="3"/>
  <c r="E188" i="3" s="1"/>
  <c r="D189" i="3"/>
  <c r="E189" i="3" s="1"/>
  <c r="D190" i="3"/>
  <c r="E190" i="3" s="1"/>
  <c r="G190" i="3" s="1"/>
  <c r="D191" i="3"/>
  <c r="E191" i="3" s="1"/>
  <c r="G191" i="3" s="1"/>
  <c r="D192" i="3"/>
  <c r="E192" i="3" s="1"/>
  <c r="D193" i="3"/>
  <c r="E193" i="3" s="1"/>
  <c r="D194" i="3"/>
  <c r="E194" i="3" s="1"/>
  <c r="G194" i="3" s="1"/>
  <c r="D195" i="3"/>
  <c r="E195" i="3" s="1"/>
  <c r="G195" i="3" s="1"/>
  <c r="D196" i="3"/>
  <c r="E196" i="3" s="1"/>
  <c r="D197" i="3"/>
  <c r="E197" i="3" s="1"/>
  <c r="D198" i="3"/>
  <c r="E198" i="3" s="1"/>
  <c r="G198" i="3" s="1"/>
  <c r="D199" i="3"/>
  <c r="E199" i="3" s="1"/>
  <c r="D200" i="3"/>
  <c r="E200" i="3" s="1"/>
  <c r="D201" i="3"/>
  <c r="E201" i="3" s="1"/>
  <c r="D202" i="3"/>
  <c r="E202" i="3" s="1"/>
  <c r="G202" i="3" s="1"/>
  <c r="D203" i="3"/>
  <c r="E203" i="3" s="1"/>
  <c r="D204" i="3"/>
  <c r="E204" i="3" s="1"/>
  <c r="D205" i="3"/>
  <c r="E205" i="3" s="1"/>
  <c r="D206" i="3"/>
  <c r="E206" i="3" s="1"/>
  <c r="G206" i="3" s="1"/>
  <c r="D207" i="3"/>
  <c r="E207" i="3" s="1"/>
  <c r="G207" i="3" s="1"/>
  <c r="D208" i="3"/>
  <c r="E208" i="3" s="1"/>
  <c r="D209" i="3"/>
  <c r="E209" i="3" s="1"/>
  <c r="D210" i="3"/>
  <c r="E210" i="3" s="1"/>
  <c r="G210" i="3" s="1"/>
  <c r="D211" i="3"/>
  <c r="E211" i="3" s="1"/>
  <c r="G211" i="3" s="1"/>
  <c r="D212" i="3"/>
  <c r="E212" i="3" s="1"/>
  <c r="D213" i="3"/>
  <c r="E213" i="3" s="1"/>
  <c r="D214" i="3"/>
  <c r="E214" i="3" s="1"/>
  <c r="G214" i="3" s="1"/>
  <c r="D215" i="3"/>
  <c r="E215" i="3" s="1"/>
  <c r="D216" i="3"/>
  <c r="E216" i="3" s="1"/>
  <c r="D217" i="3"/>
  <c r="E217" i="3" s="1"/>
  <c r="D218" i="3"/>
  <c r="E218" i="3" s="1"/>
  <c r="G218" i="3" s="1"/>
  <c r="D219" i="3"/>
  <c r="E219" i="3" s="1"/>
  <c r="D220" i="3"/>
  <c r="E220" i="3" s="1"/>
  <c r="D221" i="3"/>
  <c r="E221" i="3" s="1"/>
  <c r="D222" i="3"/>
  <c r="E222" i="3" s="1"/>
  <c r="G222" i="3" s="1"/>
  <c r="D223" i="3"/>
  <c r="E223" i="3" s="1"/>
  <c r="G223" i="3" s="1"/>
  <c r="D224" i="3"/>
  <c r="E224" i="3" s="1"/>
  <c r="D225" i="3"/>
  <c r="E225" i="3" s="1"/>
  <c r="D226" i="3"/>
  <c r="E226" i="3" s="1"/>
  <c r="G226" i="3" s="1"/>
  <c r="D227" i="3"/>
  <c r="E227" i="3" s="1"/>
  <c r="G227" i="3" s="1"/>
  <c r="D228" i="3"/>
  <c r="E228" i="3" s="1"/>
  <c r="D229" i="3"/>
  <c r="E229" i="3" s="1"/>
  <c r="D230" i="3"/>
  <c r="E230" i="3" s="1"/>
  <c r="G230" i="3" s="1"/>
  <c r="D231" i="3"/>
  <c r="E231" i="3" s="1"/>
  <c r="D232" i="3"/>
  <c r="E232" i="3" s="1"/>
  <c r="D233" i="3"/>
  <c r="E233" i="3" s="1"/>
  <c r="D234" i="3"/>
  <c r="E234" i="3" s="1"/>
  <c r="G234" i="3" s="1"/>
  <c r="D235" i="3"/>
  <c r="E235" i="3" s="1"/>
  <c r="G235" i="3" s="1"/>
  <c r="D236" i="3"/>
  <c r="E236" i="3" s="1"/>
  <c r="D237" i="3"/>
  <c r="E237" i="3" s="1"/>
  <c r="D238" i="3"/>
  <c r="E238" i="3" s="1"/>
  <c r="G238" i="3" s="1"/>
  <c r="D239" i="3"/>
  <c r="E239" i="3" s="1"/>
  <c r="G239" i="3" s="1"/>
  <c r="D240" i="3"/>
  <c r="E240" i="3" s="1"/>
  <c r="D241" i="3"/>
  <c r="E241" i="3" s="1"/>
  <c r="D242" i="3"/>
  <c r="E242" i="3" s="1"/>
  <c r="G242" i="3" s="1"/>
  <c r="D243" i="3"/>
  <c r="E243" i="3" s="1"/>
  <c r="G243" i="3" s="1"/>
  <c r="D244" i="3"/>
  <c r="E244" i="3" s="1"/>
  <c r="D245" i="3"/>
  <c r="E245" i="3" s="1"/>
  <c r="D246" i="3"/>
  <c r="E246" i="3" s="1"/>
  <c r="G246" i="3" s="1"/>
  <c r="D247" i="3"/>
  <c r="E247" i="3" s="1"/>
  <c r="D248" i="3"/>
  <c r="E248" i="3" s="1"/>
  <c r="D249" i="3"/>
  <c r="E249" i="3" s="1"/>
  <c r="D250" i="3"/>
  <c r="E250" i="3" s="1"/>
  <c r="G250" i="3" s="1"/>
  <c r="D251" i="3"/>
  <c r="E251" i="3" s="1"/>
  <c r="G251" i="3" s="1"/>
  <c r="D252" i="3"/>
  <c r="E252" i="3" s="1"/>
  <c r="D253" i="3"/>
  <c r="E253" i="3" s="1"/>
  <c r="D254" i="3"/>
  <c r="E254" i="3" s="1"/>
  <c r="G254" i="3" s="1"/>
  <c r="D255" i="3"/>
  <c r="E255" i="3" s="1"/>
  <c r="G255" i="3" s="1"/>
  <c r="D256" i="3"/>
  <c r="E256" i="3" s="1"/>
  <c r="D257" i="3"/>
  <c r="E257" i="3" s="1"/>
  <c r="D258" i="3"/>
  <c r="E258" i="3" s="1"/>
  <c r="G258" i="3" s="1"/>
  <c r="D259" i="3"/>
  <c r="E259" i="3" s="1"/>
  <c r="G259" i="3" s="1"/>
  <c r="D260" i="3"/>
  <c r="E260" i="3" s="1"/>
  <c r="D261" i="3"/>
  <c r="E261" i="3" s="1"/>
  <c r="D262" i="3"/>
  <c r="E262" i="3" s="1"/>
  <c r="G262" i="3" s="1"/>
  <c r="D263" i="3"/>
  <c r="E263" i="3" s="1"/>
  <c r="D264" i="3"/>
  <c r="E264" i="3" s="1"/>
  <c r="D265" i="3"/>
  <c r="E265" i="3" s="1"/>
  <c r="D266" i="3"/>
  <c r="E266" i="3" s="1"/>
  <c r="G266" i="3" s="1"/>
  <c r="D267" i="3"/>
  <c r="E267" i="3" s="1"/>
  <c r="G267" i="3" s="1"/>
  <c r="D268" i="3"/>
  <c r="E268" i="3" s="1"/>
  <c r="D269" i="3"/>
  <c r="E269" i="3" s="1"/>
  <c r="D270" i="3"/>
  <c r="E270" i="3" s="1"/>
  <c r="G270" i="3" s="1"/>
  <c r="D271" i="3"/>
  <c r="E271" i="3" s="1"/>
  <c r="G271" i="3" s="1"/>
  <c r="D272" i="3"/>
  <c r="E272" i="3" s="1"/>
  <c r="D273" i="3"/>
  <c r="E273" i="3" s="1"/>
  <c r="D274" i="3"/>
  <c r="E274" i="3" s="1"/>
  <c r="G274" i="3" s="1"/>
  <c r="D275" i="3"/>
  <c r="E275" i="3" s="1"/>
  <c r="G275" i="3" s="1"/>
  <c r="D276" i="3"/>
  <c r="E276" i="3" s="1"/>
  <c r="D277" i="3"/>
  <c r="E277" i="3" s="1"/>
  <c r="D278" i="3"/>
  <c r="E278" i="3" s="1"/>
  <c r="G278" i="3" s="1"/>
  <c r="D279" i="3"/>
  <c r="E279" i="3" s="1"/>
  <c r="D280" i="3"/>
  <c r="E280" i="3" s="1"/>
  <c r="D281" i="3"/>
  <c r="E281" i="3" s="1"/>
  <c r="D282" i="3"/>
  <c r="E282" i="3" s="1"/>
  <c r="G282" i="3" s="1"/>
  <c r="D283" i="3"/>
  <c r="E283" i="3" s="1"/>
  <c r="D284" i="3"/>
  <c r="E284" i="3" s="1"/>
  <c r="D285" i="3"/>
  <c r="E285" i="3" s="1"/>
  <c r="D286" i="3"/>
  <c r="E286" i="3" s="1"/>
  <c r="G286" i="3" s="1"/>
  <c r="D287" i="3"/>
  <c r="E287" i="3" s="1"/>
  <c r="G287" i="3" s="1"/>
  <c r="D288" i="3"/>
  <c r="E288" i="3" s="1"/>
  <c r="D289" i="3"/>
  <c r="E289" i="3" s="1"/>
  <c r="D290" i="3"/>
  <c r="E290" i="3" s="1"/>
  <c r="G290" i="3" s="1"/>
  <c r="D291" i="3"/>
  <c r="E291" i="3" s="1"/>
  <c r="G291" i="3" s="1"/>
  <c r="D292" i="3"/>
  <c r="E292" i="3" s="1"/>
  <c r="D293" i="3"/>
  <c r="E293" i="3" s="1"/>
  <c r="D294" i="3"/>
  <c r="E294" i="3" s="1"/>
  <c r="G294" i="3" s="1"/>
  <c r="D295" i="3"/>
  <c r="E295" i="3" s="1"/>
  <c r="D296" i="3"/>
  <c r="E296" i="3" s="1"/>
  <c r="D297" i="3"/>
  <c r="E297" i="3" s="1"/>
  <c r="D298" i="3"/>
  <c r="E298" i="3" s="1"/>
  <c r="G298" i="3" s="1"/>
  <c r="D299" i="3"/>
  <c r="E299" i="3" s="1"/>
  <c r="G299" i="3" s="1"/>
  <c r="D300" i="3"/>
  <c r="E300" i="3" s="1"/>
  <c r="D301" i="3"/>
  <c r="E301" i="3" s="1"/>
  <c r="D302" i="3"/>
  <c r="E302" i="3" s="1"/>
  <c r="G302" i="3" s="1"/>
  <c r="D303" i="3"/>
  <c r="E303" i="3" s="1"/>
  <c r="G303" i="3" s="1"/>
  <c r="D304" i="3"/>
  <c r="E304" i="3" s="1"/>
  <c r="D305" i="3"/>
  <c r="E305" i="3" s="1"/>
  <c r="D306" i="3"/>
  <c r="E306" i="3" s="1"/>
  <c r="G306" i="3" s="1"/>
  <c r="D307" i="3"/>
  <c r="E307" i="3" s="1"/>
  <c r="G307" i="3" s="1"/>
  <c r="D308" i="3"/>
  <c r="E308" i="3" s="1"/>
  <c r="D309" i="3"/>
  <c r="E309" i="3" s="1"/>
  <c r="D310" i="3"/>
  <c r="E310" i="3" s="1"/>
  <c r="G310" i="3" s="1"/>
  <c r="D311" i="3"/>
  <c r="E311" i="3" s="1"/>
  <c r="D312" i="3"/>
  <c r="E312" i="3" s="1"/>
  <c r="D313" i="3"/>
  <c r="E313" i="3" s="1"/>
  <c r="D314" i="3"/>
  <c r="E314" i="3" s="1"/>
  <c r="G314" i="3" s="1"/>
  <c r="D315" i="3"/>
  <c r="E315" i="3" s="1"/>
  <c r="G315" i="3" s="1"/>
  <c r="D316" i="3"/>
  <c r="E316" i="3" s="1"/>
  <c r="D317" i="3"/>
  <c r="E317" i="3" s="1"/>
  <c r="D318" i="3"/>
  <c r="E318" i="3" s="1"/>
  <c r="G318" i="3" s="1"/>
  <c r="D319" i="3"/>
  <c r="E319" i="3" s="1"/>
  <c r="G319" i="3" s="1"/>
  <c r="D320" i="3"/>
  <c r="E320" i="3" s="1"/>
  <c r="D321" i="3"/>
  <c r="E321" i="3" s="1"/>
  <c r="D322" i="3"/>
  <c r="E322" i="3" s="1"/>
  <c r="G322" i="3" s="1"/>
  <c r="D323" i="3"/>
  <c r="E323" i="3" s="1"/>
  <c r="G323" i="3" s="1"/>
  <c r="D324" i="3"/>
  <c r="E324" i="3" s="1"/>
  <c r="D325" i="3"/>
  <c r="E325" i="3" s="1"/>
  <c r="D326" i="3"/>
  <c r="E326" i="3" s="1"/>
  <c r="G326" i="3" s="1"/>
  <c r="D327" i="3"/>
  <c r="E327" i="3" s="1"/>
  <c r="D328" i="3"/>
  <c r="E328" i="3" s="1"/>
  <c r="D329" i="3"/>
  <c r="E329" i="3" s="1"/>
  <c r="D330" i="3"/>
  <c r="E330" i="3" s="1"/>
  <c r="G330" i="3" s="1"/>
  <c r="D331" i="3"/>
  <c r="E331" i="3" s="1"/>
  <c r="D332" i="3"/>
  <c r="E332" i="3" s="1"/>
  <c r="D334" i="3"/>
  <c r="E334" i="3" s="1"/>
  <c r="G334" i="3" s="1"/>
  <c r="D335" i="3"/>
  <c r="E335" i="3" s="1"/>
  <c r="G335" i="3" s="1"/>
  <c r="D336" i="3"/>
  <c r="E336" i="3" s="1"/>
  <c r="D337" i="3"/>
  <c r="E337" i="3" s="1"/>
  <c r="D338" i="3"/>
  <c r="E338" i="3" s="1"/>
  <c r="G338" i="3" s="1"/>
  <c r="D339" i="3"/>
  <c r="E339" i="3" s="1"/>
  <c r="G339" i="3" s="1"/>
  <c r="D340" i="3"/>
  <c r="E340" i="3" s="1"/>
  <c r="D341" i="3"/>
  <c r="E341" i="3" s="1"/>
  <c r="D342" i="3"/>
  <c r="E342" i="3" s="1"/>
  <c r="G342" i="3" s="1"/>
  <c r="D343" i="3"/>
  <c r="E343" i="3" s="1"/>
  <c r="D344" i="3"/>
  <c r="E344" i="3" s="1"/>
  <c r="D345" i="3"/>
  <c r="E345" i="3" s="1"/>
  <c r="D346" i="3"/>
  <c r="E346" i="3" s="1"/>
  <c r="G346" i="3" s="1"/>
  <c r="D347" i="3"/>
  <c r="E347" i="3" s="1"/>
  <c r="D348" i="3"/>
  <c r="E348" i="3" s="1"/>
  <c r="D349" i="3"/>
  <c r="E349" i="3" s="1"/>
  <c r="D350" i="3"/>
  <c r="E350" i="3" s="1"/>
  <c r="G350" i="3" s="1"/>
  <c r="D351" i="3"/>
  <c r="E351" i="3" s="1"/>
  <c r="G351" i="3" s="1"/>
  <c r="H351" i="3" s="1"/>
  <c r="D352" i="3"/>
  <c r="E352" i="3" s="1"/>
  <c r="D353" i="3"/>
  <c r="E353" i="3" s="1"/>
  <c r="D354" i="3"/>
  <c r="E354" i="3" s="1"/>
  <c r="G354" i="3" s="1"/>
  <c r="D355" i="3"/>
  <c r="E355" i="3" s="1"/>
  <c r="D356" i="3"/>
  <c r="E356" i="3" s="1"/>
  <c r="D357" i="3"/>
  <c r="E357" i="3" s="1"/>
  <c r="D358" i="3"/>
  <c r="E358" i="3" s="1"/>
  <c r="G358" i="3" s="1"/>
  <c r="D359" i="3"/>
  <c r="E359" i="3" s="1"/>
  <c r="G359" i="3" s="1"/>
  <c r="H359" i="3" s="1"/>
  <c r="H143" i="3" l="1"/>
  <c r="J143" i="3" s="1"/>
  <c r="H17" i="3"/>
  <c r="I17" i="3" s="1"/>
  <c r="J17" i="3" s="1"/>
  <c r="I143" i="3"/>
  <c r="I359" i="3"/>
  <c r="J359" i="3" s="1"/>
  <c r="I351" i="3"/>
  <c r="J351" i="3" s="1"/>
  <c r="H175" i="3"/>
  <c r="H111" i="3"/>
  <c r="H37" i="3"/>
  <c r="H183" i="3"/>
  <c r="H159" i="3"/>
  <c r="H127" i="3"/>
  <c r="H80" i="3"/>
  <c r="G327" i="3"/>
  <c r="H327" i="3" s="1"/>
  <c r="G295" i="3"/>
  <c r="H295" i="3" s="1"/>
  <c r="G263" i="3"/>
  <c r="H263" i="3" s="1"/>
  <c r="G231" i="3"/>
  <c r="H231" i="3" s="1"/>
  <c r="G199" i="3"/>
  <c r="H199" i="3" s="1"/>
  <c r="G343" i="3"/>
  <c r="H343" i="3" s="1"/>
  <c r="G311" i="3"/>
  <c r="H311" i="3" s="1"/>
  <c r="G279" i="3"/>
  <c r="H279" i="3" s="1"/>
  <c r="G247" i="3"/>
  <c r="H247" i="3" s="1"/>
  <c r="G215" i="3"/>
  <c r="H215" i="3" s="1"/>
  <c r="H72" i="3"/>
  <c r="H45" i="3"/>
  <c r="G355" i="3"/>
  <c r="H355" i="3" s="1"/>
  <c r="G76" i="3"/>
  <c r="H76" i="3" s="1"/>
  <c r="G49" i="3"/>
  <c r="H49" i="3" s="1"/>
  <c r="G347" i="3"/>
  <c r="H347" i="3" s="1"/>
  <c r="H339" i="3"/>
  <c r="H335" i="3"/>
  <c r="G331" i="3"/>
  <c r="H331" i="3" s="1"/>
  <c r="H323" i="3"/>
  <c r="H319" i="3"/>
  <c r="H307" i="3"/>
  <c r="H303" i="3"/>
  <c r="H291" i="3"/>
  <c r="H287" i="3"/>
  <c r="G283" i="3"/>
  <c r="H283" i="3" s="1"/>
  <c r="H275" i="3"/>
  <c r="H271" i="3"/>
  <c r="H259" i="3"/>
  <c r="H255" i="3"/>
  <c r="H243" i="3"/>
  <c r="H239" i="3"/>
  <c r="H227" i="3"/>
  <c r="H223" i="3"/>
  <c r="G219" i="3"/>
  <c r="H219" i="3" s="1"/>
  <c r="H211" i="3"/>
  <c r="H207" i="3"/>
  <c r="G203" i="3"/>
  <c r="H203" i="3" s="1"/>
  <c r="H195" i="3"/>
  <c r="H191" i="3"/>
  <c r="G187" i="3"/>
  <c r="H187" i="3" s="1"/>
  <c r="G179" i="3"/>
  <c r="H179" i="3" s="1"/>
  <c r="G167" i="3"/>
  <c r="H167" i="3" s="1"/>
  <c r="G163" i="3"/>
  <c r="H163" i="3" s="1"/>
  <c r="G151" i="3"/>
  <c r="H151" i="3" s="1"/>
  <c r="G147" i="3"/>
  <c r="H147" i="3" s="1"/>
  <c r="G135" i="3"/>
  <c r="H135" i="3" s="1"/>
  <c r="G131" i="3"/>
  <c r="H131" i="3" s="1"/>
  <c r="G119" i="3"/>
  <c r="H119" i="3" s="1"/>
  <c r="G115" i="3"/>
  <c r="H115" i="3" s="1"/>
  <c r="G103" i="3"/>
  <c r="H103" i="3" s="1"/>
  <c r="G99" i="3"/>
  <c r="H99" i="3" s="1"/>
  <c r="G92" i="3"/>
  <c r="H92" i="3" s="1"/>
  <c r="G84" i="3"/>
  <c r="H84" i="3" s="1"/>
  <c r="G68" i="3"/>
  <c r="H68" i="3" s="1"/>
  <c r="G65" i="3"/>
  <c r="H65" i="3" s="1"/>
  <c r="G57" i="3"/>
  <c r="H57" i="3" s="1"/>
  <c r="G41" i="3"/>
  <c r="H41" i="3" s="1"/>
  <c r="G29" i="3"/>
  <c r="H29" i="3" s="1"/>
  <c r="G21" i="3"/>
  <c r="H21" i="3" s="1"/>
  <c r="H315" i="3"/>
  <c r="H299" i="3"/>
  <c r="H267" i="3"/>
  <c r="H251" i="3"/>
  <c r="H235" i="3"/>
  <c r="G171" i="3"/>
  <c r="H171" i="3" s="1"/>
  <c r="G155" i="3"/>
  <c r="H155" i="3" s="1"/>
  <c r="G139" i="3"/>
  <c r="H139" i="3" s="1"/>
  <c r="G123" i="3"/>
  <c r="H123" i="3" s="1"/>
  <c r="G107" i="3"/>
  <c r="H107" i="3" s="1"/>
  <c r="G96" i="3"/>
  <c r="H96" i="3" s="1"/>
  <c r="G88" i="3"/>
  <c r="H88" i="3" s="1"/>
  <c r="G61" i="3"/>
  <c r="H61" i="3" s="1"/>
  <c r="G53" i="3"/>
  <c r="H53" i="3" s="1"/>
  <c r="G33" i="3"/>
  <c r="H33" i="3" s="1"/>
  <c r="G25" i="3"/>
  <c r="H25" i="3" s="1"/>
  <c r="G349" i="3"/>
  <c r="H349" i="3" s="1"/>
  <c r="G344" i="3"/>
  <c r="H344" i="3" s="1"/>
  <c r="G328" i="3"/>
  <c r="H328" i="3" s="1"/>
  <c r="G317" i="3"/>
  <c r="H317" i="3" s="1"/>
  <c r="G312" i="3"/>
  <c r="H312" i="3" s="1"/>
  <c r="G301" i="3"/>
  <c r="H301" i="3" s="1"/>
  <c r="G296" i="3"/>
  <c r="H296" i="3" s="1"/>
  <c r="G285" i="3"/>
  <c r="H285" i="3" s="1"/>
  <c r="G280" i="3"/>
  <c r="H280" i="3" s="1"/>
  <c r="G269" i="3"/>
  <c r="H269" i="3" s="1"/>
  <c r="G264" i="3"/>
  <c r="H264" i="3" s="1"/>
  <c r="G253" i="3"/>
  <c r="H253" i="3" s="1"/>
  <c r="G248" i="3"/>
  <c r="H248" i="3" s="1"/>
  <c r="G237" i="3"/>
  <c r="H237" i="3" s="1"/>
  <c r="G232" i="3"/>
  <c r="H232" i="3" s="1"/>
  <c r="G221" i="3"/>
  <c r="H221" i="3" s="1"/>
  <c r="G216" i="3"/>
  <c r="H216" i="3" s="1"/>
  <c r="G205" i="3"/>
  <c r="H205" i="3" s="1"/>
  <c r="G200" i="3"/>
  <c r="H200" i="3" s="1"/>
  <c r="G189" i="3"/>
  <c r="H189" i="3" s="1"/>
  <c r="G184" i="3"/>
  <c r="H184" i="3" s="1"/>
  <c r="G66" i="3"/>
  <c r="H66" i="3" s="1"/>
  <c r="G353" i="3"/>
  <c r="H353" i="3" s="1"/>
  <c r="G348" i="3"/>
  <c r="H348" i="3" s="1"/>
  <c r="G337" i="3"/>
  <c r="H337" i="3" s="1"/>
  <c r="G332" i="3"/>
  <c r="H332" i="3" s="1"/>
  <c r="G321" i="3"/>
  <c r="H321" i="3" s="1"/>
  <c r="G316" i="3"/>
  <c r="H316" i="3" s="1"/>
  <c r="G305" i="3"/>
  <c r="H305" i="3" s="1"/>
  <c r="G300" i="3"/>
  <c r="H300" i="3" s="1"/>
  <c r="G289" i="3"/>
  <c r="H289" i="3" s="1"/>
  <c r="G284" i="3"/>
  <c r="H284" i="3" s="1"/>
  <c r="G273" i="3"/>
  <c r="H273" i="3" s="1"/>
  <c r="G268" i="3"/>
  <c r="H268" i="3" s="1"/>
  <c r="G257" i="3"/>
  <c r="H257" i="3" s="1"/>
  <c r="G252" i="3"/>
  <c r="H252" i="3" s="1"/>
  <c r="G241" i="3"/>
  <c r="H241" i="3" s="1"/>
  <c r="G236" i="3"/>
  <c r="H236" i="3" s="1"/>
  <c r="G225" i="3"/>
  <c r="H225" i="3" s="1"/>
  <c r="G220" i="3"/>
  <c r="H220" i="3" s="1"/>
  <c r="G209" i="3"/>
  <c r="H209" i="3" s="1"/>
  <c r="G204" i="3"/>
  <c r="H204" i="3" s="1"/>
  <c r="G193" i="3"/>
  <c r="H193" i="3" s="1"/>
  <c r="G188" i="3"/>
  <c r="H188" i="3" s="1"/>
  <c r="G82" i="3"/>
  <c r="H82" i="3" s="1"/>
  <c r="G19" i="3"/>
  <c r="H19" i="3" s="1"/>
  <c r="G357" i="3"/>
  <c r="H357" i="3" s="1"/>
  <c r="G352" i="3"/>
  <c r="H352" i="3" s="1"/>
  <c r="G341" i="3"/>
  <c r="H341" i="3" s="1"/>
  <c r="G336" i="3"/>
  <c r="H336" i="3" s="1"/>
  <c r="G325" i="3"/>
  <c r="H325" i="3" s="1"/>
  <c r="G320" i="3"/>
  <c r="H320" i="3" s="1"/>
  <c r="G309" i="3"/>
  <c r="H309" i="3" s="1"/>
  <c r="G304" i="3"/>
  <c r="H304" i="3" s="1"/>
  <c r="G293" i="3"/>
  <c r="H293" i="3" s="1"/>
  <c r="G288" i="3"/>
  <c r="H288" i="3" s="1"/>
  <c r="G277" i="3"/>
  <c r="H277" i="3" s="1"/>
  <c r="G272" i="3"/>
  <c r="H272" i="3" s="1"/>
  <c r="G261" i="3"/>
  <c r="H261" i="3" s="1"/>
  <c r="G256" i="3"/>
  <c r="H256" i="3" s="1"/>
  <c r="G245" i="3"/>
  <c r="H245" i="3" s="1"/>
  <c r="G240" i="3"/>
  <c r="H240" i="3" s="1"/>
  <c r="G229" i="3"/>
  <c r="H229" i="3" s="1"/>
  <c r="G224" i="3"/>
  <c r="H224" i="3" s="1"/>
  <c r="G213" i="3"/>
  <c r="H213" i="3" s="1"/>
  <c r="G208" i="3"/>
  <c r="H208" i="3" s="1"/>
  <c r="G197" i="3"/>
  <c r="H197" i="3" s="1"/>
  <c r="G192" i="3"/>
  <c r="H192" i="3" s="1"/>
  <c r="G35" i="3"/>
  <c r="H35" i="3" s="1"/>
  <c r="G356" i="3"/>
  <c r="H356" i="3" s="1"/>
  <c r="G345" i="3"/>
  <c r="H345" i="3" s="1"/>
  <c r="G340" i="3"/>
  <c r="H340" i="3" s="1"/>
  <c r="G329" i="3"/>
  <c r="H329" i="3" s="1"/>
  <c r="G324" i="3"/>
  <c r="H324" i="3" s="1"/>
  <c r="G313" i="3"/>
  <c r="H313" i="3" s="1"/>
  <c r="G308" i="3"/>
  <c r="H308" i="3" s="1"/>
  <c r="G297" i="3"/>
  <c r="H297" i="3" s="1"/>
  <c r="G292" i="3"/>
  <c r="H292" i="3" s="1"/>
  <c r="G281" i="3"/>
  <c r="H281" i="3" s="1"/>
  <c r="G276" i="3"/>
  <c r="H276" i="3" s="1"/>
  <c r="G265" i="3"/>
  <c r="H265" i="3" s="1"/>
  <c r="G260" i="3"/>
  <c r="H260" i="3" s="1"/>
  <c r="G249" i="3"/>
  <c r="H249" i="3" s="1"/>
  <c r="G244" i="3"/>
  <c r="H244" i="3" s="1"/>
  <c r="G233" i="3"/>
  <c r="H233" i="3" s="1"/>
  <c r="G228" i="3"/>
  <c r="H228" i="3" s="1"/>
  <c r="G217" i="3"/>
  <c r="H217" i="3" s="1"/>
  <c r="G212" i="3"/>
  <c r="H212" i="3" s="1"/>
  <c r="G201" i="3"/>
  <c r="H201" i="3" s="1"/>
  <c r="G196" i="3"/>
  <c r="H196" i="3" s="1"/>
  <c r="G185" i="3"/>
  <c r="H185" i="3" s="1"/>
  <c r="G51" i="3"/>
  <c r="H51" i="3" s="1"/>
  <c r="G98" i="3"/>
  <c r="H98" i="3" s="1"/>
  <c r="G90" i="3"/>
  <c r="H90" i="3" s="1"/>
  <c r="G85" i="3"/>
  <c r="H85" i="3" s="1"/>
  <c r="G78" i="3"/>
  <c r="H78" i="3" s="1"/>
  <c r="G69" i="3"/>
  <c r="H69" i="3" s="1"/>
  <c r="G63" i="3"/>
  <c r="H63" i="3" s="1"/>
  <c r="G54" i="3"/>
  <c r="H54" i="3" s="1"/>
  <c r="G47" i="3"/>
  <c r="H47" i="3" s="1"/>
  <c r="G38" i="3"/>
  <c r="H38" i="3" s="1"/>
  <c r="G31" i="3"/>
  <c r="H31" i="3" s="1"/>
  <c r="G22" i="3"/>
  <c r="H22" i="3" s="1"/>
  <c r="G15" i="3"/>
  <c r="H15" i="3" s="1"/>
  <c r="H182" i="3"/>
  <c r="H178" i="3"/>
  <c r="H174" i="3"/>
  <c r="H170" i="3"/>
  <c r="H166" i="3"/>
  <c r="H162" i="3"/>
  <c r="H158" i="3"/>
  <c r="H154" i="3"/>
  <c r="H150" i="3"/>
  <c r="H146" i="3"/>
  <c r="H142" i="3"/>
  <c r="H138" i="3"/>
  <c r="H134" i="3"/>
  <c r="H130" i="3"/>
  <c r="H126" i="3"/>
  <c r="H122" i="3"/>
  <c r="H118" i="3"/>
  <c r="H114" i="3"/>
  <c r="H110" i="3"/>
  <c r="H106" i="3"/>
  <c r="H102" i="3"/>
  <c r="H95" i="3"/>
  <c r="G93" i="3"/>
  <c r="H93" i="3" s="1"/>
  <c r="G81" i="3"/>
  <c r="H81" i="3" s="1"/>
  <c r="G74" i="3"/>
  <c r="H74" i="3" s="1"/>
  <c r="G59" i="3"/>
  <c r="H59" i="3" s="1"/>
  <c r="G50" i="3"/>
  <c r="H50" i="3" s="1"/>
  <c r="G43" i="3"/>
  <c r="H43" i="3" s="1"/>
  <c r="G34" i="3"/>
  <c r="H34" i="3" s="1"/>
  <c r="G27" i="3"/>
  <c r="H27" i="3" s="1"/>
  <c r="G18" i="3"/>
  <c r="H18" i="3" s="1"/>
  <c r="H358" i="3"/>
  <c r="H354" i="3"/>
  <c r="H350" i="3"/>
  <c r="H346" i="3"/>
  <c r="H342" i="3"/>
  <c r="H338" i="3"/>
  <c r="H334" i="3"/>
  <c r="H330" i="3"/>
  <c r="H326" i="3"/>
  <c r="H322" i="3"/>
  <c r="H318" i="3"/>
  <c r="H314" i="3"/>
  <c r="H310" i="3"/>
  <c r="H306" i="3"/>
  <c r="H302" i="3"/>
  <c r="H298" i="3"/>
  <c r="H294" i="3"/>
  <c r="H290" i="3"/>
  <c r="H286" i="3"/>
  <c r="H282" i="3"/>
  <c r="H278" i="3"/>
  <c r="H274" i="3"/>
  <c r="H270" i="3"/>
  <c r="H266" i="3"/>
  <c r="H262" i="3"/>
  <c r="H258" i="3"/>
  <c r="H254" i="3"/>
  <c r="H250" i="3"/>
  <c r="H246" i="3"/>
  <c r="H242" i="3"/>
  <c r="H238" i="3"/>
  <c r="H234" i="3"/>
  <c r="H230" i="3"/>
  <c r="H226" i="3"/>
  <c r="H222" i="3"/>
  <c r="H218" i="3"/>
  <c r="H214" i="3"/>
  <c r="H210" i="3"/>
  <c r="H206" i="3"/>
  <c r="H202" i="3"/>
  <c r="H198" i="3"/>
  <c r="H194" i="3"/>
  <c r="H190" i="3"/>
  <c r="H186" i="3"/>
  <c r="H180" i="3"/>
  <c r="H176" i="3"/>
  <c r="H172" i="3"/>
  <c r="H168" i="3"/>
  <c r="H164" i="3"/>
  <c r="H160" i="3"/>
  <c r="H156" i="3"/>
  <c r="H152" i="3"/>
  <c r="H148" i="3"/>
  <c r="H144" i="3"/>
  <c r="H140" i="3"/>
  <c r="H136" i="3"/>
  <c r="H132" i="3"/>
  <c r="H128" i="3"/>
  <c r="H124" i="3"/>
  <c r="H120" i="3"/>
  <c r="H116" i="3"/>
  <c r="H112" i="3"/>
  <c r="H108" i="3"/>
  <c r="H104" i="3"/>
  <c r="H100" i="3"/>
  <c r="G94" i="3"/>
  <c r="H94" i="3" s="1"/>
  <c r="G86" i="3"/>
  <c r="H86" i="3" s="1"/>
  <c r="G77" i="3"/>
  <c r="H77" i="3" s="1"/>
  <c r="G70" i="3"/>
  <c r="H70" i="3" s="1"/>
  <c r="G62" i="3"/>
  <c r="H62" i="3" s="1"/>
  <c r="G55" i="3"/>
  <c r="H55" i="3" s="1"/>
  <c r="G46" i="3"/>
  <c r="H46" i="3" s="1"/>
  <c r="G39" i="3"/>
  <c r="H39" i="3" s="1"/>
  <c r="G30" i="3"/>
  <c r="H30" i="3" s="1"/>
  <c r="G23" i="3"/>
  <c r="H23" i="3" s="1"/>
  <c r="G181" i="3"/>
  <c r="H181" i="3" s="1"/>
  <c r="G177" i="3"/>
  <c r="H177" i="3" s="1"/>
  <c r="G173" i="3"/>
  <c r="H173" i="3" s="1"/>
  <c r="G169" i="3"/>
  <c r="H169" i="3" s="1"/>
  <c r="G165" i="3"/>
  <c r="H165" i="3" s="1"/>
  <c r="G161" i="3"/>
  <c r="H161" i="3" s="1"/>
  <c r="G157" i="3"/>
  <c r="H157" i="3" s="1"/>
  <c r="G153" i="3"/>
  <c r="H153" i="3" s="1"/>
  <c r="G149" i="3"/>
  <c r="H149" i="3" s="1"/>
  <c r="G145" i="3"/>
  <c r="H145" i="3" s="1"/>
  <c r="G141" i="3"/>
  <c r="H141" i="3" s="1"/>
  <c r="G137" i="3"/>
  <c r="H137" i="3" s="1"/>
  <c r="G133" i="3"/>
  <c r="H133" i="3" s="1"/>
  <c r="G129" i="3"/>
  <c r="H129" i="3" s="1"/>
  <c r="G125" i="3"/>
  <c r="H125" i="3" s="1"/>
  <c r="G121" i="3"/>
  <c r="H121" i="3" s="1"/>
  <c r="G117" i="3"/>
  <c r="H117" i="3" s="1"/>
  <c r="G113" i="3"/>
  <c r="H113" i="3" s="1"/>
  <c r="G109" i="3"/>
  <c r="H109" i="3" s="1"/>
  <c r="G105" i="3"/>
  <c r="H105" i="3" s="1"/>
  <c r="G101" i="3"/>
  <c r="H101" i="3" s="1"/>
  <c r="G97" i="3"/>
  <c r="H97" i="3" s="1"/>
  <c r="H91" i="3"/>
  <c r="G89" i="3"/>
  <c r="H89" i="3" s="1"/>
  <c r="G73" i="3"/>
  <c r="H73" i="3" s="1"/>
  <c r="G58" i="3"/>
  <c r="H58" i="3" s="1"/>
  <c r="G42" i="3"/>
  <c r="H42" i="3" s="1"/>
  <c r="G26" i="3"/>
  <c r="H26" i="3" s="1"/>
  <c r="H87" i="3"/>
  <c r="H83" i="3"/>
  <c r="H79" i="3"/>
  <c r="H75" i="3"/>
  <c r="H71" i="3"/>
  <c r="H67" i="3"/>
  <c r="H64" i="3"/>
  <c r="H60" i="3"/>
  <c r="H56" i="3"/>
  <c r="H52" i="3"/>
  <c r="H48" i="3"/>
  <c r="H44" i="3"/>
  <c r="H40" i="3"/>
  <c r="H36" i="3"/>
  <c r="H32" i="3"/>
  <c r="H28" i="3"/>
  <c r="H24" i="3"/>
  <c r="H20" i="3"/>
  <c r="H16" i="3"/>
  <c r="I213" i="3" l="1"/>
  <c r="J213" i="3" s="1"/>
  <c r="I23" i="3"/>
  <c r="J23" i="3" s="1"/>
  <c r="I16" i="3"/>
  <c r="J16" i="3" s="1"/>
  <c r="I24" i="3"/>
  <c r="J24" i="3" s="1"/>
  <c r="I32" i="3"/>
  <c r="J32" i="3" s="1"/>
  <c r="I40" i="3"/>
  <c r="J40" i="3" s="1"/>
  <c r="I48" i="3"/>
  <c r="J48" i="3" s="1"/>
  <c r="I56" i="3"/>
  <c r="J56" i="3" s="1"/>
  <c r="I64" i="3"/>
  <c r="J64" i="3" s="1"/>
  <c r="I71" i="3"/>
  <c r="J71" i="3" s="1"/>
  <c r="I79" i="3"/>
  <c r="J79" i="3" s="1"/>
  <c r="I87" i="3"/>
  <c r="J87" i="3" s="1"/>
  <c r="I42" i="3"/>
  <c r="J42" i="3" s="1"/>
  <c r="I73" i="3"/>
  <c r="J73" i="3" s="1"/>
  <c r="I91" i="3"/>
  <c r="J91" i="3" s="1"/>
  <c r="I39" i="3"/>
  <c r="J39" i="3" s="1"/>
  <c r="I55" i="3"/>
  <c r="J55" i="3" s="1"/>
  <c r="I70" i="3"/>
  <c r="J70" i="3" s="1"/>
  <c r="I86" i="3"/>
  <c r="J86" i="3" s="1"/>
  <c r="I100" i="3"/>
  <c r="J100" i="3" s="1"/>
  <c r="I108" i="3"/>
  <c r="J108" i="3" s="1"/>
  <c r="I116" i="3"/>
  <c r="J116" i="3" s="1"/>
  <c r="I124" i="3"/>
  <c r="J124" i="3" s="1"/>
  <c r="I132" i="3"/>
  <c r="J132" i="3" s="1"/>
  <c r="I140" i="3"/>
  <c r="J140" i="3" s="1"/>
  <c r="I148" i="3"/>
  <c r="J148" i="3" s="1"/>
  <c r="I156" i="3"/>
  <c r="J156" i="3" s="1"/>
  <c r="I164" i="3"/>
  <c r="J164" i="3" s="1"/>
  <c r="I172" i="3"/>
  <c r="J172" i="3" s="1"/>
  <c r="I180" i="3"/>
  <c r="J180" i="3" s="1"/>
  <c r="I190" i="3"/>
  <c r="J190" i="3" s="1"/>
  <c r="I198" i="3"/>
  <c r="J198" i="3" s="1"/>
  <c r="I206" i="3"/>
  <c r="J206" i="3" s="1"/>
  <c r="I214" i="3"/>
  <c r="J214" i="3" s="1"/>
  <c r="I222" i="3"/>
  <c r="J222" i="3" s="1"/>
  <c r="I230" i="3"/>
  <c r="J230" i="3" s="1"/>
  <c r="I238" i="3"/>
  <c r="J238" i="3" s="1"/>
  <c r="I246" i="3"/>
  <c r="J246" i="3" s="1"/>
  <c r="I254" i="3"/>
  <c r="J254" i="3" s="1"/>
  <c r="I262" i="3"/>
  <c r="J262" i="3" s="1"/>
  <c r="I270" i="3"/>
  <c r="J270" i="3" s="1"/>
  <c r="I278" i="3"/>
  <c r="J278" i="3" s="1"/>
  <c r="I286" i="3"/>
  <c r="J286" i="3" s="1"/>
  <c r="I294" i="3"/>
  <c r="J294" i="3" s="1"/>
  <c r="I302" i="3"/>
  <c r="J302" i="3" s="1"/>
  <c r="I310" i="3"/>
  <c r="J310" i="3" s="1"/>
  <c r="I318" i="3"/>
  <c r="J318" i="3" s="1"/>
  <c r="I326" i="3"/>
  <c r="J326" i="3" s="1"/>
  <c r="I334" i="3"/>
  <c r="J334" i="3" s="1"/>
  <c r="I342" i="3"/>
  <c r="J342" i="3" s="1"/>
  <c r="I350" i="3"/>
  <c r="J350" i="3" s="1"/>
  <c r="I358" i="3"/>
  <c r="J358" i="3" s="1"/>
  <c r="I27" i="3"/>
  <c r="J27" i="3" s="1"/>
  <c r="I43" i="3"/>
  <c r="J43" i="3" s="1"/>
  <c r="I59" i="3"/>
  <c r="J59" i="3" s="1"/>
  <c r="I81" i="3"/>
  <c r="J81" i="3" s="1"/>
  <c r="I95" i="3"/>
  <c r="J95" i="3" s="1"/>
  <c r="I106" i="3"/>
  <c r="J106" i="3" s="1"/>
  <c r="I114" i="3"/>
  <c r="J114" i="3" s="1"/>
  <c r="I122" i="3"/>
  <c r="J122" i="3" s="1"/>
  <c r="I130" i="3"/>
  <c r="J130" i="3" s="1"/>
  <c r="I138" i="3"/>
  <c r="J138" i="3" s="1"/>
  <c r="I146" i="3"/>
  <c r="J146" i="3" s="1"/>
  <c r="I154" i="3"/>
  <c r="J154" i="3" s="1"/>
  <c r="I162" i="3"/>
  <c r="J162" i="3" s="1"/>
  <c r="I170" i="3"/>
  <c r="J170" i="3" s="1"/>
  <c r="I178" i="3"/>
  <c r="J178" i="3" s="1"/>
  <c r="I15" i="3"/>
  <c r="J15" i="3" s="1"/>
  <c r="I31" i="3"/>
  <c r="J31" i="3" s="1"/>
  <c r="I47" i="3"/>
  <c r="J47" i="3" s="1"/>
  <c r="I63" i="3"/>
  <c r="J63" i="3" s="1"/>
  <c r="I78" i="3"/>
  <c r="J78" i="3" s="1"/>
  <c r="I90" i="3"/>
  <c r="J90" i="3" s="1"/>
  <c r="I51" i="3"/>
  <c r="J51" i="3" s="1"/>
  <c r="I196" i="3"/>
  <c r="J196" i="3" s="1"/>
  <c r="I212" i="3"/>
  <c r="J212" i="3" s="1"/>
  <c r="I228" i="3"/>
  <c r="J228" i="3" s="1"/>
  <c r="I244" i="3"/>
  <c r="J244" i="3" s="1"/>
  <c r="I260" i="3"/>
  <c r="J260" i="3" s="1"/>
  <c r="I276" i="3"/>
  <c r="J276" i="3" s="1"/>
  <c r="I292" i="3"/>
  <c r="J292" i="3" s="1"/>
  <c r="I308" i="3"/>
  <c r="J308" i="3" s="1"/>
  <c r="I324" i="3"/>
  <c r="J324" i="3" s="1"/>
  <c r="I340" i="3"/>
  <c r="J340" i="3" s="1"/>
  <c r="I356" i="3"/>
  <c r="J356" i="3" s="1"/>
  <c r="I192" i="3"/>
  <c r="J192" i="3" s="1"/>
  <c r="I208" i="3"/>
  <c r="J208" i="3" s="1"/>
  <c r="I229" i="3"/>
  <c r="J229" i="3" s="1"/>
  <c r="I245" i="3"/>
  <c r="J245" i="3" s="1"/>
  <c r="I261" i="3"/>
  <c r="J261" i="3" s="1"/>
  <c r="I277" i="3"/>
  <c r="J277" i="3" s="1"/>
  <c r="I293" i="3"/>
  <c r="J293" i="3" s="1"/>
  <c r="I309" i="3"/>
  <c r="J309" i="3" s="1"/>
  <c r="I325" i="3"/>
  <c r="J325" i="3" s="1"/>
  <c r="I341" i="3"/>
  <c r="J341" i="3" s="1"/>
  <c r="I357" i="3"/>
  <c r="J357" i="3" s="1"/>
  <c r="I82" i="3"/>
  <c r="J82" i="3" s="1"/>
  <c r="I193" i="3"/>
  <c r="J193" i="3" s="1"/>
  <c r="I209" i="3"/>
  <c r="J209" i="3" s="1"/>
  <c r="I225" i="3"/>
  <c r="J225" i="3" s="1"/>
  <c r="I241" i="3"/>
  <c r="J241" i="3" s="1"/>
  <c r="I257" i="3"/>
  <c r="J257" i="3" s="1"/>
  <c r="I273" i="3"/>
  <c r="J273" i="3" s="1"/>
  <c r="I289" i="3"/>
  <c r="I300" i="3"/>
  <c r="J300" i="3" s="1"/>
  <c r="I316" i="3"/>
  <c r="J316" i="3" s="1"/>
  <c r="I348" i="3"/>
  <c r="J348" i="3" s="1"/>
  <c r="I66" i="3"/>
  <c r="J66" i="3" s="1"/>
  <c r="I189" i="3"/>
  <c r="J189" i="3" s="1"/>
  <c r="I205" i="3"/>
  <c r="J205" i="3" s="1"/>
  <c r="I221" i="3"/>
  <c r="J221" i="3" s="1"/>
  <c r="I237" i="3"/>
  <c r="J237" i="3" s="1"/>
  <c r="I264" i="3"/>
  <c r="J264" i="3" s="1"/>
  <c r="I280" i="3"/>
  <c r="J280" i="3" s="1"/>
  <c r="I296" i="3"/>
  <c r="J296" i="3" s="1"/>
  <c r="I312" i="3"/>
  <c r="J312" i="3" s="1"/>
  <c r="I328" i="3"/>
  <c r="J328" i="3" s="1"/>
  <c r="I349" i="3"/>
  <c r="J349" i="3" s="1"/>
  <c r="I33" i="3"/>
  <c r="J33" i="3" s="1"/>
  <c r="I61" i="3"/>
  <c r="J61" i="3" s="1"/>
  <c r="I96" i="3"/>
  <c r="J96" i="3" s="1"/>
  <c r="I235" i="3"/>
  <c r="J235" i="3" s="1"/>
  <c r="I267" i="3"/>
  <c r="J267" i="3" s="1"/>
  <c r="I315" i="3"/>
  <c r="J315" i="3" s="1"/>
  <c r="I57" i="3"/>
  <c r="J57" i="3" s="1"/>
  <c r="I68" i="3"/>
  <c r="J68" i="3" s="1"/>
  <c r="I92" i="3"/>
  <c r="J92" i="3" s="1"/>
  <c r="I103" i="3"/>
  <c r="J103" i="3" s="1"/>
  <c r="I119" i="3"/>
  <c r="J119" i="3" s="1"/>
  <c r="I135" i="3"/>
  <c r="J135" i="3" s="1"/>
  <c r="I151" i="3"/>
  <c r="J151" i="3" s="1"/>
  <c r="I167" i="3"/>
  <c r="J167" i="3" s="1"/>
  <c r="I195" i="3"/>
  <c r="J195" i="3" s="1"/>
  <c r="I207" i="3"/>
  <c r="J207" i="3" s="1"/>
  <c r="I219" i="3"/>
  <c r="J219" i="3" s="1"/>
  <c r="I227" i="3"/>
  <c r="J227" i="3" s="1"/>
  <c r="I243" i="3"/>
  <c r="J243" i="3" s="1"/>
  <c r="I259" i="3"/>
  <c r="J259" i="3" s="1"/>
  <c r="I275" i="3"/>
  <c r="J275" i="3" s="1"/>
  <c r="I287" i="3"/>
  <c r="J287" i="3" s="1"/>
  <c r="I303" i="3"/>
  <c r="J303" i="3" s="1"/>
  <c r="I319" i="3"/>
  <c r="J319" i="3" s="1"/>
  <c r="I331" i="3"/>
  <c r="J331" i="3" s="1"/>
  <c r="I339" i="3"/>
  <c r="J339" i="3" s="1"/>
  <c r="I49" i="3"/>
  <c r="J49" i="3" s="1"/>
  <c r="I355" i="3"/>
  <c r="J355" i="3" s="1"/>
  <c r="I72" i="3"/>
  <c r="J72" i="3" s="1"/>
  <c r="I247" i="3"/>
  <c r="J247" i="3" s="1"/>
  <c r="I311" i="3"/>
  <c r="J311" i="3" s="1"/>
  <c r="I199" i="3"/>
  <c r="J199" i="3" s="1"/>
  <c r="I263" i="3"/>
  <c r="J263" i="3" s="1"/>
  <c r="I327" i="3"/>
  <c r="J327" i="3" s="1"/>
  <c r="I127" i="3"/>
  <c r="J127" i="3" s="1"/>
  <c r="I183" i="3"/>
  <c r="J183" i="3" s="1"/>
  <c r="I111" i="3"/>
  <c r="J111" i="3" s="1"/>
  <c r="I20" i="3"/>
  <c r="J20" i="3" s="1"/>
  <c r="I28" i="3"/>
  <c r="J28" i="3" s="1"/>
  <c r="I36" i="3"/>
  <c r="J36" i="3" s="1"/>
  <c r="I44" i="3"/>
  <c r="J44" i="3" s="1"/>
  <c r="I52" i="3"/>
  <c r="J52" i="3" s="1"/>
  <c r="I60" i="3"/>
  <c r="J60" i="3" s="1"/>
  <c r="I67" i="3"/>
  <c r="J67" i="3" s="1"/>
  <c r="I75" i="3"/>
  <c r="J75" i="3" s="1"/>
  <c r="I83" i="3"/>
  <c r="J83" i="3" s="1"/>
  <c r="I26" i="3"/>
  <c r="J26" i="3" s="1"/>
  <c r="I58" i="3"/>
  <c r="J58" i="3" s="1"/>
  <c r="I89" i="3"/>
  <c r="J89" i="3" s="1"/>
  <c r="I97" i="3"/>
  <c r="J97" i="3" s="1"/>
  <c r="I105" i="3"/>
  <c r="J105" i="3" s="1"/>
  <c r="I113" i="3"/>
  <c r="J113" i="3" s="1"/>
  <c r="I121" i="3"/>
  <c r="J121" i="3" s="1"/>
  <c r="I129" i="3"/>
  <c r="J129" i="3" s="1"/>
  <c r="I137" i="3"/>
  <c r="J137" i="3" s="1"/>
  <c r="I145" i="3"/>
  <c r="J145" i="3" s="1"/>
  <c r="I153" i="3"/>
  <c r="J153" i="3" s="1"/>
  <c r="I161" i="3"/>
  <c r="J161" i="3" s="1"/>
  <c r="I169" i="3"/>
  <c r="J169" i="3" s="1"/>
  <c r="I177" i="3"/>
  <c r="J177" i="3" s="1"/>
  <c r="I30" i="3"/>
  <c r="J30" i="3" s="1"/>
  <c r="I46" i="3"/>
  <c r="J46" i="3" s="1"/>
  <c r="I94" i="3"/>
  <c r="J94" i="3" s="1"/>
  <c r="I104" i="3"/>
  <c r="J104" i="3" s="1"/>
  <c r="I112" i="3"/>
  <c r="J112" i="3" s="1"/>
  <c r="I120" i="3"/>
  <c r="J120" i="3" s="1"/>
  <c r="I128" i="3"/>
  <c r="J128" i="3" s="1"/>
  <c r="I136" i="3"/>
  <c r="J136" i="3" s="1"/>
  <c r="I152" i="3"/>
  <c r="J152" i="3" s="1"/>
  <c r="I160" i="3"/>
  <c r="J160" i="3" s="1"/>
  <c r="I168" i="3"/>
  <c r="J168" i="3" s="1"/>
  <c r="I176" i="3"/>
  <c r="J176" i="3" s="1"/>
  <c r="I186" i="3"/>
  <c r="J186" i="3" s="1"/>
  <c r="I194" i="3"/>
  <c r="J194" i="3" s="1"/>
  <c r="I202" i="3"/>
  <c r="J202" i="3" s="1"/>
  <c r="I210" i="3"/>
  <c r="J210" i="3" s="1"/>
  <c r="I218" i="3"/>
  <c r="J218" i="3" s="1"/>
  <c r="I226" i="3"/>
  <c r="J226" i="3" s="1"/>
  <c r="I234" i="3"/>
  <c r="J234" i="3" s="1"/>
  <c r="I242" i="3"/>
  <c r="J242" i="3" s="1"/>
  <c r="I250" i="3"/>
  <c r="J250" i="3" s="1"/>
  <c r="I258" i="3"/>
  <c r="J258" i="3" s="1"/>
  <c r="I266" i="3"/>
  <c r="J266" i="3" s="1"/>
  <c r="I274" i="3"/>
  <c r="J274" i="3" s="1"/>
  <c r="I282" i="3"/>
  <c r="J282" i="3" s="1"/>
  <c r="I290" i="3"/>
  <c r="J290" i="3" s="1"/>
  <c r="I298" i="3"/>
  <c r="J298" i="3" s="1"/>
  <c r="I306" i="3"/>
  <c r="J306" i="3" s="1"/>
  <c r="I314" i="3"/>
  <c r="J314" i="3" s="1"/>
  <c r="I322" i="3"/>
  <c r="J322" i="3" s="1"/>
  <c r="I330" i="3"/>
  <c r="J330" i="3" s="1"/>
  <c r="I338" i="3"/>
  <c r="J338" i="3" s="1"/>
  <c r="I346" i="3"/>
  <c r="J346" i="3" s="1"/>
  <c r="I354" i="3"/>
  <c r="J354" i="3" s="1"/>
  <c r="I18" i="3"/>
  <c r="J18" i="3" s="1"/>
  <c r="I34" i="3"/>
  <c r="J34" i="3" s="1"/>
  <c r="I50" i="3"/>
  <c r="J50" i="3" s="1"/>
  <c r="I74" i="3"/>
  <c r="J74" i="3" s="1"/>
  <c r="I93" i="3"/>
  <c r="J93" i="3" s="1"/>
  <c r="I102" i="3"/>
  <c r="J102" i="3" s="1"/>
  <c r="I110" i="3"/>
  <c r="J110" i="3" s="1"/>
  <c r="I118" i="3"/>
  <c r="J118" i="3" s="1"/>
  <c r="I126" i="3"/>
  <c r="J126" i="3" s="1"/>
  <c r="I134" i="3"/>
  <c r="J134" i="3" s="1"/>
  <c r="I142" i="3"/>
  <c r="J142" i="3" s="1"/>
  <c r="I150" i="3"/>
  <c r="J150" i="3" s="1"/>
  <c r="I158" i="3"/>
  <c r="J158" i="3" s="1"/>
  <c r="I166" i="3"/>
  <c r="J166" i="3" s="1"/>
  <c r="I174" i="3"/>
  <c r="J174" i="3" s="1"/>
  <c r="I182" i="3"/>
  <c r="J182" i="3" s="1"/>
  <c r="I22" i="3"/>
  <c r="J22" i="3" s="1"/>
  <c r="I38" i="3"/>
  <c r="J38" i="3" s="1"/>
  <c r="I98" i="3"/>
  <c r="J98" i="3" s="1"/>
  <c r="I185" i="3"/>
  <c r="J185" i="3" s="1"/>
  <c r="I201" i="3"/>
  <c r="J201" i="3" s="1"/>
  <c r="I217" i="3"/>
  <c r="J217" i="3" s="1"/>
  <c r="I233" i="3"/>
  <c r="J233" i="3" s="1"/>
  <c r="I249" i="3"/>
  <c r="J249" i="3" s="1"/>
  <c r="I265" i="3"/>
  <c r="J265" i="3" s="1"/>
  <c r="I281" i="3"/>
  <c r="J281" i="3" s="1"/>
  <c r="I297" i="3"/>
  <c r="J297" i="3" s="1"/>
  <c r="I313" i="3"/>
  <c r="J313" i="3" s="1"/>
  <c r="I329" i="3"/>
  <c r="J329" i="3" s="1"/>
  <c r="I345" i="3"/>
  <c r="J345" i="3" s="1"/>
  <c r="I35" i="3"/>
  <c r="J35" i="3" s="1"/>
  <c r="I224" i="3"/>
  <c r="J224" i="3" s="1"/>
  <c r="I256" i="3"/>
  <c r="J256" i="3" s="1"/>
  <c r="I288" i="3"/>
  <c r="J288" i="3" s="1"/>
  <c r="I304" i="3"/>
  <c r="J304" i="3" s="1"/>
  <c r="I320" i="3"/>
  <c r="J320" i="3" s="1"/>
  <c r="I336" i="3"/>
  <c r="J336" i="3" s="1"/>
  <c r="I352" i="3"/>
  <c r="J352" i="3" s="1"/>
  <c r="I19" i="3"/>
  <c r="J19" i="3" s="1"/>
  <c r="I188" i="3"/>
  <c r="J188" i="3" s="1"/>
  <c r="I204" i="3"/>
  <c r="J204" i="3" s="1"/>
  <c r="I220" i="3"/>
  <c r="J220" i="3" s="1"/>
  <c r="I252" i="3"/>
  <c r="J252" i="3" s="1"/>
  <c r="I284" i="3"/>
  <c r="J284" i="3" s="1"/>
  <c r="I305" i="3"/>
  <c r="J305" i="3" s="1"/>
  <c r="I321" i="3"/>
  <c r="J321" i="3" s="1"/>
  <c r="I337" i="3"/>
  <c r="J337" i="3" s="1"/>
  <c r="I353" i="3"/>
  <c r="J353" i="3" s="1"/>
  <c r="I184" i="3"/>
  <c r="J184" i="3" s="1"/>
  <c r="I200" i="3"/>
  <c r="J200" i="3" s="1"/>
  <c r="I216" i="3"/>
  <c r="J216" i="3" s="1"/>
  <c r="I232" i="3"/>
  <c r="J232" i="3" s="1"/>
  <c r="I253" i="3"/>
  <c r="J253" i="3" s="1"/>
  <c r="I269" i="3"/>
  <c r="J269" i="3" s="1"/>
  <c r="I285" i="3"/>
  <c r="J285" i="3" s="1"/>
  <c r="I301" i="3"/>
  <c r="J301" i="3" s="1"/>
  <c r="I317" i="3"/>
  <c r="J317" i="3" s="1"/>
  <c r="I344" i="3"/>
  <c r="J344" i="3" s="1"/>
  <c r="I25" i="3"/>
  <c r="J25" i="3" s="1"/>
  <c r="I88" i="3"/>
  <c r="J88" i="3" s="1"/>
  <c r="I251" i="3"/>
  <c r="J251" i="3" s="1"/>
  <c r="I299" i="3"/>
  <c r="J299" i="3" s="1"/>
  <c r="I41" i="3"/>
  <c r="J41" i="3" s="1"/>
  <c r="I65" i="3"/>
  <c r="J65" i="3" s="1"/>
  <c r="I84" i="3"/>
  <c r="J84" i="3" s="1"/>
  <c r="I191" i="3"/>
  <c r="J191" i="3" s="1"/>
  <c r="I211" i="3"/>
  <c r="J211" i="3" s="1"/>
  <c r="I223" i="3"/>
  <c r="J223" i="3" s="1"/>
  <c r="I239" i="3"/>
  <c r="J239" i="3" s="1"/>
  <c r="I255" i="3"/>
  <c r="J255" i="3" s="1"/>
  <c r="I271" i="3"/>
  <c r="J271" i="3" s="1"/>
  <c r="I283" i="3"/>
  <c r="J283" i="3" s="1"/>
  <c r="I291" i="3"/>
  <c r="J291" i="3" s="1"/>
  <c r="I307" i="3"/>
  <c r="J307" i="3" s="1"/>
  <c r="I323" i="3"/>
  <c r="J323" i="3" s="1"/>
  <c r="I335" i="3"/>
  <c r="J335" i="3" s="1"/>
  <c r="I347" i="3"/>
  <c r="J347" i="3" s="1"/>
  <c r="I76" i="3"/>
  <c r="J76" i="3" s="1"/>
  <c r="I45" i="3"/>
  <c r="J45" i="3" s="1"/>
  <c r="I215" i="3"/>
  <c r="J215" i="3" s="1"/>
  <c r="I279" i="3"/>
  <c r="J279" i="3" s="1"/>
  <c r="I343" i="3"/>
  <c r="J343" i="3" s="1"/>
  <c r="I231" i="3"/>
  <c r="J231" i="3" s="1"/>
  <c r="I295" i="3"/>
  <c r="J295" i="3" s="1"/>
  <c r="I80" i="3"/>
  <c r="J80" i="3" s="1"/>
  <c r="I159" i="3"/>
  <c r="J159" i="3" s="1"/>
  <c r="I37" i="3"/>
  <c r="J37" i="3" s="1"/>
  <c r="I175" i="3"/>
  <c r="J175" i="3" s="1"/>
  <c r="I144" i="3"/>
  <c r="J144" i="3" s="1"/>
  <c r="I332" i="3"/>
  <c r="J332" i="3" s="1"/>
  <c r="I21" i="3"/>
  <c r="J21" i="3" s="1"/>
  <c r="I99" i="3"/>
  <c r="J99" i="3" s="1"/>
  <c r="I115" i="3"/>
  <c r="J115" i="3" s="1"/>
  <c r="I131" i="3"/>
  <c r="J131" i="3" s="1"/>
  <c r="I147" i="3"/>
  <c r="J147" i="3" s="1"/>
  <c r="I163" i="3"/>
  <c r="J163" i="3" s="1"/>
  <c r="I179" i="3"/>
  <c r="J179" i="3" s="1"/>
  <c r="I29" i="3"/>
  <c r="J29" i="3" s="1"/>
  <c r="I53" i="3"/>
  <c r="J53" i="3" s="1"/>
  <c r="I107" i="3"/>
  <c r="J107" i="3" s="1"/>
  <c r="I139" i="3"/>
  <c r="J139" i="3" s="1"/>
  <c r="I171" i="3"/>
  <c r="J171" i="3" s="1"/>
  <c r="I187" i="3"/>
  <c r="J187" i="3" s="1"/>
  <c r="I197" i="3"/>
  <c r="J197" i="3" s="1"/>
  <c r="I123" i="3"/>
  <c r="J123" i="3" s="1"/>
  <c r="I155" i="3"/>
  <c r="J155" i="3" s="1"/>
  <c r="I203" i="3"/>
  <c r="J203" i="3" s="1"/>
  <c r="I101" i="3"/>
  <c r="J101" i="3" s="1"/>
  <c r="I117" i="3"/>
  <c r="J117" i="3" s="1"/>
  <c r="I133" i="3"/>
  <c r="J133" i="3" s="1"/>
  <c r="I149" i="3"/>
  <c r="J149" i="3" s="1"/>
  <c r="I165" i="3"/>
  <c r="J165" i="3" s="1"/>
  <c r="I181" i="3"/>
  <c r="J181" i="3" s="1"/>
  <c r="I77" i="3"/>
  <c r="J77" i="3" s="1"/>
  <c r="I54" i="3"/>
  <c r="J54" i="3" s="1"/>
  <c r="I85" i="3"/>
  <c r="J85" i="3" s="1"/>
  <c r="I272" i="3"/>
  <c r="J272" i="3" s="1"/>
  <c r="I62" i="3"/>
  <c r="J62" i="3" s="1"/>
  <c r="I268" i="3"/>
  <c r="J268" i="3" s="1"/>
  <c r="I248" i="3"/>
  <c r="J248" i="3" s="1"/>
  <c r="I109" i="3"/>
  <c r="J109" i="3" s="1"/>
  <c r="I125" i="3"/>
  <c r="J125" i="3" s="1"/>
  <c r="I141" i="3"/>
  <c r="J141" i="3" s="1"/>
  <c r="I157" i="3"/>
  <c r="J157" i="3" s="1"/>
  <c r="I173" i="3"/>
  <c r="J173" i="3" s="1"/>
  <c r="I69" i="3"/>
  <c r="J69" i="3" s="1"/>
  <c r="I240" i="3"/>
  <c r="J240" i="3" s="1"/>
  <c r="I236" i="3"/>
  <c r="J236" i="3" s="1"/>
  <c r="F17" i="2" l="1"/>
</calcChain>
</file>

<file path=xl/sharedStrings.xml><?xml version="1.0" encoding="utf-8"?>
<sst xmlns="http://schemas.openxmlformats.org/spreadsheetml/2006/main" count="3982" uniqueCount="3661">
  <si>
    <t>RAYOS X</t>
  </si>
  <si>
    <t>ULTRASONIDOS</t>
  </si>
  <si>
    <t>ABDOMINAL</t>
  </si>
  <si>
    <t>ABDOMEN -SUPERIOR</t>
  </si>
  <si>
    <t>RENAL</t>
  </si>
  <si>
    <t>ORG PELVICOS</t>
  </si>
  <si>
    <t>VEJIGA Y PROSTATA</t>
  </si>
  <si>
    <t>RENAL,VEJIGA Y PROST</t>
  </si>
  <si>
    <t>PROSTATA T.R.</t>
  </si>
  <si>
    <t>ORG PELV T.V.</t>
  </si>
  <si>
    <t>OBSTETRICO CONVENCIONAL</t>
  </si>
  <si>
    <t>CARDIOLOGIA</t>
  </si>
  <si>
    <t>MAPA</t>
  </si>
  <si>
    <t>ECOCARDIOGRAMA DOPPLER</t>
  </si>
  <si>
    <t>Biometría Hemática</t>
  </si>
  <si>
    <t>1  PLACA</t>
  </si>
  <si>
    <t>2  PLACAS</t>
  </si>
  <si>
    <t>HOMBRO AP Y LAT</t>
  </si>
  <si>
    <t xml:space="preserve">COLUMNA LUMBAR AP Y LAT </t>
  </si>
  <si>
    <t>COLUMNA LUMBAR AP Y LAT IN- SITE</t>
  </si>
  <si>
    <t xml:space="preserve">COLUMNA COMPLETA </t>
  </si>
  <si>
    <t>TELE DE TORAX</t>
  </si>
  <si>
    <t>TELE DE TORAX IN-SITE</t>
  </si>
  <si>
    <t>CONCEPTOS ESPECIALES</t>
  </si>
  <si>
    <t>EXAMEN MEDICO IN SITE</t>
  </si>
  <si>
    <t>EXAMEN MEDICO INGRESO</t>
  </si>
  <si>
    <t>ULTRASONIDO ABDOMINAL PELVICO</t>
  </si>
  <si>
    <t xml:space="preserve">ULTRASONIDO MUSCULO ESQUELETICO, PARTES BLANDAS Y TRANSRECTAL </t>
  </si>
  <si>
    <t>ULTRASONIDO CAROTIDEO, VENOSO UN MP, ARTICULAR Y 4D</t>
  </si>
  <si>
    <t>PRUEBA DE ESFUERZO O EKG- ESFUERZO</t>
  </si>
  <si>
    <t>MONITOREO DE HOLTER</t>
  </si>
  <si>
    <t>ECOCARDIOGRAMA CON DOBUTAMINA</t>
  </si>
  <si>
    <t>ANALISIS CLINICOS</t>
  </si>
  <si>
    <t>ACS CONTRA AG SUP HB IGG</t>
  </si>
  <si>
    <t>ANTÍGENO PROSTÁTICO LIBRE</t>
  </si>
  <si>
    <t>COLESTEROL</t>
  </si>
  <si>
    <t>COLESTEROL HDL</t>
  </si>
  <si>
    <t>COLESTEROL VLDL</t>
  </si>
  <si>
    <t>CREATININA</t>
  </si>
  <si>
    <t>CULTIVO DE  MANOS</t>
  </si>
  <si>
    <t>EXAMEN GENERAL DE ORINA</t>
  </si>
  <si>
    <t>GLUCOSA</t>
  </si>
  <si>
    <t>HEMOGLOBINA GLICOSILADA</t>
  </si>
  <si>
    <t>PAPANICOLAU</t>
  </si>
  <si>
    <t>PERFIL HEPATICO</t>
  </si>
  <si>
    <t>PERFIL LÍPIDOS</t>
  </si>
  <si>
    <t>PERFIL TIROIDEO</t>
  </si>
  <si>
    <t>Q.S. III  GL, UR, CR, AC.UR, COLEST, TRIGL.</t>
  </si>
  <si>
    <t>QUÍMICA SANGUÍNEA DE 30 ELEMENTOS</t>
  </si>
  <si>
    <t>TRIGLICERIDOS</t>
  </si>
  <si>
    <t>UREA</t>
  </si>
  <si>
    <t>UROCULTIVO</t>
  </si>
  <si>
    <t>EXAMEN MEDICO CON REPORTE EN RED DE BAXTER</t>
  </si>
  <si>
    <t>ESTUDIOS</t>
  </si>
  <si>
    <t>CLASIFICACION</t>
  </si>
  <si>
    <t>RX CRANEO AP Y LAT</t>
  </si>
  <si>
    <t>RX CODO</t>
  </si>
  <si>
    <t>MICROBIOLOGICOS DE AGUA (FRIA)</t>
  </si>
  <si>
    <t>MICROBIOLOGICOS DE AGUA (CALIENTE)</t>
  </si>
  <si>
    <t>RX CODO AP Y LAT</t>
  </si>
  <si>
    <t>PRECIOS 2018</t>
  </si>
  <si>
    <t>COLUMNA LUMBAR AP, LAT Y OBLICUAS IN SITE</t>
  </si>
  <si>
    <t>ANTÍGENO PROSTÁTICO ESPECÍFICO PSA</t>
  </si>
  <si>
    <t>COPROPARASITOSCÓPICO 1 M</t>
  </si>
  <si>
    <t>GRUPO SANGUÍNEO Y FACTOR RH</t>
  </si>
  <si>
    <t>REACCIONES FEBRILES</t>
  </si>
  <si>
    <t>COPROPARASITOSCÓPICO 3 MUESTRAS</t>
  </si>
  <si>
    <t>BIOMETRÍA HEMÁTICA</t>
  </si>
  <si>
    <t>QUIMICA SANGUÍNEA (3)</t>
  </si>
  <si>
    <t>RX MANO</t>
  </si>
  <si>
    <t>RX TOBILLO</t>
  </si>
  <si>
    <t>CULTIVO DE EXUDADO NASAL</t>
  </si>
  <si>
    <t>COLESTEROL HDL, LDL Y VLDL</t>
  </si>
  <si>
    <t>ANTI DOPING 3 ELEMENTOS</t>
  </si>
  <si>
    <t>COPROLÓGICO</t>
  </si>
  <si>
    <t>EXUDADO FARÍNGEO</t>
  </si>
  <si>
    <t>ESPIROMETRIAS 1 PRUEBA</t>
  </si>
  <si>
    <t>ANTICUERPOS SIDA (H.I.V)</t>
  </si>
  <si>
    <t>EKG EN REPOSO</t>
  </si>
  <si>
    <t>RX TOBILLO AP Y LAT</t>
  </si>
  <si>
    <t xml:space="preserve">MASTOGRAFIA </t>
  </si>
  <si>
    <t>ELECTROLITOS (NA, K, CL) (CLORO, SODIO Y POTASIO)</t>
  </si>
  <si>
    <t>ULTRASONIDOS SIMPLES (RENAL, OBSTÉTRICO, HÍGADO, VÍAS BILIARES)</t>
  </si>
  <si>
    <t>ANTI DOPING 5 ELEMENTOS</t>
  </si>
  <si>
    <t>ESPIROMETRÍA CON BRONCODILATADOR</t>
  </si>
  <si>
    <t>ESPIROMETRIAS 3 PRUEBAS</t>
  </si>
  <si>
    <t>PERFIL REUMATICO</t>
  </si>
  <si>
    <t>ULTRASONIDOS DOPPLER (MAMARIO, TESTICULAR, PRÓSTATA, DOPPLER RENAL)</t>
  </si>
  <si>
    <t>AUDIOMETRIAS</t>
  </si>
  <si>
    <t xml:space="preserve">                          LISTA DE PRECIOS 2018</t>
  </si>
  <si>
    <t>TEL.:</t>
  </si>
  <si>
    <t>01 (777) 312 48 98</t>
  </si>
  <si>
    <t>NOMBRE COMERCIAL:</t>
  </si>
  <si>
    <t>CENTRO DE DIAGNOSTICO POR IMÁGENES</t>
  </si>
  <si>
    <t>E-MAIL:</t>
  </si>
  <si>
    <t xml:space="preserve">lilian_kalis@hotmail.com   y/o </t>
  </si>
  <si>
    <t>RAZON SOCIAL:</t>
  </si>
  <si>
    <t>CENTRO DE DIAGNOSTICO POR IMÁGENES, S.A. DE C.V.</t>
  </si>
  <si>
    <t>rocio_tenorio_c@yahoo.com.mx</t>
  </si>
  <si>
    <t>ESPECIALIDAD:</t>
  </si>
  <si>
    <t xml:space="preserve">GABINETE DE RAYOS X, ULTRASONIDO, TOMOGRAFIA Y ELECTROCARDIOGRAMA          </t>
  </si>
  <si>
    <t>DOMICILIO</t>
  </si>
  <si>
    <t>CVE DE PROVEEDOR:</t>
  </si>
  <si>
    <t>HYDIB</t>
  </si>
  <si>
    <t>CALLE:</t>
  </si>
  <si>
    <t>Guayabos No. 1 esq. Montealban</t>
  </si>
  <si>
    <t>BANCOS:</t>
  </si>
  <si>
    <t>HSBC, SANTANDER, BANOBRAS,CONDUSEF , FONATUR</t>
  </si>
  <si>
    <t>COL.:</t>
  </si>
  <si>
    <t>Las Palmas</t>
  </si>
  <si>
    <t>INCREMENTO ANUAL:</t>
  </si>
  <si>
    <t>CP:</t>
  </si>
  <si>
    <t>VIGENCIA INICIO:</t>
  </si>
  <si>
    <t>01 DE ENERO 2019</t>
  </si>
  <si>
    <t>ESTADO:</t>
  </si>
  <si>
    <t>Morelos</t>
  </si>
  <si>
    <t>TERMINO:</t>
  </si>
  <si>
    <t>31 DE DICIEMBRE 2019</t>
  </si>
  <si>
    <t>CIUDAD:</t>
  </si>
  <si>
    <t>Cuernavaca</t>
  </si>
  <si>
    <t>código de servicio</t>
  </si>
  <si>
    <r>
      <t xml:space="preserve">NOMBRE </t>
    </r>
    <r>
      <rPr>
        <b/>
        <i/>
        <sz val="9"/>
        <rFont val="Verdana"/>
        <family val="2"/>
      </rPr>
      <t>descripción</t>
    </r>
  </si>
  <si>
    <t>P. PUBLICO</t>
  </si>
  <si>
    <t>% DESCUENTO  AXA</t>
  </si>
  <si>
    <t>SUB TOTAL</t>
  </si>
  <si>
    <t>IVA</t>
  </si>
  <si>
    <t>PRECIO TOTAL AXA</t>
  </si>
  <si>
    <t>TC761</t>
  </si>
  <si>
    <t>ANGIO TC AORTA-ILIACA-FEMORALES</t>
  </si>
  <si>
    <t>TC038</t>
  </si>
  <si>
    <t>ANGIOTAC RENAL BILATERAL</t>
  </si>
  <si>
    <t>TC062</t>
  </si>
  <si>
    <t>ANGIOTAC RENAL BILATERAL  (INST. TRANSP.)</t>
  </si>
  <si>
    <t>TC053</t>
  </si>
  <si>
    <t>ANGIOTOMOGRAFIA DOS REGIONES</t>
  </si>
  <si>
    <t>RX053</t>
  </si>
  <si>
    <t>AP Y LAT DE BRAZOS</t>
  </si>
  <si>
    <t>MA007</t>
  </si>
  <si>
    <t>BIOPSIA MAMA</t>
  </si>
  <si>
    <t>UD013</t>
  </si>
  <si>
    <t>BIOPSIA POR ULTRASONIDO</t>
  </si>
  <si>
    <t>US049</t>
  </si>
  <si>
    <t>BIOPSIA X ULTRASONIDO</t>
  </si>
  <si>
    <t>RX706</t>
  </si>
  <si>
    <t>CADERA ( 1 PLACA)</t>
  </si>
  <si>
    <t>73500</t>
  </si>
  <si>
    <t>CADERA (UNILATERIAL)  1 POSICION</t>
  </si>
  <si>
    <t>73510</t>
  </si>
  <si>
    <t>Cadera AP y Lateral</t>
  </si>
  <si>
    <t>US903</t>
  </si>
  <si>
    <t>CAROTIDEO</t>
  </si>
  <si>
    <t>RX003</t>
  </si>
  <si>
    <t>CEFALOPELVIMETRIA</t>
  </si>
  <si>
    <t>RE014</t>
  </si>
  <si>
    <t>COLANGIOGRAFIA POR SONDA</t>
  </si>
  <si>
    <t>RX052</t>
  </si>
  <si>
    <t>COXIS  AP. Y LAT.</t>
  </si>
  <si>
    <t>COXIS AP</t>
  </si>
  <si>
    <t>UD002</t>
  </si>
  <si>
    <t>DOPPLER CAROTIDEO</t>
  </si>
  <si>
    <t>UD021</t>
  </si>
  <si>
    <t>DOPPLER VASCULAR  UN MIEMBRO ) P. ESP.</t>
  </si>
  <si>
    <t>93017</t>
  </si>
  <si>
    <t>93320</t>
  </si>
  <si>
    <t>RX048</t>
  </si>
  <si>
    <t>EDAD OSEA FETAL</t>
  </si>
  <si>
    <t>93015</t>
  </si>
  <si>
    <t>ELECTROCARDIOGRAMA EN ESFUERZO</t>
  </si>
  <si>
    <t>93040</t>
  </si>
  <si>
    <t>ELECTROCARDIOGRAMA EN REPOSO</t>
  </si>
  <si>
    <t>94010</t>
  </si>
  <si>
    <t>ESPIROMETRIA</t>
  </si>
  <si>
    <t>RX728</t>
  </si>
  <si>
    <t>FEMUR  AP Y LAT.</t>
  </si>
  <si>
    <t>RE017</t>
  </si>
  <si>
    <t>FISTULOGRAFIA</t>
  </si>
  <si>
    <t>TC072</t>
  </si>
  <si>
    <t>FLEBOTAC</t>
  </si>
  <si>
    <t>MA010</t>
  </si>
  <si>
    <t>GALACTOGRAFIA</t>
  </si>
  <si>
    <t>RX752</t>
  </si>
  <si>
    <t>GAMAGRAMA PULMONAR</t>
  </si>
  <si>
    <t>93231</t>
  </si>
  <si>
    <t>MA009</t>
  </si>
  <si>
    <t>MARCAJE DE MAMA POR US</t>
  </si>
  <si>
    <t>MARCAJE MAMA</t>
  </si>
  <si>
    <t>76091FE</t>
  </si>
  <si>
    <t>MASTOGRAFIA</t>
  </si>
  <si>
    <t>MA004</t>
  </si>
  <si>
    <t>MASTOGRAFIA  UNA MAMA</t>
  </si>
  <si>
    <t>MASTOGRAFIA BILATERAL SIN BIOPSIA.</t>
  </si>
  <si>
    <t>RX037</t>
  </si>
  <si>
    <t>MAXILAR AP, LAT.</t>
  </si>
  <si>
    <t>93230</t>
  </si>
  <si>
    <t>RX055</t>
  </si>
  <si>
    <t>PELVIS (1 Posicion)</t>
  </si>
  <si>
    <t>RX054</t>
  </si>
  <si>
    <t>PELVIS OSEA Y AP</t>
  </si>
  <si>
    <t>US003</t>
  </si>
  <si>
    <t>PERFIL BIOFISICO</t>
  </si>
  <si>
    <t>RX010</t>
  </si>
  <si>
    <t>PERFILOGRAMA</t>
  </si>
  <si>
    <t>93016</t>
  </si>
  <si>
    <t>PRUEBA DE INCLINACION</t>
  </si>
  <si>
    <t>TC075</t>
  </si>
  <si>
    <t>PUNCION GUIADA</t>
  </si>
  <si>
    <t>US050</t>
  </si>
  <si>
    <t>PUNCION PERITONEAL</t>
  </si>
  <si>
    <t>RX012</t>
  </si>
  <si>
    <t>RX  COLUMNA CERVICAL DINAMICAS  ( 4 )</t>
  </si>
  <si>
    <t>RX017</t>
  </si>
  <si>
    <t>RX  COLUMNA DORSAL  (UNA PLACA)</t>
  </si>
  <si>
    <t>RX009</t>
  </si>
  <si>
    <t>RX  Huesos 1 placa</t>
  </si>
  <si>
    <t>RX750</t>
  </si>
  <si>
    <t>RX  TORAX  A. P.</t>
  </si>
  <si>
    <t>74401</t>
  </si>
  <si>
    <t>RX  UROGRAFIA EXCRETORA NO IONICO</t>
  </si>
  <si>
    <t>RX701</t>
  </si>
  <si>
    <t>RX Abdomen Simple</t>
  </si>
  <si>
    <t>RX702</t>
  </si>
  <si>
    <t>RX Abdomen Simple  de Pie  y Decubito</t>
  </si>
  <si>
    <t>RX AMBAS MANOS AP Y LATERAL</t>
  </si>
  <si>
    <t>RX041</t>
  </si>
  <si>
    <t>RX AP   DE AMBOS PIES.</t>
  </si>
  <si>
    <t>RX030</t>
  </si>
  <si>
    <t>RX AP DE COLUMNA LUMBAR</t>
  </si>
  <si>
    <t>RX043</t>
  </si>
  <si>
    <t>RX AP Y LAT DE AMBOS TALONES</t>
  </si>
  <si>
    <t>RX064</t>
  </si>
  <si>
    <t>RX AP Y LAT DE RODILLAS</t>
  </si>
  <si>
    <t>RX044</t>
  </si>
  <si>
    <t>RX AP Y LAT DE RODILLAS Y AXIALES A 40º</t>
  </si>
  <si>
    <t>RX042</t>
  </si>
  <si>
    <t>RX AP, LAT, Y OBLICIAS AMBOS PIES</t>
  </si>
  <si>
    <t>RE007</t>
  </si>
  <si>
    <t>RX ARTROGRAFIA DE:</t>
  </si>
  <si>
    <t>RX045</t>
  </si>
  <si>
    <t>RX AXIALES DE ROTULAS 30°,60° Y 90°</t>
  </si>
  <si>
    <t xml:space="preserve">RX BRAZO </t>
  </si>
  <si>
    <t>RX BRAZOS AP Y LATERAL</t>
  </si>
  <si>
    <t>RX754</t>
  </si>
  <si>
    <t>RX Cistograma Miccional</t>
  </si>
  <si>
    <t>RX755</t>
  </si>
  <si>
    <t>RX Cistograma Retrógrado</t>
  </si>
  <si>
    <t xml:space="preserve">RX CODO </t>
  </si>
  <si>
    <t>RX CODOS AP Y LATERAL</t>
  </si>
  <si>
    <t>RX020</t>
  </si>
  <si>
    <t>RX COL. DORSOLUMBAR  LAT.</t>
  </si>
  <si>
    <t>RX022</t>
  </si>
  <si>
    <t>RX COL. LUMBAR AP</t>
  </si>
  <si>
    <t>RX024</t>
  </si>
  <si>
    <t>RX COL. LUMBAR AP. LAT. Y DINAMICAS   ( 6 )</t>
  </si>
  <si>
    <t>RX021</t>
  </si>
  <si>
    <t>RX COL.DORSAL AP,LAT,FEXION,EXTENSION</t>
  </si>
  <si>
    <t>74270</t>
  </si>
  <si>
    <t>RX COLON POR ENEMA</t>
  </si>
  <si>
    <t>74271</t>
  </si>
  <si>
    <t>RX COLON POR ENEMA DOBLE CONTRASTE</t>
  </si>
  <si>
    <t>74272</t>
  </si>
  <si>
    <t>RX COLON X ENEMA HIDROSOLUBLE NIÑO</t>
  </si>
  <si>
    <t>RX011</t>
  </si>
  <si>
    <t>RX COLUMNA CERVICAL  (6 placas)</t>
  </si>
  <si>
    <t>RX025</t>
  </si>
  <si>
    <t>RX COLUMNA CERVICAL (4 placas)</t>
  </si>
  <si>
    <t>RX004</t>
  </si>
  <si>
    <t>RX COLUMNA CERVICAL AP Y LAT.</t>
  </si>
  <si>
    <t>RX COLUMNA CERVICAL AP. LAT. OBLIC.</t>
  </si>
  <si>
    <t>72020</t>
  </si>
  <si>
    <t>RX COLUMNA CERVICAL SENCILLA</t>
  </si>
  <si>
    <t>RX018</t>
  </si>
  <si>
    <t>RX COLUMNA DORSAL (5)</t>
  </si>
  <si>
    <t>RX019</t>
  </si>
  <si>
    <t>RX COLUMNA DORSAL AP - LA  Y OBLIC.</t>
  </si>
  <si>
    <t>RX015</t>
  </si>
  <si>
    <t>RX COLUMNA DORSAL AP Y LAT.</t>
  </si>
  <si>
    <t>RX016</t>
  </si>
  <si>
    <t>RX COLUMNA DORSOLUMBAR (4 PLACAS)</t>
  </si>
  <si>
    <t>RX029</t>
  </si>
  <si>
    <t>RX COLUMNA LUMBAR  (3 placas)</t>
  </si>
  <si>
    <t>RX COLUMNA LUMBAR AP Y LAT.</t>
  </si>
  <si>
    <t>RX028</t>
  </si>
  <si>
    <t>RX COLUMNA LUMBAR AP. LAT. Y OBLICUAS.</t>
  </si>
  <si>
    <t>RX006</t>
  </si>
  <si>
    <t>RX CRANEO AP Y LAT.</t>
  </si>
  <si>
    <t>RX035</t>
  </si>
  <si>
    <t>RX CUELLO AP Y LAT</t>
  </si>
  <si>
    <t>73120FE</t>
  </si>
  <si>
    <t>RX DE MANO AP Y LATERAL</t>
  </si>
  <si>
    <t>RX721</t>
  </si>
  <si>
    <t>RX DE MANOS</t>
  </si>
  <si>
    <t>RX013</t>
  </si>
  <si>
    <t>RX de Pie AP y Lateral</t>
  </si>
  <si>
    <t>RX014</t>
  </si>
  <si>
    <t>RX de Pie AP y Oblicua</t>
  </si>
  <si>
    <t>RX060</t>
  </si>
  <si>
    <t>RX de Pies AP y Lateral</t>
  </si>
  <si>
    <t>RX023</t>
  </si>
  <si>
    <t>RX DINAMICAS DE COL. LUMBAR  ( 4  )</t>
  </si>
  <si>
    <t>RE016</t>
  </si>
  <si>
    <t>RX ESOFAGOGRAMA</t>
  </si>
  <si>
    <t>RX ESOFAGOGRAMA C/HIDROSOLUBLE</t>
  </si>
  <si>
    <t>RE018</t>
  </si>
  <si>
    <t>RX FLEBOGRAFIA DE MIEMBRO INFERIOR (1)</t>
  </si>
  <si>
    <t>74740</t>
  </si>
  <si>
    <t>RX Histerosalpingografía</t>
  </si>
  <si>
    <t>US005</t>
  </si>
  <si>
    <t>RX HISTEROSONOGRAFIA</t>
  </si>
  <si>
    <t>RX HOMBRO AP Y LATERAL</t>
  </si>
  <si>
    <t>RX HOMBROS AP</t>
  </si>
  <si>
    <t>RX007</t>
  </si>
  <si>
    <t>RX Huesos  2 Placas</t>
  </si>
  <si>
    <t>RX032</t>
  </si>
  <si>
    <t>RX LATERAL DE COLUMNA LUMBAR</t>
  </si>
  <si>
    <t>RX050</t>
  </si>
  <si>
    <t>RX MEDICION DE MIEMBROS</t>
  </si>
  <si>
    <t>RX725</t>
  </si>
  <si>
    <t>RX MUÑECA</t>
  </si>
  <si>
    <t>RX MUÑECA AP Y OBLICUA</t>
  </si>
  <si>
    <t>RX031</t>
  </si>
  <si>
    <t>RX OBLICUAS DE COLUMNA LUMBAR</t>
  </si>
  <si>
    <t>RX PELVIS AP Y LATERAL</t>
  </si>
  <si>
    <t>RX PELVIS DOS POSICIONES</t>
  </si>
  <si>
    <t>RX PIERNA AP Y LATERAL</t>
  </si>
  <si>
    <t>RX PIERNAS AP Y LATERAL</t>
  </si>
  <si>
    <t>RE020</t>
  </si>
  <si>
    <t>RX Radiculografía Lumbar</t>
  </si>
  <si>
    <t>RX739</t>
  </si>
  <si>
    <t>RX RODILLA  AP.  Y  LAT.</t>
  </si>
  <si>
    <t>RX RODILLAS AXIAL</t>
  </si>
  <si>
    <t>RX ROTULAS AP Y LATERAL</t>
  </si>
  <si>
    <t>74231</t>
  </si>
  <si>
    <t>RX SEGD C/MEDIO HIDROSOLUBLE</t>
  </si>
  <si>
    <t>70220</t>
  </si>
  <si>
    <t>RX SENOS PARANASALES</t>
  </si>
  <si>
    <t>RX067</t>
  </si>
  <si>
    <t>RX Serie Cardiaca</t>
  </si>
  <si>
    <t>74240</t>
  </si>
  <si>
    <t>RX Serie Gastro-Duodenal</t>
  </si>
  <si>
    <t>70380</t>
  </si>
  <si>
    <t>RX SIALOGRAFIA</t>
  </si>
  <si>
    <t>74277</t>
  </si>
  <si>
    <t>RX T.INTESTINAL  MEDIO HIDROSOLUBLE IONICO</t>
  </si>
  <si>
    <t>74252</t>
  </si>
  <si>
    <t>RX T.INTESTINAL CON COLON ORAL</t>
  </si>
  <si>
    <t>74251</t>
  </si>
  <si>
    <t>RX T.INTESTINAL M.HIDROSOLUBLE NO IONICO</t>
  </si>
  <si>
    <t>71023</t>
  </si>
  <si>
    <t>RX TELE DE TORAX</t>
  </si>
  <si>
    <t>RX TIBIA</t>
  </si>
  <si>
    <t>RX TOBILLO AP Y LATERAL</t>
  </si>
  <si>
    <t>RX077</t>
  </si>
  <si>
    <t>SERIE OSEA METASTASICA</t>
  </si>
  <si>
    <t>RX751</t>
  </si>
  <si>
    <t>RX TORAX LAT</t>
  </si>
  <si>
    <t>74253</t>
  </si>
  <si>
    <t>RX Transito Colonico 5 placas</t>
  </si>
  <si>
    <t>74250</t>
  </si>
  <si>
    <t>RX TRANSITO INT. CON DOBLE CONTRASTE</t>
  </si>
  <si>
    <t>74276</t>
  </si>
  <si>
    <t>RX TRANSITO INTESTINAL.</t>
  </si>
  <si>
    <t>74400</t>
  </si>
  <si>
    <t>RX Urografía Excretora Convencional</t>
  </si>
  <si>
    <t>RX753</t>
  </si>
  <si>
    <t>RX Urografía Excretora Maxwell (cronometrada)</t>
  </si>
  <si>
    <t>RX Urografía Excretora Winchel-Arata (dilucíon)</t>
  </si>
  <si>
    <t>RX080</t>
  </si>
  <si>
    <t>RX WATERS</t>
  </si>
  <si>
    <t>RX743</t>
  </si>
  <si>
    <t>RX WATERS Y LAT. DE CUELLO</t>
  </si>
  <si>
    <t>RX033</t>
  </si>
  <si>
    <t>RX. COLUMNA CERVICAL  (TRES PLACAS)</t>
  </si>
  <si>
    <t>RX034</t>
  </si>
  <si>
    <t>Rx. COLUMNA CERVICAL OBLICUAS</t>
  </si>
  <si>
    <t>RE019</t>
  </si>
  <si>
    <t>RX. FLEBOGRAFIA  DE MIEMBROS INFERIORES</t>
  </si>
  <si>
    <t>RX036</t>
  </si>
  <si>
    <t>RX. LAT. DE CRANEO.</t>
  </si>
  <si>
    <t>RX720</t>
  </si>
  <si>
    <t>RX. TORAX  A.P. Y LAT.</t>
  </si>
  <si>
    <t>74230</t>
  </si>
  <si>
    <t>RX SERIE GASTRO DUODENAL CON DOBLE CONTRASTE</t>
  </si>
  <si>
    <t>RX744</t>
  </si>
  <si>
    <t>TC764</t>
  </si>
  <si>
    <t>TAC BARRIDO OSEO MINERAL (DENSITOMETRIA)</t>
  </si>
  <si>
    <t>TC752</t>
  </si>
  <si>
    <t>TC  ANGIOTOMOGRAFIA BRAZO</t>
  </si>
  <si>
    <t>TC074</t>
  </si>
  <si>
    <t>TC  BRAZO S Y C</t>
  </si>
  <si>
    <t>TC738</t>
  </si>
  <si>
    <t>TC  COLON VIRTUAL S Y CONTRASTADA</t>
  </si>
  <si>
    <t>TC073</t>
  </si>
  <si>
    <t>TC  CONFIRMACION DE APENDICITIS.</t>
  </si>
  <si>
    <t>TC760</t>
  </si>
  <si>
    <t>TC  DE CAROTIDA (ANGIO-TAC)</t>
  </si>
  <si>
    <t>TC737</t>
  </si>
  <si>
    <t>TC  DE COLUMNA LUMBAR</t>
  </si>
  <si>
    <t>TC039</t>
  </si>
  <si>
    <t>TC  DE CRANEO S &amp; C</t>
  </si>
  <si>
    <t>TC750</t>
  </si>
  <si>
    <t>TC  DE CUELLO  S  &amp;  C</t>
  </si>
  <si>
    <t>TC733</t>
  </si>
  <si>
    <t>TC  DE HIGADO TRIFASICO.</t>
  </si>
  <si>
    <t>TC727</t>
  </si>
  <si>
    <t>TC  DE OIDOS AXIAL Y CORONAL S&amp; C.</t>
  </si>
  <si>
    <t>TC731</t>
  </si>
  <si>
    <t>TC  DE OJO SIMPLE</t>
  </si>
  <si>
    <t>TC729</t>
  </si>
  <si>
    <t>TC  DE ORBITA   S &amp;  C</t>
  </si>
  <si>
    <t>TC732</t>
  </si>
  <si>
    <t>TC  DE RODILLA (UNA)</t>
  </si>
  <si>
    <t>TC746</t>
  </si>
  <si>
    <t>TC  DE SENOS PARANASALES  COMPLETA</t>
  </si>
  <si>
    <t>TC036</t>
  </si>
  <si>
    <t>TC  DE SILLA TURCA S SIMPLE Y CONTRAS.</t>
  </si>
  <si>
    <t>TC748</t>
  </si>
  <si>
    <t>TC  ENDOSCOPIA VIRTUAL</t>
  </si>
  <si>
    <t>TC747</t>
  </si>
  <si>
    <t>TC  MACIZO FACIAL S &amp;  C</t>
  </si>
  <si>
    <t>TC762</t>
  </si>
  <si>
    <t>TC  MIELO (UNA REGION)</t>
  </si>
  <si>
    <t>TC744</t>
  </si>
  <si>
    <t>TC  PELVIS SIMPLE</t>
  </si>
  <si>
    <t>TC734</t>
  </si>
  <si>
    <t>TC  SENOS PARANASALES (NUEVE CORTES)</t>
  </si>
  <si>
    <t>TC044</t>
  </si>
  <si>
    <t>TC  SIMPLE DE ABDOMEN SUPERIOR</t>
  </si>
  <si>
    <t>TC040</t>
  </si>
  <si>
    <t>TC  SIMPLE DE CRANEO</t>
  </si>
  <si>
    <t>TC033</t>
  </si>
  <si>
    <t>TC  UROTAC 40 MIN</t>
  </si>
  <si>
    <t>TC058</t>
  </si>
  <si>
    <t>TC ABDOMEN INFERIOR S/C</t>
  </si>
  <si>
    <t>TC ABDOMINO PELVICO SIMPLE</t>
  </si>
  <si>
    <t>TC743</t>
  </si>
  <si>
    <t>TC ABDOMINOPELVICO S&amp;C</t>
  </si>
  <si>
    <t>TC008</t>
  </si>
  <si>
    <t>TC ANGIOTAC DE  AORTA ABDOMINAL</t>
  </si>
  <si>
    <t>TC742</t>
  </si>
  <si>
    <t>TC ANGIOTOMOGRAFIA AORTA TORAXICA</t>
  </si>
  <si>
    <t>TC756</t>
  </si>
  <si>
    <t>TC ANGIOTOMOGRAFIA DE CRANEO</t>
  </si>
  <si>
    <t>TC067</t>
  </si>
  <si>
    <t>TC ANGIOTOMOGRAFIA UNA REGION</t>
  </si>
  <si>
    <t>TC045</t>
  </si>
  <si>
    <t>TC ARTERIAS PERIFERICAS</t>
  </si>
  <si>
    <t>TC755</t>
  </si>
  <si>
    <t>TC ARTICULACION TEMPOROMANDIBULAR</t>
  </si>
  <si>
    <t>TC041</t>
  </si>
  <si>
    <t>TC BARRIDO ABDOMINAL SIMPLE</t>
  </si>
  <si>
    <t>TC063</t>
  </si>
  <si>
    <t>TC CODO</t>
  </si>
  <si>
    <t>TC035</t>
  </si>
  <si>
    <t>TC COL. CERVICAL S/C</t>
  </si>
  <si>
    <t>TC735</t>
  </si>
  <si>
    <t>TC COLON VIRTUAL SIMPLE</t>
  </si>
  <si>
    <t>TC034</t>
  </si>
  <si>
    <t>TC COLUMNA DORSAL</t>
  </si>
  <si>
    <t>TC758</t>
  </si>
  <si>
    <t>TC COLUMNA LUMBAR S Y C.</t>
  </si>
  <si>
    <t>RE704</t>
  </si>
  <si>
    <t>TC CRANEO C/RECONSTRUCCION 3D SIMPLE</t>
  </si>
  <si>
    <t>TC CRANEO S Y C</t>
  </si>
  <si>
    <t>TC739</t>
  </si>
  <si>
    <t>TC DE ABDOMEN SUPERIOR S &amp; C</t>
  </si>
  <si>
    <t>TC043</t>
  </si>
  <si>
    <t>TC DE AMBAS RODILLAS.</t>
  </si>
  <si>
    <t>TC056</t>
  </si>
  <si>
    <t>TC DE ARTERIAS PERIFERICAS (AMBAS)</t>
  </si>
  <si>
    <t>TC759</t>
  </si>
  <si>
    <t>TC DE CARPO</t>
  </si>
  <si>
    <t>TC060</t>
  </si>
  <si>
    <t>TC DE COLUMNA</t>
  </si>
  <si>
    <t>72126</t>
  </si>
  <si>
    <t>TC DE COLUMNA CERVICAL</t>
  </si>
  <si>
    <t>TC736</t>
  </si>
  <si>
    <t>TC DE CRANEO SIMPLE CON VENTANA OSEA</t>
  </si>
  <si>
    <t>TC751</t>
  </si>
  <si>
    <t>TC DE HUECO PELVICO CONTRASTADA</t>
  </si>
  <si>
    <t>TC059</t>
  </si>
  <si>
    <t>TC DE MUSLO   UNA REGION</t>
  </si>
  <si>
    <t>TC076</t>
  </si>
  <si>
    <t>TC DE PANCREAS.</t>
  </si>
  <si>
    <t>TC741</t>
  </si>
  <si>
    <t>TC DE TORAX / ABDOMEN / PELVIS  S &amp; C</t>
  </si>
  <si>
    <t>RE705</t>
  </si>
  <si>
    <t>TC DE VENAS PERIFERICAS.</t>
  </si>
  <si>
    <t>TC057</t>
  </si>
  <si>
    <t>TC HOMBRO</t>
  </si>
  <si>
    <t>TC077</t>
  </si>
  <si>
    <t>TC HOMBRO S Y C</t>
  </si>
  <si>
    <t>TC754</t>
  </si>
  <si>
    <t>TC Laringe C/S Contraste</t>
  </si>
  <si>
    <t>TC070</t>
  </si>
  <si>
    <t>TC LARINGE SIMPLE</t>
  </si>
  <si>
    <t>TC048</t>
  </si>
  <si>
    <t>TC MACIZO FACIAL CON RECONSTRUCCION 3D</t>
  </si>
  <si>
    <t>TC055</t>
  </si>
  <si>
    <t>TC MANDIBULA S y C</t>
  </si>
  <si>
    <t>TC079</t>
  </si>
  <si>
    <t>TC MUÑECA ( 1 )</t>
  </si>
  <si>
    <t>TC078</t>
  </si>
  <si>
    <t>TC MUÑECAS</t>
  </si>
  <si>
    <t>TC054</t>
  </si>
  <si>
    <t>TC MUSLO COMPARATIVO S Y C</t>
  </si>
  <si>
    <t>TC763</t>
  </si>
  <si>
    <t>TC OIDOS AXIAL Y CORONAL SIMPLE</t>
  </si>
  <si>
    <t>TC052</t>
  </si>
  <si>
    <t>TC ORBITAS SIMPLE</t>
  </si>
  <si>
    <t>TC740</t>
  </si>
  <si>
    <t>TC PELVIS S &amp; C.</t>
  </si>
  <si>
    <t>TC061</t>
  </si>
  <si>
    <t>TC PIE S Y C</t>
  </si>
  <si>
    <t>TC037</t>
  </si>
  <si>
    <t>TC PIE SIMPLE</t>
  </si>
  <si>
    <t>TC064</t>
  </si>
  <si>
    <t>TC PIERNA S Y C</t>
  </si>
  <si>
    <t>TC745</t>
  </si>
  <si>
    <t>TC RENAL ( LITIASIS )</t>
  </si>
  <si>
    <t>TC068</t>
  </si>
  <si>
    <t>TC SILLA TURCA SIMPLE</t>
  </si>
  <si>
    <t>TC051</t>
  </si>
  <si>
    <t>TC SIMPLE DE ANTEBRAZO</t>
  </si>
  <si>
    <t>TC047</t>
  </si>
  <si>
    <t>TC SPN AXIAL Y CORONAL simple y contrastada</t>
  </si>
  <si>
    <t>TC757</t>
  </si>
  <si>
    <t>TC SUPRARRENALES S &amp; C.</t>
  </si>
  <si>
    <t>TC071</t>
  </si>
  <si>
    <t>TC TOBILLO SIMPLE</t>
  </si>
  <si>
    <t>TC749</t>
  </si>
  <si>
    <t>TC TORACO -  ABDOMINAL C/CONTRASTE</t>
  </si>
  <si>
    <t>71250</t>
  </si>
  <si>
    <t>TC TORAX ALTA RESOLUCION SIMPLE</t>
  </si>
  <si>
    <t>TC069</t>
  </si>
  <si>
    <t>TC. CADERA</t>
  </si>
  <si>
    <t>TC753</t>
  </si>
  <si>
    <t>TC. COLUMNA CERVICAL S  &amp;  C</t>
  </si>
  <si>
    <t>TC065</t>
  </si>
  <si>
    <t>TC. CUELLO SIMPLE</t>
  </si>
  <si>
    <t>RE706</t>
  </si>
  <si>
    <t>TC. TORAX CONVENCIONAL  S&amp;C</t>
  </si>
  <si>
    <t>TC066</t>
  </si>
  <si>
    <t>TC-TORACO ABDOMINAL SIMPLE</t>
  </si>
  <si>
    <t>US926</t>
  </si>
  <si>
    <t>U.S.G. REGION LUMBOSACRA</t>
  </si>
  <si>
    <t>US037</t>
  </si>
  <si>
    <t>U.S. ANTEBRAZO</t>
  </si>
  <si>
    <t>US031</t>
  </si>
  <si>
    <t>U.S. AXILAR</t>
  </si>
  <si>
    <t>US035</t>
  </si>
  <si>
    <t>U.S. BRAZO   (UNO)</t>
  </si>
  <si>
    <t>US036</t>
  </si>
  <si>
    <t>U.S. BRAZOS  (AMBOS)</t>
  </si>
  <si>
    <t>US041</t>
  </si>
  <si>
    <t>U.S. CUELLO</t>
  </si>
  <si>
    <t>93971</t>
  </si>
  <si>
    <t>U.S. DOPPLER VENA CAVA</t>
  </si>
  <si>
    <t>US045</t>
  </si>
  <si>
    <t>U.S. ORG. PELVICOS   DOPPLER</t>
  </si>
  <si>
    <t>UD031</t>
  </si>
  <si>
    <t>U.S. ORG. PELVICOS T.V. DOPPLER</t>
  </si>
  <si>
    <t>UD017</t>
  </si>
  <si>
    <t>U.S.G.  DOPPLER GEMELAR.</t>
  </si>
  <si>
    <t>US084</t>
  </si>
  <si>
    <t>U.S.G.  MEJILLA</t>
  </si>
  <si>
    <t>US056</t>
  </si>
  <si>
    <t>U.S.G.  RENAL  Y VIAS URINARIAS.</t>
  </si>
  <si>
    <t>US061</t>
  </si>
  <si>
    <t>U.S.G. ABDOMEN SUPERIOR</t>
  </si>
  <si>
    <t>US060</t>
  </si>
  <si>
    <t>U.S.G. ABDOMINAL</t>
  </si>
  <si>
    <t>US920</t>
  </si>
  <si>
    <t>U.S.G. ABDOMINO  PELVICO DOPPLER</t>
  </si>
  <si>
    <t>US059</t>
  </si>
  <si>
    <t>U.S.G. ABDOMINO PELVICO</t>
  </si>
  <si>
    <t>US065</t>
  </si>
  <si>
    <t>U.S.G. ABDOMINO PELVICO T.V.</t>
  </si>
  <si>
    <t>US064</t>
  </si>
  <si>
    <t>U.S.G. ABDOMINO PELVICO Y T.R.</t>
  </si>
  <si>
    <t>US046</t>
  </si>
  <si>
    <t>U.S.G. AORTA ABDOMINAL</t>
  </si>
  <si>
    <t>US086</t>
  </si>
  <si>
    <t>U.S.G. CODO / ANTEBRAZO</t>
  </si>
  <si>
    <t>US051</t>
  </si>
  <si>
    <t>U.S.G. CON PRUEBA DE BOYDEN</t>
  </si>
  <si>
    <t>US080</t>
  </si>
  <si>
    <t>U.S.G. DE GLUTEOS</t>
  </si>
  <si>
    <t>US082</t>
  </si>
  <si>
    <t>U.S.G. DE VEJIGA URINARIA</t>
  </si>
  <si>
    <t>US077</t>
  </si>
  <si>
    <t>U.S.G. DE VEJIGA Y PROSTATA  Y RENAL.</t>
  </si>
  <si>
    <t>US075</t>
  </si>
  <si>
    <t>U.S.G. De vias urinarias</t>
  </si>
  <si>
    <t>UD028</t>
  </si>
  <si>
    <t>U.S.G. DOOPLER CODO</t>
  </si>
  <si>
    <t>UD083</t>
  </si>
  <si>
    <t>U.S.G. DOPPLER INGUINAL</t>
  </si>
  <si>
    <t>UD008</t>
  </si>
  <si>
    <t>U.S.G. DOPPLER TESTICULAR</t>
  </si>
  <si>
    <t>UD010</t>
  </si>
  <si>
    <t>U.S.G. DOPPLER TRANSFONTANELAR</t>
  </si>
  <si>
    <t>US032</t>
  </si>
  <si>
    <t>U.S.G. ESPALDA</t>
  </si>
  <si>
    <t>US079</t>
  </si>
  <si>
    <t>U.S.G. GLUTEO</t>
  </si>
  <si>
    <t>US044</t>
  </si>
  <si>
    <t>U.S.G. HEPATOESPLENICO(Higado y Bazo)</t>
  </si>
  <si>
    <t>US002</t>
  </si>
  <si>
    <t>U.S.G. HIGADO Y VESICULA</t>
  </si>
  <si>
    <t>US039</t>
  </si>
  <si>
    <t>U.S.G. MUÑECA</t>
  </si>
  <si>
    <t>US014</t>
  </si>
  <si>
    <t>U.S.G. OBSTETRICO</t>
  </si>
  <si>
    <t>UD001</t>
  </si>
  <si>
    <t>U.S.G. OBSTETRICO DOPPLER</t>
  </si>
  <si>
    <t>US073</t>
  </si>
  <si>
    <t>U.S.G. OBSTETRICO TRANSVAGINAL</t>
  </si>
  <si>
    <t>US071</t>
  </si>
  <si>
    <t>U.S.G. ORG.PELV.T.V. Y VIAS BILIARES</t>
  </si>
  <si>
    <t>US067</t>
  </si>
  <si>
    <t>U.S.G. ORGANOS PELVICOS  TRANSRECTAL</t>
  </si>
  <si>
    <t>US062</t>
  </si>
  <si>
    <t>U.S.G. ORGANOS PELVICOS Y RENAL</t>
  </si>
  <si>
    <t>76830</t>
  </si>
  <si>
    <t>U.S.G. ORGS. PELVICOS ABD. Y TRANS.VAG.</t>
  </si>
  <si>
    <t>US012</t>
  </si>
  <si>
    <t>U.S.G. Ovulacion Seriada</t>
  </si>
  <si>
    <t>US052</t>
  </si>
  <si>
    <t>U.S.G. PANCREAS</t>
  </si>
  <si>
    <t>UD030</t>
  </si>
  <si>
    <t>U.S.G. PANTORILLA DOOPLER</t>
  </si>
  <si>
    <t>US007</t>
  </si>
  <si>
    <t>U.S.G. Partes Blandas</t>
  </si>
  <si>
    <t>US017</t>
  </si>
  <si>
    <t>U.S.G. PERIANAL</t>
  </si>
  <si>
    <t>US047</t>
  </si>
  <si>
    <t>U.S.G. PROST. TRANSRECTAL DOPPLER</t>
  </si>
  <si>
    <t>US078</t>
  </si>
  <si>
    <t>U.S.G. PROSTATA  TRANSRECTAL Y RENAL</t>
  </si>
  <si>
    <t>US076</t>
  </si>
  <si>
    <t>U.S.G. PROSTATA ABD. Y T.R.</t>
  </si>
  <si>
    <t>U.S.G. RENAL</t>
  </si>
  <si>
    <t>UD007</t>
  </si>
  <si>
    <t>U.S.G. Renal Doppler Bilateral</t>
  </si>
  <si>
    <t>US057</t>
  </si>
  <si>
    <t>U.S.G. RENAL Y PROSTATA ABD Y T.R.</t>
  </si>
  <si>
    <t>US055</t>
  </si>
  <si>
    <t>U.S.G. RENAL Y VEJIGA</t>
  </si>
  <si>
    <t>US054</t>
  </si>
  <si>
    <t>U.S.G. RENAL Y VIAS BILIARES</t>
  </si>
  <si>
    <t>US053</t>
  </si>
  <si>
    <t>U.S.G. RENAL,  VEJIGA Y PROSTATA</t>
  </si>
  <si>
    <t>US081</t>
  </si>
  <si>
    <t>U.S.G. Rodilla</t>
  </si>
  <si>
    <t>US070</t>
  </si>
  <si>
    <t>U.S.G. UTERO OVARIOS T.V.  Y RENAL</t>
  </si>
  <si>
    <t>US069</t>
  </si>
  <si>
    <t>U.S.G. UTERO Y OVARIOS TRANSVAGINAL.</t>
  </si>
  <si>
    <t>US066</t>
  </si>
  <si>
    <t>U.S.G. UTERO, OVARIOS Y VEJIGA.</t>
  </si>
  <si>
    <t>US074</t>
  </si>
  <si>
    <t>U.S.G. Vejiga y Próstata</t>
  </si>
  <si>
    <t>US008</t>
  </si>
  <si>
    <t>U.S.G. VIAS BILIARES</t>
  </si>
  <si>
    <t>US072</t>
  </si>
  <si>
    <t>U.S.G.Obstétrico con Grab.</t>
  </si>
  <si>
    <t>US924</t>
  </si>
  <si>
    <t>U.S.G.Próstata Transrectal</t>
  </si>
  <si>
    <t>U.S.G.RENAL DOPPLER</t>
  </si>
  <si>
    <t>RX756</t>
  </si>
  <si>
    <t>Uroflujometria simple</t>
  </si>
  <si>
    <t>US914</t>
  </si>
  <si>
    <t>US  DC HOMBRO</t>
  </si>
  <si>
    <t>US030</t>
  </si>
  <si>
    <t>US Ambos  Hombros</t>
  </si>
  <si>
    <t>UD004</t>
  </si>
  <si>
    <t>US Dopper Mamario  unilateral</t>
  </si>
  <si>
    <t>UD020</t>
  </si>
  <si>
    <t>US DOPPLER ARTERIAL O  VENOSO  AMBOS  M. P.</t>
  </si>
  <si>
    <t>UD027</t>
  </si>
  <si>
    <t>US DOPPLER DE HOMBRO</t>
  </si>
  <si>
    <t>UD023</t>
  </si>
  <si>
    <t>US Doppler Mamas</t>
  </si>
  <si>
    <t>UD009</t>
  </si>
  <si>
    <t>US Doppler Tiroides</t>
  </si>
  <si>
    <t>UD019</t>
  </si>
  <si>
    <t>US DOPPLER VASCULAR (ESPECIAL 4 MIEMB)</t>
  </si>
  <si>
    <t>93965</t>
  </si>
  <si>
    <t>US DOPPLER VENOSO Ó ARTERIAL UN M.P.</t>
  </si>
  <si>
    <t>UD015</t>
  </si>
  <si>
    <t>US DOPPLER VENOSO Y ARTERIAL  AMBOS M. P.</t>
  </si>
  <si>
    <t>UD022</t>
  </si>
  <si>
    <t>US DOPPLER VENOSO Y ARTERIAS UN MIEMBRO</t>
  </si>
  <si>
    <t>US020</t>
  </si>
  <si>
    <t>US OBSTETRICO 3D Y 4D C/GRABACION</t>
  </si>
  <si>
    <t>UD016</t>
  </si>
  <si>
    <t>US OBSTETRICO DOPPPLER CON GRABACION</t>
  </si>
  <si>
    <t>UD026</t>
  </si>
  <si>
    <t>US. ABDOMEN DOPPLER PORTAL</t>
  </si>
  <si>
    <t>US029</t>
  </si>
  <si>
    <t>US. Brazo</t>
  </si>
  <si>
    <t>US042</t>
  </si>
  <si>
    <t>US. CUELLO C/DESC</t>
  </si>
  <si>
    <t>MA011</t>
  </si>
  <si>
    <t>US. ELASTOSONOGRAFIA</t>
  </si>
  <si>
    <t>UD029</t>
  </si>
  <si>
    <t>USB DOPPLER VASCULAR DE HOMBRO</t>
  </si>
  <si>
    <t>US024</t>
  </si>
  <si>
    <t>USG  DE PENE CON CONTRASTE</t>
  </si>
  <si>
    <t>USG AMBOS TOBILLOS</t>
  </si>
  <si>
    <t>US033</t>
  </si>
  <si>
    <t>USG AXILAR</t>
  </si>
  <si>
    <t>US025</t>
  </si>
  <si>
    <t>USG DE CARA</t>
  </si>
  <si>
    <t>US028</t>
  </si>
  <si>
    <t>USG DE TENDON DE AQUILES</t>
  </si>
  <si>
    <t>UD025</t>
  </si>
  <si>
    <t>USG DOPPLER DE  HOMBROS</t>
  </si>
  <si>
    <t>UD024</t>
  </si>
  <si>
    <t>USG DOPPLER DE AMBAS RODILLAS.</t>
  </si>
  <si>
    <t>UD018</t>
  </si>
  <si>
    <t>USG DOPPLER ESCROTAL</t>
  </si>
  <si>
    <t>US040</t>
  </si>
  <si>
    <t>USG MUÑECAS</t>
  </si>
  <si>
    <t>US023</t>
  </si>
  <si>
    <t>USG OBSTETRICO 3D Y 4D  GEMELAR</t>
  </si>
  <si>
    <t>US021</t>
  </si>
  <si>
    <t>USG OBSTETRICO GEMELAR NORMAL</t>
  </si>
  <si>
    <t>US043</t>
  </si>
  <si>
    <t>USG PILORO</t>
  </si>
  <si>
    <t>US027</t>
  </si>
  <si>
    <t>USG TENDON DE AQUILES (AMBOS PIES)</t>
  </si>
  <si>
    <t>US034</t>
  </si>
  <si>
    <t>USG TENDON DE AQUILES BILATERAL</t>
  </si>
  <si>
    <t>US048</t>
  </si>
  <si>
    <t>USG TIROIDES</t>
  </si>
  <si>
    <t>USG TOBILLO</t>
  </si>
  <si>
    <t>US026</t>
  </si>
  <si>
    <t>USG VENOSO  UN M.PELVICO</t>
  </si>
  <si>
    <t>UD011</t>
  </si>
  <si>
    <t>USG. DOPPLER DE RODILLA</t>
  </si>
  <si>
    <t>US916</t>
  </si>
  <si>
    <t>USG. DOPPLER PENE</t>
  </si>
  <si>
    <t>US022</t>
  </si>
  <si>
    <t>USG. OBST. Y CEFALOPELVIMETRIA</t>
  </si>
  <si>
    <t>DESINTOMETRIA CADERA Y COLUMNA</t>
  </si>
  <si>
    <t>OF021</t>
  </si>
  <si>
    <t>FOTOS DE FONDO Y NERVIO OPTICO</t>
  </si>
  <si>
    <t>OF022</t>
  </si>
  <si>
    <t>FLUORANGIOGRAFIA</t>
  </si>
  <si>
    <t>OF023</t>
  </si>
  <si>
    <t>OCT MACULAR</t>
  </si>
  <si>
    <t>OF024</t>
  </si>
  <si>
    <t>OCT FIBRAS NERVIOSAS Y COPA OPTICA, N.O.</t>
  </si>
  <si>
    <t>OF025</t>
  </si>
  <si>
    <t>CAMPIMETRIA</t>
  </si>
  <si>
    <t>OF026</t>
  </si>
  <si>
    <t>ECOGRAFIA UN OJO</t>
  </si>
  <si>
    <t>OF027</t>
  </si>
  <si>
    <t>ECOGRAFIA AMBOS OJOS</t>
  </si>
  <si>
    <t>OF028</t>
  </si>
  <si>
    <t>CALCULO DE LENTE UN OJO</t>
  </si>
  <si>
    <t>OF029</t>
  </si>
  <si>
    <t>CALCULO DE LENTE AMBOS OJOS</t>
  </si>
  <si>
    <t>OF030</t>
  </si>
  <si>
    <t>PAQUIMETRIA</t>
  </si>
  <si>
    <t>OF031</t>
  </si>
  <si>
    <t>TOPOGRAFIA CORNEAL</t>
  </si>
  <si>
    <t>OF032</t>
  </si>
  <si>
    <t>AUTORREFRACCION</t>
  </si>
  <si>
    <t>OF033</t>
  </si>
  <si>
    <t>PAQUETE GLAUCOMA DETECCION</t>
  </si>
  <si>
    <t>OF034</t>
  </si>
  <si>
    <t>PAQUETE GLAUCOMA CONTROL</t>
  </si>
  <si>
    <t>OF035</t>
  </si>
  <si>
    <t>PAQUETE RETINA</t>
  </si>
  <si>
    <t>OF036</t>
  </si>
  <si>
    <t>PAQUETE CIRUGIA REFRACTIVA</t>
  </si>
  <si>
    <t>OF037</t>
  </si>
  <si>
    <t>FOTOCOAGULACION LASER</t>
  </si>
  <si>
    <t xml:space="preserve">                                   LISTA DE PRECIOS 2018</t>
  </si>
  <si>
    <t>CDI LAB</t>
  </si>
  <si>
    <t>CDI LAB, S.A. DE C.V.</t>
  </si>
  <si>
    <t>LABORATORIO CLINICO</t>
  </si>
  <si>
    <t>05964</t>
  </si>
  <si>
    <t>HSBC, SANTANDER, BANOBRAS,CONDUSEF Y FONATUR</t>
  </si>
  <si>
    <t>PRECIO PUBLICO</t>
  </si>
  <si>
    <t>83498</t>
  </si>
  <si>
    <t>17 ALFA HIDROXIPROGESTERONA (17AOHP4)</t>
  </si>
  <si>
    <t>17 ALFA HIDROXIPROGESTERONA NEONATAL (17AOHP4NEO)</t>
  </si>
  <si>
    <t>L8220FE</t>
  </si>
  <si>
    <t>17 CETOESTEROIDES EN ORINA DE 24 HRS.</t>
  </si>
  <si>
    <t>83491FE</t>
  </si>
  <si>
    <t>17 HIDROXICORTICO ESTEROIDES</t>
  </si>
  <si>
    <t>84600</t>
  </si>
  <si>
    <t>AC. 5 HIDROXI INDOL ACETICO (CATABOLITO SEROTONINA</t>
  </si>
  <si>
    <t>L8648FE</t>
  </si>
  <si>
    <t>AC. ANTI  H.I.V  1 (WESTER BLOT)CONFIRMATORIA</t>
  </si>
  <si>
    <t>L8649FE</t>
  </si>
  <si>
    <t>AC.ANTI   H.I.V.  2  (WESTER BLOT)CONFIRMATORIA</t>
  </si>
  <si>
    <t>L8671FE</t>
  </si>
  <si>
    <t>AC.ANTI CHAGAS</t>
  </si>
  <si>
    <t>L8679FE</t>
  </si>
  <si>
    <t>ACA. ANTI PARVOVIRUS B19 IGG E IGM</t>
  </si>
  <si>
    <t>82003</t>
  </si>
  <si>
    <t>ACETAMINOFEN EN SUERO (PARACETAMOL) (TYLENOL)</t>
  </si>
  <si>
    <t>82746</t>
  </si>
  <si>
    <t>ACIDO FOLICO</t>
  </si>
  <si>
    <t>83605</t>
  </si>
  <si>
    <t>ACIDO LACTICO EN PLASMA (LACTATO)</t>
  </si>
  <si>
    <t>84550</t>
  </si>
  <si>
    <t>ACIDO URICO</t>
  </si>
  <si>
    <t>84560</t>
  </si>
  <si>
    <t>ACIDO URICO EN ORINA DE 24 HS.</t>
  </si>
  <si>
    <t>80164</t>
  </si>
  <si>
    <t>ACIDO VALPROICO</t>
  </si>
  <si>
    <t>84585</t>
  </si>
  <si>
    <t>ACIDO VANILLIL MANDELICO (VMA)</t>
  </si>
  <si>
    <t>L8203FE</t>
  </si>
  <si>
    <t>ACIDOS GRASOS LIBRES</t>
  </si>
  <si>
    <t>86763</t>
  </si>
  <si>
    <t>ACS. ANIT RUBEOLA IGG E IGM</t>
  </si>
  <si>
    <t>ACS. ANTI - TIROGLOBULINA</t>
  </si>
  <si>
    <t xml:space="preserve">ACS. ANTI - ZIKA </t>
  </si>
  <si>
    <t>L8568FE</t>
  </si>
  <si>
    <t>ACS. ANTI AG "CORE" HEP B IGM</t>
  </si>
  <si>
    <t>L8564FE</t>
  </si>
  <si>
    <t>ACS. ANTI AG "E" HEPATITIS "B"</t>
  </si>
  <si>
    <t>L8563FE</t>
  </si>
  <si>
    <t>ACS. ANTI AG "S" HEPATITIS "B"</t>
  </si>
  <si>
    <t>L8646FE</t>
  </si>
  <si>
    <t>ACS. ANTI AG CORE HEP "B" TOTALES</t>
  </si>
  <si>
    <t>86849</t>
  </si>
  <si>
    <t>ACS. ANTI AMIBIANOS</t>
  </si>
  <si>
    <t>86606</t>
  </si>
  <si>
    <t>ACS. ANTI ASPERGILLUS SPP</t>
  </si>
  <si>
    <t>80193</t>
  </si>
  <si>
    <t>ACS. ANTI BETA 2 GLYCOPROTEINA IGM</t>
  </si>
  <si>
    <t>86618</t>
  </si>
  <si>
    <t>ACS. ANTI BORRELIA BURGDORFERI IGG E IGM</t>
  </si>
  <si>
    <t>L8518FE</t>
  </si>
  <si>
    <t>ACS. ANTI BRUCELLA SPP (2  MERCAPTO ETANOL)</t>
  </si>
  <si>
    <t>L8519FE</t>
  </si>
  <si>
    <t>ACS. ANTI BRUCELLA SPP (ROSA DE BENGALA)</t>
  </si>
  <si>
    <t>86628</t>
  </si>
  <si>
    <t>ACS. ANTI CANDIDA SPP</t>
  </si>
  <si>
    <t>86147</t>
  </si>
  <si>
    <t>ACS. ANTI CARDIOLIPINAS IGG</t>
  </si>
  <si>
    <t>L8531FE</t>
  </si>
  <si>
    <t>ACS. ANTI CARDIOLIPINAS IGG E IGM (FOSFOLIPIDOS)</t>
  </si>
  <si>
    <t>ACS. ANTI CARDIOLIPINAS IGM</t>
  </si>
  <si>
    <t>L8622FE</t>
  </si>
  <si>
    <t>ACS. ANTI CENTROMERO</t>
  </si>
  <si>
    <t>L8625FE</t>
  </si>
  <si>
    <t>ACS. ANTI CHIKUNGUNYA IgG</t>
  </si>
  <si>
    <t>ACS. ANTI CHIKUNGUNYA IgM</t>
  </si>
  <si>
    <t>L8623FE</t>
  </si>
  <si>
    <t>ACS. ANTI CHLAMYDIA TRACHOMATIS IGG</t>
  </si>
  <si>
    <t>L8602</t>
  </si>
  <si>
    <t>ACS. ANTI CISTICERCO EN SUERO</t>
  </si>
  <si>
    <t>L8604FE</t>
  </si>
  <si>
    <t xml:space="preserve">ACS. ANTI CITOMEGALOVIRUS IGG   </t>
  </si>
  <si>
    <t>ACS. ANTI CITOMEGALOVIRUS IGG E IGM</t>
  </si>
  <si>
    <t>L8621FE</t>
  </si>
  <si>
    <t>ACS. ANTI CITOMEGALOVIRUS IGM</t>
  </si>
  <si>
    <t>L8620FE</t>
  </si>
  <si>
    <t>ACS. ANTI CITOPLASMA C-ANCA</t>
  </si>
  <si>
    <t>ACS. ANTI CITOPLASMA DE NEUTROFILO (ANCA)</t>
  </si>
  <si>
    <t>L8619FE</t>
  </si>
  <si>
    <t xml:space="preserve">ACS. ANTI CITOPLASMA P-ANCA </t>
  </si>
  <si>
    <t>L8608FE</t>
  </si>
  <si>
    <t>ACS. ANTI COCCIDIOIDES</t>
  </si>
  <si>
    <t>L8618FE</t>
  </si>
  <si>
    <t>ACS. ANTI DENGUE</t>
  </si>
  <si>
    <t>L8669FE</t>
  </si>
  <si>
    <t>ACS. ANTI EPSTEIN BARR AG NUCLEAR IGG (EBNA IGG)</t>
  </si>
  <si>
    <t>L8602FE</t>
  </si>
  <si>
    <t>ACS. ANTI EPSTEIN BARR AG TEMPRANO (EA-D) IgG</t>
  </si>
  <si>
    <t>L8600FE</t>
  </si>
  <si>
    <t xml:space="preserve">ACS. ANTI EPSTEIN BARR CAPSIDE IGG </t>
  </si>
  <si>
    <t>86663</t>
  </si>
  <si>
    <t xml:space="preserve">ACS. ANTI EPSTEIN BARR CAPSIDE IGM </t>
  </si>
  <si>
    <t>89325</t>
  </si>
  <si>
    <t>ACS. ANTI ESPERMATICOS</t>
  </si>
  <si>
    <t>86602</t>
  </si>
  <si>
    <t>ACS. ANTI ESTREPTOLISINA "O" (CUANTIFICACIÓN)</t>
  </si>
  <si>
    <t>84409</t>
  </si>
  <si>
    <t>ACS. ANTI GLIADINAS IGG E IGA</t>
  </si>
  <si>
    <t>86677</t>
  </si>
  <si>
    <t>ACS. ANTI HELICOBACTER IGM</t>
  </si>
  <si>
    <t>L8565FE</t>
  </si>
  <si>
    <t>ACS. ANTI HEPATITIS "A" IGM (HVA-M)</t>
  </si>
  <si>
    <t>L8566FE</t>
  </si>
  <si>
    <t>ACS. ANTI HEPATITIS "A" TOTALES (HVA-TOTAL)</t>
  </si>
  <si>
    <t>L8555FE</t>
  </si>
  <si>
    <t>ACS. ANTI HEPATITIS "C" PRESUNTIVA</t>
  </si>
  <si>
    <t>L8567FE</t>
  </si>
  <si>
    <t>ACS. ANTI HEPATITIS "D" (DELTA)(ACS. TOTALES)</t>
  </si>
  <si>
    <t>L8579FE</t>
  </si>
  <si>
    <t>ACS. ANTI HERPES I  IGM</t>
  </si>
  <si>
    <t>86695</t>
  </si>
  <si>
    <t>ACS. ANTI HERPES I IGG</t>
  </si>
  <si>
    <t>86694</t>
  </si>
  <si>
    <t>ACS. ANTI HERPES II IGG</t>
  </si>
  <si>
    <t>86787</t>
  </si>
  <si>
    <t>ACS. ANTI HERPES ZOSTER IGG (VARICELA IGG)</t>
  </si>
  <si>
    <t>L8606FE</t>
  </si>
  <si>
    <t>ACS. ANTI HERPES ZOSTER IGG E IGM (VARICELA)</t>
  </si>
  <si>
    <t>80194</t>
  </si>
  <si>
    <t>ACS. ANTI HERPES ZOSTER IGM (VARICELA)</t>
  </si>
  <si>
    <t>86308</t>
  </si>
  <si>
    <t>ACS. ANTI HETEROFILOS (P. BUNELL)(MONOTEST)</t>
  </si>
  <si>
    <t>L8609FE</t>
  </si>
  <si>
    <t>ACS. ANTI HISTONA</t>
  </si>
  <si>
    <t>L8610FE</t>
  </si>
  <si>
    <t>ACS. ANTI HISTOPLASMA CAPSULATUM</t>
  </si>
  <si>
    <t>L8611FE</t>
  </si>
  <si>
    <t>ACS. ANTI HTLV I / II</t>
  </si>
  <si>
    <t>L8616FE</t>
  </si>
  <si>
    <t>ACS. ANTI INSULINA</t>
  </si>
  <si>
    <t>L8612FE</t>
  </si>
  <si>
    <t>ACS. ANTI JO1</t>
  </si>
  <si>
    <t>86720</t>
  </si>
  <si>
    <t>ACS. ANTI LEPTOSPIRA</t>
  </si>
  <si>
    <t>L8613FE</t>
  </si>
  <si>
    <t>ACS. ANTI LKM</t>
  </si>
  <si>
    <t>L8634FE</t>
  </si>
  <si>
    <t>ACS. ANTI MEMBRANA BASAL GLOMERULAR</t>
  </si>
  <si>
    <t>L8604</t>
  </si>
  <si>
    <t>ACS. ANTI MITOCONDRIALES</t>
  </si>
  <si>
    <t>L8636FE</t>
  </si>
  <si>
    <t>ACS. ANTI MUSCULO ESQUELETICO (ESTRIADO)</t>
  </si>
  <si>
    <t>L8606</t>
  </si>
  <si>
    <t>ACS. ANTI MUSCULO LISO</t>
  </si>
  <si>
    <t>86738</t>
  </si>
  <si>
    <t>ACS. ANTI MYCOPLASMA PNEUMONIAE IGG</t>
  </si>
  <si>
    <t>L8589FE</t>
  </si>
  <si>
    <t>ACS. ANTI MYCOPLASMA PNEUMONIAE IGG E IGM</t>
  </si>
  <si>
    <t>L8588FE</t>
  </si>
  <si>
    <t>ACS. ANTI MYCOPLASMA PNEUMONIAE IGM</t>
  </si>
  <si>
    <t>ACS. ANTI PANCREATICOS</t>
  </si>
  <si>
    <t>L8639FE</t>
  </si>
  <si>
    <t>ACS. ANTI PAROTIDITIS IGG E IGM</t>
  </si>
  <si>
    <t>86747</t>
  </si>
  <si>
    <t>ACS. ANTI PARVOVIRUS B19 IGG</t>
  </si>
  <si>
    <t>ACS. ANTI PARVOVIRUS B19 IGM</t>
  </si>
  <si>
    <t>ACS. ANTI PEPTIDO CICLICO CITRULINADO</t>
  </si>
  <si>
    <t>86376</t>
  </si>
  <si>
    <t>ACS. ANTI PEROXIDASA (TPO) (MICROSOMALES)</t>
  </si>
  <si>
    <t>86022</t>
  </si>
  <si>
    <t>ACS. ANTI PLAQUETARIOS</t>
  </si>
  <si>
    <t>L8615FE</t>
  </si>
  <si>
    <t>ACS. ANTI PM-SCL (PM-1)</t>
  </si>
  <si>
    <t>ACS. ANTI PROTEINASA 3 (C-ANCA)</t>
  </si>
  <si>
    <t>L8641FE</t>
  </si>
  <si>
    <t>ACS. ANTI RECEPTOR DE ACETIL COLINA</t>
  </si>
  <si>
    <t>ACS. ANTI RECEPTOR TSH</t>
  </si>
  <si>
    <t>L8662FE</t>
  </si>
  <si>
    <t>ACS. ANTI RIBOBUCLEOPROTEINA (RNP)</t>
  </si>
  <si>
    <t>L8642FE</t>
  </si>
  <si>
    <t>ACS. ANTI SARAMPION IGG E IGM</t>
  </si>
  <si>
    <t>L8581FE</t>
  </si>
  <si>
    <t>ACS. ANTI SCL-70 (ESCLERODERMIA)(TOPOISOMERASA)</t>
  </si>
  <si>
    <t>L8580FE</t>
  </si>
  <si>
    <t>ACS. ANTI SMITH (SM)</t>
  </si>
  <si>
    <t>L8643FE</t>
  </si>
  <si>
    <t>ACS. ANTI SSA (RO)</t>
  </si>
  <si>
    <t>L8644FE</t>
  </si>
  <si>
    <t>ACS. ANTI SSB (LA)</t>
  </si>
  <si>
    <t>L8711FE</t>
  </si>
  <si>
    <t>ACS. ANTI TIROIDEOS</t>
  </si>
  <si>
    <t>ACS. ANTI TOXOCARA (CANNIS) IGG E IGM</t>
  </si>
  <si>
    <t>86777</t>
  </si>
  <si>
    <t>ACS. ANTI TOXOPLASMA IGG</t>
  </si>
  <si>
    <t>86778</t>
  </si>
  <si>
    <t>ACS. ANTI TOXOPLASMA IGM</t>
  </si>
  <si>
    <t>L8672FE</t>
  </si>
  <si>
    <t>ACS. ANTI TOXOPLASMA IGM E IGG</t>
  </si>
  <si>
    <t>L8607FE</t>
  </si>
  <si>
    <t>ACS. ANTI TREPONEMA PALLIDUM (FTA)</t>
  </si>
  <si>
    <t>L8613</t>
  </si>
  <si>
    <t>ACS. ANTI TUBERCULOSIS EN LCR</t>
  </si>
  <si>
    <t>86585</t>
  </si>
  <si>
    <t>ACS. ANTI TUBERCULOSIS EN SUERO</t>
  </si>
  <si>
    <t>L8601</t>
  </si>
  <si>
    <t>ACTIVIDAD TRIPTICA EN HECES</t>
  </si>
  <si>
    <t>82040</t>
  </si>
  <si>
    <t>ALBUMINA</t>
  </si>
  <si>
    <t>82042</t>
  </si>
  <si>
    <t>ALBUMINA EN ORINA 24 HRS.</t>
  </si>
  <si>
    <t>80101</t>
  </si>
  <si>
    <t>ALCOHOL SERICO</t>
  </si>
  <si>
    <t>82085</t>
  </si>
  <si>
    <t>ALDOLASA</t>
  </si>
  <si>
    <t>L8575FE</t>
  </si>
  <si>
    <t>ALDOSTERONA</t>
  </si>
  <si>
    <t>L8650FE</t>
  </si>
  <si>
    <t>ALERGENO CASEINA</t>
  </si>
  <si>
    <t>L86502FE</t>
  </si>
  <si>
    <t>ALERGENO LACTOALBUMINA</t>
  </si>
  <si>
    <t>L86503FE</t>
  </si>
  <si>
    <t>ALERGENO LACTOGLOBULINA</t>
  </si>
  <si>
    <t>L86501FE</t>
  </si>
  <si>
    <t>ALERGENO SOJA</t>
  </si>
  <si>
    <t>82103</t>
  </si>
  <si>
    <t>ALFA 1 ANTITRIPSINA</t>
  </si>
  <si>
    <t>82105</t>
  </si>
  <si>
    <t>ALFAFETOPROTEÍNA</t>
  </si>
  <si>
    <t>82108</t>
  </si>
  <si>
    <t>ALUMINIO</t>
  </si>
  <si>
    <t>L9002</t>
  </si>
  <si>
    <t>AMIBA EN FRESCO</t>
  </si>
  <si>
    <t>82150</t>
  </si>
  <si>
    <t>AMILASA</t>
  </si>
  <si>
    <t>84030</t>
  </si>
  <si>
    <t>AMINOACIDO FENILALANINA</t>
  </si>
  <si>
    <t>L8224FE</t>
  </si>
  <si>
    <t>AMONIO</t>
  </si>
  <si>
    <t>82157</t>
  </si>
  <si>
    <t>ANDROSTENEDIONA</t>
  </si>
  <si>
    <t>L8659FE</t>
  </si>
  <si>
    <t>ANTI TIROGLOBULINA Y ANTI PEROXIDASA TIROIDES</t>
  </si>
  <si>
    <t>L8521FE</t>
  </si>
  <si>
    <t>ANTI TROMBINA III</t>
  </si>
  <si>
    <t>88347</t>
  </si>
  <si>
    <t>ANTICOAGULANTE LUPICO</t>
  </si>
  <si>
    <t>86225</t>
  </si>
  <si>
    <t>ANTICUERPOS ANTI DNA (NATIVO)(DOBLE CADENA)</t>
  </si>
  <si>
    <t>ANTICUERPOS ANTI-HELICOBACTER PYLORI IGG</t>
  </si>
  <si>
    <t>86235</t>
  </si>
  <si>
    <t>ANTICUERPOS ANTI-NUCLEARES</t>
  </si>
  <si>
    <t>86762</t>
  </si>
  <si>
    <t>ANTICUERPOS ANTIRUBEOLA IGG</t>
  </si>
  <si>
    <t>L8609</t>
  </si>
  <si>
    <t>ANTICUERPOS ANTIRUBEOLA IGM</t>
  </si>
  <si>
    <t>86703</t>
  </si>
  <si>
    <t>ANTICUERPOS SIDA (H.I.V.)</t>
  </si>
  <si>
    <t>86060</t>
  </si>
  <si>
    <t>ANTIESTREPTOLISINAS</t>
  </si>
  <si>
    <t>L8572FE</t>
  </si>
  <si>
    <t>ANTÍGENO "E" DE HEPATITIS "B" (AGEHB)</t>
  </si>
  <si>
    <t>ANTÍGENO "S" DE HEPATITIS "B" AUSTRALIA</t>
  </si>
  <si>
    <t>L8617FE</t>
  </si>
  <si>
    <t>ANTIGENO CA 27.29</t>
  </si>
  <si>
    <t>L8599FE</t>
  </si>
  <si>
    <t>ANTIGENO CA 72-4</t>
  </si>
  <si>
    <t>ANTIGENO CA.  125</t>
  </si>
  <si>
    <t>L8655FE</t>
  </si>
  <si>
    <t>ANTIGENO CA. 15-3</t>
  </si>
  <si>
    <t>L8656FE</t>
  </si>
  <si>
    <t>ANTIGENO CA. 19-9</t>
  </si>
  <si>
    <t>82378</t>
  </si>
  <si>
    <t>ANTIGENO CARCINOEMBRIONARIO</t>
  </si>
  <si>
    <t>L8689FE</t>
  </si>
  <si>
    <t>ANTIGENO CHLAMYDIA TRACHOMATIS (FROTIS)</t>
  </si>
  <si>
    <t>86812</t>
  </si>
  <si>
    <t>ANTIGENO HLA-B 27</t>
  </si>
  <si>
    <t>84153</t>
  </si>
  <si>
    <t>ANTIGENO PROSTATICO ESPECIFICO</t>
  </si>
  <si>
    <t>86316</t>
  </si>
  <si>
    <t>ANTIGENO PROSTATICO LIBRE  (PSA LIBRE)</t>
  </si>
  <si>
    <t>L8543FE</t>
  </si>
  <si>
    <t>APOLIPOPROTEINAS A1</t>
  </si>
  <si>
    <t>L8544FE</t>
  </si>
  <si>
    <t>APOLIPROTEINAS B</t>
  </si>
  <si>
    <t>L9003</t>
  </si>
  <si>
    <t>AZUCARES REDUCTORES (HECES)</t>
  </si>
  <si>
    <t>88130</t>
  </si>
  <si>
    <t>BAAR (1)</t>
  </si>
  <si>
    <t>88131</t>
  </si>
  <si>
    <t>BAAR (2)</t>
  </si>
  <si>
    <t>88132</t>
  </si>
  <si>
    <t>BAAR (3)</t>
  </si>
  <si>
    <t>88133</t>
  </si>
  <si>
    <t>BAAR (4)</t>
  </si>
  <si>
    <t>88134</t>
  </si>
  <si>
    <t>BAAR (5)</t>
  </si>
  <si>
    <t>88135</t>
  </si>
  <si>
    <t>BAAR (6)</t>
  </si>
  <si>
    <t>BAAR ORINA (10)</t>
  </si>
  <si>
    <t>L8578FE</t>
  </si>
  <si>
    <t>BENZODIACEPINAS EN SUERO</t>
  </si>
  <si>
    <t>82232</t>
  </si>
  <si>
    <t>BETA 2 MICROGLOBULINAS EN SUERO</t>
  </si>
  <si>
    <t>82250</t>
  </si>
  <si>
    <t>BILIRRUBINAS</t>
  </si>
  <si>
    <t>85029</t>
  </si>
  <si>
    <t>BIOMETRIA HEMATICA CON PLAQUETAS</t>
  </si>
  <si>
    <t>BIOMETRIA HEMATICA CON VSG Y CTA. PLAQUETAS</t>
  </si>
  <si>
    <t>L8805</t>
  </si>
  <si>
    <t>BIOPSIA DE:</t>
  </si>
  <si>
    <t>80201</t>
  </si>
  <si>
    <t>BIOPSIA GASTRICA</t>
  </si>
  <si>
    <t>L8637FE</t>
  </si>
  <si>
    <t>BIOPSIA GRANDE (DE VESICULA BILIAR E HIGADO)</t>
  </si>
  <si>
    <t>L8701</t>
  </si>
  <si>
    <t>BÚSQUEDA DE BACILOS ACIDO ALCOHOL RESISTENTE EN:</t>
  </si>
  <si>
    <t>SA006</t>
  </si>
  <si>
    <t>BÚSQUEDA DE PLASMODIUM SP (GOTA GRUESA)</t>
  </si>
  <si>
    <t>C1 INHIBIDOR (ESTERESA)</t>
  </si>
  <si>
    <t>L8591FE</t>
  </si>
  <si>
    <t>C2 COMPONENTE DE COMPLEMENTO</t>
  </si>
  <si>
    <t>86160</t>
  </si>
  <si>
    <t>C3 COMPONENTES DE COMPLEMENTO</t>
  </si>
  <si>
    <t>86171</t>
  </si>
  <si>
    <t>C4 COMPONENTES DE CONPLEMENTO</t>
  </si>
  <si>
    <t>L8590FE</t>
  </si>
  <si>
    <t>C5 COMPONENTE DE COMPLEMENTO</t>
  </si>
  <si>
    <t>CADENAS LIGERAS EN SUERO</t>
  </si>
  <si>
    <t>82300</t>
  </si>
  <si>
    <t>CADMIO</t>
  </si>
  <si>
    <t>82310</t>
  </si>
  <si>
    <t>CALCIO</t>
  </si>
  <si>
    <t>82311</t>
  </si>
  <si>
    <t>CALCIO EN ORINA DE 24 HRS.</t>
  </si>
  <si>
    <t>82330</t>
  </si>
  <si>
    <t>CALCIO IONICO</t>
  </si>
  <si>
    <t>82308</t>
  </si>
  <si>
    <t>CALCITONINA</t>
  </si>
  <si>
    <t>82355</t>
  </si>
  <si>
    <t>CALCULO BILIAR</t>
  </si>
  <si>
    <t>CALCULO RENAL</t>
  </si>
  <si>
    <t>CALCULO URINARIO</t>
  </si>
  <si>
    <t>83550</t>
  </si>
  <si>
    <t>CAPACIDAD TOTAL DE FIJACION DE HIERRO</t>
  </si>
  <si>
    <t>80156</t>
  </si>
  <si>
    <t>CARBAMAZEPINA</t>
  </si>
  <si>
    <t>86280</t>
  </si>
  <si>
    <t>CARGA VIRAL VIH (CUANTITATIVA)</t>
  </si>
  <si>
    <t>L8902</t>
  </si>
  <si>
    <t>CARIOTIPO</t>
  </si>
  <si>
    <t>82383</t>
  </si>
  <si>
    <t>CATECOLAMINAS EN PLASMA</t>
  </si>
  <si>
    <t>L8712FE</t>
  </si>
  <si>
    <t>CATECOLAMINAS EN PLASMA POST-EJERCICIO</t>
  </si>
  <si>
    <t>82382</t>
  </si>
  <si>
    <t>CATECOLAMINAS URINARIAS</t>
  </si>
  <si>
    <t>88346</t>
  </si>
  <si>
    <t>CÉLULAS L E</t>
  </si>
  <si>
    <t>L8704FE</t>
  </si>
  <si>
    <t>CERVICO VAGINAL (EXUDADO VAGINAL)</t>
  </si>
  <si>
    <t>L8206FE</t>
  </si>
  <si>
    <t>CH-50 COMPLEMENTO HEMOLITICO AL 50 %</t>
  </si>
  <si>
    <t>L8688FE</t>
  </si>
  <si>
    <t>CHLAMYDIA TRACHOMATIS PCR (CULTIVO)</t>
  </si>
  <si>
    <t>L8666FE</t>
  </si>
  <si>
    <t>CICLOSPORINA</t>
  </si>
  <si>
    <t>L8593FE</t>
  </si>
  <si>
    <t>CISTATINA "C"</t>
  </si>
  <si>
    <t>L8693FE</t>
  </si>
  <si>
    <t>CITOLOGIA DE LENGUA Y BORDES</t>
  </si>
  <si>
    <t>L8660FE</t>
  </si>
  <si>
    <t>CITOLOGIA DE LIQUIDO DE RODILLA</t>
  </si>
  <si>
    <t>L8721</t>
  </si>
  <si>
    <t>CITOLOGÍA DE MOCO FECAL</t>
  </si>
  <si>
    <t>L8633FE</t>
  </si>
  <si>
    <t>CITOLOGIA DE SECRECION (3 MTRAS)</t>
  </si>
  <si>
    <t>L8687FE</t>
  </si>
  <si>
    <t>CITOLOGIA EN EXPECTORACIÓN 4 MUESTRAS</t>
  </si>
  <si>
    <t>L8686FE</t>
  </si>
  <si>
    <t>CITOLOGIA EN EXPECTORACIÓN 6 MUESTRAS</t>
  </si>
  <si>
    <t>L8681FE</t>
  </si>
  <si>
    <t>CITOLOGIA EN ORINA</t>
  </si>
  <si>
    <t>L8698FE</t>
  </si>
  <si>
    <t>CITOLOGIA ESPECIAL</t>
  </si>
  <si>
    <t>80197</t>
  </si>
  <si>
    <t>CITOLOGIA EXFOLIATIVA DE LCR</t>
  </si>
  <si>
    <t>L8645FE</t>
  </si>
  <si>
    <t>CITOLOGIA MAMA IZQ. Y DER.</t>
  </si>
  <si>
    <t>CITOLOGIA MUC. BUCAL</t>
  </si>
  <si>
    <t>L8647FE</t>
  </si>
  <si>
    <t>CITOLOGIA URETRAL</t>
  </si>
  <si>
    <t>L8806</t>
  </si>
  <si>
    <t>CITOLOGIA URINARIA</t>
  </si>
  <si>
    <t>L8685FE</t>
  </si>
  <si>
    <t>CITOLOGIA URINARIA ( 5 MUESTRAS )</t>
  </si>
  <si>
    <t>L8684FE</t>
  </si>
  <si>
    <t>CITOLOGIA URINARIA 3 MUESTRAS</t>
  </si>
  <si>
    <t>L8807FE</t>
  </si>
  <si>
    <t>CITOQUIMICA LIQ. SINOVIAL</t>
  </si>
  <si>
    <t>L8205FE</t>
  </si>
  <si>
    <t>CITOQUIMICO DE LIQUIDO CEFALORRAQUIDEO</t>
  </si>
  <si>
    <t>CITOQUIMICO DE LIQUIDO PERITONEAL</t>
  </si>
  <si>
    <t>L8206</t>
  </si>
  <si>
    <t>CITOQUIMICO DE LIQUIDO PLEURAL</t>
  </si>
  <si>
    <t>80204</t>
  </si>
  <si>
    <t>CITOQUIMICO DE LIQUIDO SINOVIAL</t>
  </si>
  <si>
    <t>L8661FE</t>
  </si>
  <si>
    <t>CITOQUIMICO DE RODILLA</t>
  </si>
  <si>
    <t>82508</t>
  </si>
  <si>
    <t>CITRATO EN ORINA 24 HRS.</t>
  </si>
  <si>
    <t>80187</t>
  </si>
  <si>
    <t>CLONAZEPAN (RIVOTRIL)</t>
  </si>
  <si>
    <t>L8228FE</t>
  </si>
  <si>
    <t>CLORO</t>
  </si>
  <si>
    <t>CO2 (BIOXIDO DE CARBONO, VENOSO)</t>
  </si>
  <si>
    <t>82525</t>
  </si>
  <si>
    <t>COBRE SÉRICO</t>
  </si>
  <si>
    <t>COBRE URINARIO</t>
  </si>
  <si>
    <t>82465</t>
  </si>
  <si>
    <t>83721</t>
  </si>
  <si>
    <t>COLESTEROL  HDL</t>
  </si>
  <si>
    <t>L8532FE</t>
  </si>
  <si>
    <t>COLESTEROL  HDL / LDL / VLDL</t>
  </si>
  <si>
    <t>83718</t>
  </si>
  <si>
    <t>COLESTEROL  LDL</t>
  </si>
  <si>
    <t>83719</t>
  </si>
  <si>
    <t>COLESTEROL  VLDL</t>
  </si>
  <si>
    <t>L8529FE</t>
  </si>
  <si>
    <t>COLESTEROL Y TRIGLICERIDOS</t>
  </si>
  <si>
    <t>82480</t>
  </si>
  <si>
    <t>COLINESTERASA</t>
  </si>
  <si>
    <t>L8913FE</t>
  </si>
  <si>
    <t>COMPLEJOS INMUNES</t>
  </si>
  <si>
    <t>86880</t>
  </si>
  <si>
    <t>COOMBS DIRECTO (ACS. ANTI RH ERITROCITARIOS)</t>
  </si>
  <si>
    <t>86886</t>
  </si>
  <si>
    <t>COOMBS INDIRECTO</t>
  </si>
  <si>
    <t>L8703FE</t>
  </si>
  <si>
    <t>COPROCULTIVO</t>
  </si>
  <si>
    <t>L8711</t>
  </si>
  <si>
    <t>COPROCULTIVO 3 MUESTRAS</t>
  </si>
  <si>
    <t>L8677FE</t>
  </si>
  <si>
    <t>COPROLOGICO 2 MUESTRAS</t>
  </si>
  <si>
    <t>L8676FE</t>
  </si>
  <si>
    <t>COPROLOGICO 3 MUESTRAS</t>
  </si>
  <si>
    <t>L9005</t>
  </si>
  <si>
    <t>COPROPARASITOSCOPICO 1 MUESTRA</t>
  </si>
  <si>
    <t>L8674FE</t>
  </si>
  <si>
    <t>COPROPARASITOSCOPICO 2 MUESTRAS</t>
  </si>
  <si>
    <t>L9006</t>
  </si>
  <si>
    <t>L8722</t>
  </si>
  <si>
    <t>COPROPARASITOSCOPICO 4 MUESTRAS</t>
  </si>
  <si>
    <t>L8673FE</t>
  </si>
  <si>
    <t>COPROPARASITOSCOPICO 5 MUESTRAS</t>
  </si>
  <si>
    <t>82534</t>
  </si>
  <si>
    <t>CORTISOL EN ORINA DE 24 HRS.</t>
  </si>
  <si>
    <t>82533</t>
  </si>
  <si>
    <t>CORTISOL MATUTINO</t>
  </si>
  <si>
    <t>84418</t>
  </si>
  <si>
    <t>CORTISOL VESPERTINO</t>
  </si>
  <si>
    <t>82553</t>
  </si>
  <si>
    <t>CPK MB</t>
  </si>
  <si>
    <t>82550</t>
  </si>
  <si>
    <t>CPK TOTAL</t>
  </si>
  <si>
    <t>82565</t>
  </si>
  <si>
    <t>82570</t>
  </si>
  <si>
    <t>CREATININA URINARIA</t>
  </si>
  <si>
    <t>L8626FE</t>
  </si>
  <si>
    <t>CRISTALOGRAFÍA</t>
  </si>
  <si>
    <t>L8697</t>
  </si>
  <si>
    <t>CUADRUPLE MARCADOR EN SUERO MATERNO</t>
  </si>
  <si>
    <t>85027</t>
  </si>
  <si>
    <t>CUENTA DE PLAQUETAS</t>
  </si>
  <si>
    <t>85044</t>
  </si>
  <si>
    <t>CUENTA DE RETICULOCITOS</t>
  </si>
  <si>
    <t>L8904</t>
  </si>
  <si>
    <t>CUENTA MINUTADA DE ERITROCITOS Y LEUCOCITOS</t>
  </si>
  <si>
    <t>L8696FE</t>
  </si>
  <si>
    <t>CULT. UREOPLASMA</t>
  </si>
  <si>
    <t>L8692FE</t>
  </si>
  <si>
    <t>CULTIVO CONJUNTIVAL</t>
  </si>
  <si>
    <t>87118</t>
  </si>
  <si>
    <t>CULTIVO DE BAAR (ORINA O EXPECTORACIÓN)</t>
  </si>
  <si>
    <t>L8690FE</t>
  </si>
  <si>
    <t>CULTIVO DE COLERA</t>
  </si>
  <si>
    <t>L8701FE</t>
  </si>
  <si>
    <t>CULTIVO DE ENCIAS</t>
  </si>
  <si>
    <t>87074</t>
  </si>
  <si>
    <t>CULTIVO DE EXPECTORACION</t>
  </si>
  <si>
    <t>L8703</t>
  </si>
  <si>
    <t>L8706FE</t>
  </si>
  <si>
    <t>CULTIVO DE FISTULA</t>
  </si>
  <si>
    <t>L8715</t>
  </si>
  <si>
    <t>CULTIVO DE GLANDE</t>
  </si>
  <si>
    <t>87101</t>
  </si>
  <si>
    <t>CULTIVO DE HONGO</t>
  </si>
  <si>
    <t>L8695FE</t>
  </si>
  <si>
    <t>CULTIVO DE LIQUIDO VARIOS</t>
  </si>
  <si>
    <t>87120</t>
  </si>
  <si>
    <t>CULTIVO DE MYCOBACTERIUM SPP EN ESPUTO</t>
  </si>
  <si>
    <t>CULTIVO DE MYCOBACTERIUM SPP EN ORINA</t>
  </si>
  <si>
    <t>87109</t>
  </si>
  <si>
    <t>CULTIVO DE MYCOPLASMA (HOMINIS, U. UREALYTICUM)</t>
  </si>
  <si>
    <t>CULTIVO DE PIEL</t>
  </si>
  <si>
    <t>L8697FE</t>
  </si>
  <si>
    <t>CULTIVO DE PREPUCIO</t>
  </si>
  <si>
    <t>L8694FE</t>
  </si>
  <si>
    <t>CULTIVO DE RASPADO DE LENGUA</t>
  </si>
  <si>
    <t>L8708FE</t>
  </si>
  <si>
    <t>CULTIVO DE SECRECION BILATERAL (DERECHO E IZQUIERD</t>
  </si>
  <si>
    <t>L8700FE</t>
  </si>
  <si>
    <t>CULTIVO DE SECRECION BRONQUIAL</t>
  </si>
  <si>
    <t>87072</t>
  </si>
  <si>
    <t>CULTIVO DE SECRECIÓN DE HERIDA</t>
  </si>
  <si>
    <t>87070</t>
  </si>
  <si>
    <t>CULTIVO DE SECRECION URETRAL</t>
  </si>
  <si>
    <t>L8707FE</t>
  </si>
  <si>
    <t>CULTIVO OCULAR BILATERAL</t>
  </si>
  <si>
    <t>L8705FE</t>
  </si>
  <si>
    <t>CULTIVO OTICO BILATERAL.</t>
  </si>
  <si>
    <t>L8691FE</t>
  </si>
  <si>
    <t>CULTIVO OTICO IZQUIERDO</t>
  </si>
  <si>
    <t>87119</t>
  </si>
  <si>
    <t>CULTIVO PARA MYCOBACTERIUM SPP (CUALQUIER FLUIDO)</t>
  </si>
  <si>
    <t>L8715FE</t>
  </si>
  <si>
    <t>CULTIVO VULVAR</t>
  </si>
  <si>
    <t>L8545FE</t>
  </si>
  <si>
    <t>CURVA DE INSULINA 4 MUESTRAS</t>
  </si>
  <si>
    <t>L8541FE</t>
  </si>
  <si>
    <t>CURVA DE INSULINA 6 MUESTRAS</t>
  </si>
  <si>
    <t>L8537FE</t>
  </si>
  <si>
    <t>CURVA DE TOLERANCIA 8 MUESTRAS</t>
  </si>
  <si>
    <t>82951</t>
  </si>
  <si>
    <t>CURVA DE TOLERANCIA A LA GLUCOSA</t>
  </si>
  <si>
    <t>L8539FE</t>
  </si>
  <si>
    <t>CURVA DE TOLERANCIA A LA GLUCOSA 5 MUESTRAS</t>
  </si>
  <si>
    <t>L8538FE</t>
  </si>
  <si>
    <t>CURVA DE TOLERANCIA C/CARGA 50 GRS</t>
  </si>
  <si>
    <t>L8533FE</t>
  </si>
  <si>
    <t>CURVA INSULINA  DE 8</t>
  </si>
  <si>
    <t>L8530FE</t>
  </si>
  <si>
    <t>CURVA INSULINA DE 5</t>
  </si>
  <si>
    <t>82626</t>
  </si>
  <si>
    <t>DEHIDROEPIANDROSTERONA (DHEA)</t>
  </si>
  <si>
    <t>82627FE</t>
  </si>
  <si>
    <t>DEHIDROEPIANDROSTERONA SULFATO</t>
  </si>
  <si>
    <t>L8219</t>
  </si>
  <si>
    <t>DEPURACIÓN DE CREATITINA ORINA DE 24 HRS.</t>
  </si>
  <si>
    <t>83625</t>
  </si>
  <si>
    <t>DESHIDROGENASA LÁCTICA</t>
  </si>
  <si>
    <t>L8231FE</t>
  </si>
  <si>
    <t>DESOXIPIRIDINOLINA</t>
  </si>
  <si>
    <t>DESOXIPIRIDINOLINA (DPD)</t>
  </si>
  <si>
    <t>L9203FE</t>
  </si>
  <si>
    <t>DIAZEPAN (VALIUM)</t>
  </si>
  <si>
    <t>80185</t>
  </si>
  <si>
    <t>DIFENILHIDANTOINA (FENITOINA) (EPAMIN)</t>
  </si>
  <si>
    <t>80162</t>
  </si>
  <si>
    <t>DIGOXINA</t>
  </si>
  <si>
    <t>L8710FE</t>
  </si>
  <si>
    <t>DIMERO - D</t>
  </si>
  <si>
    <t>80200</t>
  </si>
  <si>
    <t>DOPAMINA</t>
  </si>
  <si>
    <t>DUO MARCADOR</t>
  </si>
  <si>
    <t>83020</t>
  </si>
  <si>
    <t>ELECTROFORESIS DE HEMOGLOBINA</t>
  </si>
  <si>
    <t>L8217FE</t>
  </si>
  <si>
    <t>ELECTROFORESIS DE LIPOPROTEINAS</t>
  </si>
  <si>
    <t>L8218FE</t>
  </si>
  <si>
    <t>ELECTROFORESIS DE PROTEINAS SERICAS</t>
  </si>
  <si>
    <t>L8103</t>
  </si>
  <si>
    <t>ELECTROFORESIS DE PROTEUINAS URINARIAS</t>
  </si>
  <si>
    <t>L8229FE</t>
  </si>
  <si>
    <t>ELECTROLITOS SERICOS (CLORO, SODIO Y POTASIO)</t>
  </si>
  <si>
    <t>L8104</t>
  </si>
  <si>
    <t>ELECTROLITOS URINARIOS (CLORO, SODIO Y POTASIO)</t>
  </si>
  <si>
    <t>80192</t>
  </si>
  <si>
    <t>ENOLASA NEURONA ESPECIFICA</t>
  </si>
  <si>
    <t>L8665FE</t>
  </si>
  <si>
    <t>EOSINOFILOS EN MOCO NASAL  ( 2 )</t>
  </si>
  <si>
    <t>EOSINOFILOS EN MOCO NASAL  3 MTRAS.</t>
  </si>
  <si>
    <t>89190</t>
  </si>
  <si>
    <t>EOSINOFILOS EN MOCO NASAL.</t>
  </si>
  <si>
    <t>82668</t>
  </si>
  <si>
    <t>ERITROPOYETINA</t>
  </si>
  <si>
    <t>L8906FE</t>
  </si>
  <si>
    <t>ESPERMATOBIOSCOPIA</t>
  </si>
  <si>
    <t>84406</t>
  </si>
  <si>
    <t>ESPERMATOBIOSCOPIA DIRECTA</t>
  </si>
  <si>
    <t>L8702FE</t>
  </si>
  <si>
    <t>ESPERMATOBIOSCOPIA SERIADO 3 MTRAS.</t>
  </si>
  <si>
    <t>L8717</t>
  </si>
  <si>
    <t>ESPERMOCULTIVO</t>
  </si>
  <si>
    <t>L8210FE</t>
  </si>
  <si>
    <t>ESTERES DE COLESTEROL</t>
  </si>
  <si>
    <t>L9101</t>
  </si>
  <si>
    <t>ESTRADIOL</t>
  </si>
  <si>
    <t>82677</t>
  </si>
  <si>
    <t>ESTRIOL</t>
  </si>
  <si>
    <t>L8714FE</t>
  </si>
  <si>
    <t>ESTRIOL LIBRE</t>
  </si>
  <si>
    <t>84404</t>
  </si>
  <si>
    <t>ESTROGENOS TOTALES</t>
  </si>
  <si>
    <t>81001</t>
  </si>
  <si>
    <t>EXÁMEN GENERAL DE ORINA</t>
  </si>
  <si>
    <t>L8791FE</t>
  </si>
  <si>
    <t>EXUDADO FARINGEO</t>
  </si>
  <si>
    <t>L8508FE</t>
  </si>
  <si>
    <t>FACTOR ( 8 )   DE COAGULACION</t>
  </si>
  <si>
    <t>L8527FE</t>
  </si>
  <si>
    <t>FACTOR DE VON WILLEBRAND</t>
  </si>
  <si>
    <t>86430</t>
  </si>
  <si>
    <t>FACTOR REUMATOIDE</t>
  </si>
  <si>
    <t>86432</t>
  </si>
  <si>
    <t>FACTOR REUMATOIDE NEFELOMETRICO</t>
  </si>
  <si>
    <t>80184</t>
  </si>
  <si>
    <t>FENOBARBITAL</t>
  </si>
  <si>
    <t>82728</t>
  </si>
  <si>
    <t>FERRITINA</t>
  </si>
  <si>
    <t>FIBRINOGENO</t>
  </si>
  <si>
    <t>FILTRADO GLOMERULAR</t>
  </si>
  <si>
    <t>85048</t>
  </si>
  <si>
    <t>FORMULA BLANCA</t>
  </si>
  <si>
    <t>85041</t>
  </si>
  <si>
    <t>FORMULA ROJA</t>
  </si>
  <si>
    <t>84066</t>
  </si>
  <si>
    <t>FOSFATASA ACIDA + FRACCION PROSTATICA</t>
  </si>
  <si>
    <t>L8554FE</t>
  </si>
  <si>
    <t>FOSFATASA ACIDA PROSTÁTICA POR RIA</t>
  </si>
  <si>
    <t>84060</t>
  </si>
  <si>
    <t>FOSFATASA ACIDA TOTAL</t>
  </si>
  <si>
    <t>84075</t>
  </si>
  <si>
    <t>FOSFATASA ALCALINA</t>
  </si>
  <si>
    <t>L8553FE</t>
  </si>
  <si>
    <t>FOSFATASA ALCALINA FRACCION OSEA</t>
  </si>
  <si>
    <t>84100</t>
  </si>
  <si>
    <t>FOSFORO</t>
  </si>
  <si>
    <t>84107</t>
  </si>
  <si>
    <t>FOSFORO EN ORINA DE 24 HRS. (3 MUESTRAS)</t>
  </si>
  <si>
    <t>84105</t>
  </si>
  <si>
    <t>FOSFORO URINARIO</t>
  </si>
  <si>
    <t>L8614FE</t>
  </si>
  <si>
    <t>FRACCIÓN BETA HGC SUERO (CUANTITATIVA)</t>
  </si>
  <si>
    <t>L8618</t>
  </si>
  <si>
    <t>FRACCIÓN BETA SANGRE PRUEBA EMBARAZO(CUALITATIVA)</t>
  </si>
  <si>
    <t>85555</t>
  </si>
  <si>
    <t>FRAGILIDAD OSMOTICA (OSMOLARIDAD GLOBULAR)</t>
  </si>
  <si>
    <t>L8675FE</t>
  </si>
  <si>
    <t>FROTIS</t>
  </si>
  <si>
    <t>FROTIS DE SANGRE PERIFERICA</t>
  </si>
  <si>
    <t>FROTIS VAGINAL</t>
  </si>
  <si>
    <t>84410</t>
  </si>
  <si>
    <t>FRUCTUOSA EN SEMEN</t>
  </si>
  <si>
    <t>80189</t>
  </si>
  <si>
    <t>GABAPENTINA (NEURONTIN)</t>
  </si>
  <si>
    <t>82977FE</t>
  </si>
  <si>
    <t>GAMMA GLUTAMIL TRANSPEPTIDASA (GGT)</t>
  </si>
  <si>
    <t>L9004</t>
  </si>
  <si>
    <t>GENERAL DE HECES (COPROLOGICO)</t>
  </si>
  <si>
    <t>80208</t>
  </si>
  <si>
    <t>GLOBULINA FIJADORA DE HORMONAS SEXUALES</t>
  </si>
  <si>
    <t>82943</t>
  </si>
  <si>
    <t>GLUCAGON</t>
  </si>
  <si>
    <t>82947</t>
  </si>
  <si>
    <t>82955</t>
  </si>
  <si>
    <t>GLUCOSA 6 FOSFATO DESHIDROGENASA</t>
  </si>
  <si>
    <t>L8239FE</t>
  </si>
  <si>
    <t>GLUCOSA CON CARGA DE 75 GRS.</t>
  </si>
  <si>
    <t>L8237FE</t>
  </si>
  <si>
    <t>GLUCOSA EN ORINA</t>
  </si>
  <si>
    <t>L8237</t>
  </si>
  <si>
    <t>GLUCOSA EN ORINA DE 24 HR DE (3)</t>
  </si>
  <si>
    <t>L8240FE</t>
  </si>
  <si>
    <t>GLUCOSA POSTPANDRIAL (2DA. MUESTRA)</t>
  </si>
  <si>
    <t>L8236FE</t>
  </si>
  <si>
    <t>GLUCOSA, COLESTEROL Y TRIGLICERIDOS</t>
  </si>
  <si>
    <t>86900</t>
  </si>
  <si>
    <t>GRUPO SANGUÍNEO Y FACTOR R. H.</t>
  </si>
  <si>
    <t>L8713FE</t>
  </si>
  <si>
    <t>HAPTOGLOBULINA</t>
  </si>
  <si>
    <t>HELICOBACTER PYLORI EN HECES</t>
  </si>
  <si>
    <t>87040</t>
  </si>
  <si>
    <t>HEMOCULTIVO</t>
  </si>
  <si>
    <t>85018</t>
  </si>
  <si>
    <t>HEMOGLOBINA</t>
  </si>
  <si>
    <t>L8810</t>
  </si>
  <si>
    <t>HEPATITIS "C" PRUEBA CONFIRMATORIA (RIBA)</t>
  </si>
  <si>
    <t>83550FE</t>
  </si>
  <si>
    <t>HIERRO SÉRICO</t>
  </si>
  <si>
    <t>L8635FE</t>
  </si>
  <si>
    <t>HOMOCISTEINA</t>
  </si>
  <si>
    <t>82024</t>
  </si>
  <si>
    <t>HORMONA ADRENOCORTICOTROFICA (ACTH)</t>
  </si>
  <si>
    <t>HORMONA ADRENOCORTICOTROFICA (ACTH) VESPERTINO</t>
  </si>
  <si>
    <t>HORMONA ANTIMULLERIANA</t>
  </si>
  <si>
    <t>L9102</t>
  </si>
  <si>
    <t>HORMONA DE CRECIMIENTO</t>
  </si>
  <si>
    <t>HORMONA DE CRECIMIENTO ACTIVA</t>
  </si>
  <si>
    <t>HORMONA DE CRECIMIENTO POST-EJERCICIO</t>
  </si>
  <si>
    <t>84443</t>
  </si>
  <si>
    <t>HORMONA ESTIMULANTE DE TIROIDES (TSH)</t>
  </si>
  <si>
    <t>83001</t>
  </si>
  <si>
    <t>HORMONA FOLICULO ESTIMULANTE (FSH)</t>
  </si>
  <si>
    <t>83002</t>
  </si>
  <si>
    <t>HORMONA LUTEINIZANTE (HL)</t>
  </si>
  <si>
    <t>83970</t>
  </si>
  <si>
    <t>HORMONA PARATIROIDEA (PTH)</t>
  </si>
  <si>
    <t>L8586FE</t>
  </si>
  <si>
    <t>IGE ESP. CONTRA CLARA DE HUEVO</t>
  </si>
  <si>
    <t>L8585FE</t>
  </si>
  <si>
    <t>IGE ESP. CONTRA DERMATOPHAGOIDES FARINAE</t>
  </si>
  <si>
    <t>L8584FE</t>
  </si>
  <si>
    <t>IGE ESP. CONTRA DERMATOPHAGOIDES PTERONYSSI</t>
  </si>
  <si>
    <t>L8587FE</t>
  </si>
  <si>
    <t>IGE ESP. CONTRA YEMA DE HUEVO</t>
  </si>
  <si>
    <t>L8583FE</t>
  </si>
  <si>
    <t>IGE ESPECIFICA CONTRA LECHE DE VACA</t>
  </si>
  <si>
    <t>80195</t>
  </si>
  <si>
    <t>IGE ESPECIFICO VS PENICILLOYL G</t>
  </si>
  <si>
    <t>80196</t>
  </si>
  <si>
    <t>IGE ESPECIFICO VS PENICILLOYL V</t>
  </si>
  <si>
    <t>80174</t>
  </si>
  <si>
    <t>IMIPRAMINA</t>
  </si>
  <si>
    <t>L8536FE</t>
  </si>
  <si>
    <t>INDICE ATEROGENICO</t>
  </si>
  <si>
    <t>L8201</t>
  </si>
  <si>
    <t>INMUNOGLOBULINA IGA</t>
  </si>
  <si>
    <t>L8682FE</t>
  </si>
  <si>
    <t>INMUNOGLOBULINA IGD</t>
  </si>
  <si>
    <t>82785</t>
  </si>
  <si>
    <t>INMUNOGLOBULINA IGE</t>
  </si>
  <si>
    <t>L8202</t>
  </si>
  <si>
    <t>INMUNOGLOBULINA IGG</t>
  </si>
  <si>
    <t>82784</t>
  </si>
  <si>
    <t>INMUNOGLOBULINA IGM</t>
  </si>
  <si>
    <t>L8290FE</t>
  </si>
  <si>
    <t>INSULINA 2 MUESTRAS</t>
  </si>
  <si>
    <t>INSULINA BASAL</t>
  </si>
  <si>
    <t>L8535FE</t>
  </si>
  <si>
    <t>INSULINA CON CARGA 75 GRS.</t>
  </si>
  <si>
    <t>L8549FE</t>
  </si>
  <si>
    <t>INSULINA POSTPANDRIAL</t>
  </si>
  <si>
    <t>L8573FE</t>
  </si>
  <si>
    <t>ISOENZIMAS DE CPK</t>
  </si>
  <si>
    <t>ISOENZIMAS DE DESHIDROGENASA LACTICA</t>
  </si>
  <si>
    <t>ISOENZIMAS DE FOSFATASA ALCALINA</t>
  </si>
  <si>
    <t>LAMOTRIGINA</t>
  </si>
  <si>
    <t>L8668FE</t>
  </si>
  <si>
    <t>LEPTINA</t>
  </si>
  <si>
    <t>L8629FE</t>
  </si>
  <si>
    <t>LINFOCITOS CD3, CD4 Y CD8</t>
  </si>
  <si>
    <t>83690</t>
  </si>
  <si>
    <t>LIPASA</t>
  </si>
  <si>
    <t>L8216FE</t>
  </si>
  <si>
    <t>LIPÍDOS TOTALES</t>
  </si>
  <si>
    <t>L8540FE</t>
  </si>
  <si>
    <t>LIPOPROTEINAS (A)</t>
  </si>
  <si>
    <t>80178</t>
  </si>
  <si>
    <t>LITIO</t>
  </si>
  <si>
    <t>83735</t>
  </si>
  <si>
    <t>MAGNESIO</t>
  </si>
  <si>
    <t>83735FE</t>
  </si>
  <si>
    <t>MAGNESIO EN ORINA DE 24 HRS.</t>
  </si>
  <si>
    <t>84420</t>
  </si>
  <si>
    <t>MARCADORES TUMORALES I</t>
  </si>
  <si>
    <t>83825</t>
  </si>
  <si>
    <t>MERCURIO EN SANGRE</t>
  </si>
  <si>
    <t>82043</t>
  </si>
  <si>
    <t>MICROALBUMINURIA</t>
  </si>
  <si>
    <t>MICROGLOBULINA (BETA 2 MICROGLOBULINA) EN ORINA</t>
  </si>
  <si>
    <t>83887</t>
  </si>
  <si>
    <t>NICOTIDINA EN ORINA (COTININA)</t>
  </si>
  <si>
    <t>84520</t>
  </si>
  <si>
    <t>NITROGENO UREICO (BUN)</t>
  </si>
  <si>
    <t>83935</t>
  </si>
  <si>
    <t>OSMOLARIDAD URINARIA</t>
  </si>
  <si>
    <t>83937</t>
  </si>
  <si>
    <t>OSTEOCALCINA</t>
  </si>
  <si>
    <t>83946</t>
  </si>
  <si>
    <t>OXALATO EN ORINA</t>
  </si>
  <si>
    <t>80186</t>
  </si>
  <si>
    <t>OXICARBAMAZEPINA</t>
  </si>
  <si>
    <t>L8678FE</t>
  </si>
  <si>
    <t>P. H. EN HECES FECALES</t>
  </si>
  <si>
    <t>91033</t>
  </si>
  <si>
    <t>P. H. URINARIO</t>
  </si>
  <si>
    <t>83835</t>
  </si>
  <si>
    <t>P. METANEFRINAS EN ORINA 24 HRS</t>
  </si>
  <si>
    <t>L8630FE</t>
  </si>
  <si>
    <t>P.RENAL(UR.,A.UR.,BUN,PROT.TOT.,E.S.CA.P.,EGO.DCRE</t>
  </si>
  <si>
    <t>PAPANICOLAOU DE EXPECTORACION X 3</t>
  </si>
  <si>
    <t>88150</t>
  </si>
  <si>
    <t>PAPANICOLAU  MASCULINO</t>
  </si>
  <si>
    <t>L8405</t>
  </si>
  <si>
    <t>PCR HEP. "C" CARGA VIRAL CUANTITATIVA</t>
  </si>
  <si>
    <t>L8574FE</t>
  </si>
  <si>
    <t>PCR HEP. B  CARGA VIRAL</t>
  </si>
  <si>
    <t>L8407</t>
  </si>
  <si>
    <t>PCR MYCOBACTERIUM TUBERCULOSIS CUALITATIVO</t>
  </si>
  <si>
    <t>L8404</t>
  </si>
  <si>
    <t>PCR PARA HEPATITIS "C" (CUALITATIVA)</t>
  </si>
  <si>
    <t>PCR PARA VIH CARGA VIRAL (RNA) (CUANTITATIVA)</t>
  </si>
  <si>
    <t>L8628FE</t>
  </si>
  <si>
    <t>PCR PARA VIH CARGA VIRAL EXPANDIDO (CUANTITATIVA)</t>
  </si>
  <si>
    <t>PCR VIRUS DE PAPILOMA HUMANO II</t>
  </si>
  <si>
    <t>84681</t>
  </si>
  <si>
    <t>PEPTIDO "C"</t>
  </si>
  <si>
    <t>L8014FE</t>
  </si>
  <si>
    <t>PERFIL  HEPATICO I</t>
  </si>
  <si>
    <t>L8552FE</t>
  </si>
  <si>
    <t>PERFIL  HEPATICO II</t>
  </si>
  <si>
    <t>PERFIL ABUSO DE DROGAS 5 ELEMENTOS</t>
  </si>
  <si>
    <t>84411</t>
  </si>
  <si>
    <t>PERFIL ANDROGENOS</t>
  </si>
  <si>
    <t>PERFIL DE ABUSO DE DROGAS 3 ELEMENTOS (COC-ANF-CAN)</t>
  </si>
  <si>
    <t>L8595FE</t>
  </si>
  <si>
    <t>PERFIL DE ALERGENOS ALIMENTICIOS</t>
  </si>
  <si>
    <t>L8596FE</t>
  </si>
  <si>
    <t>PERFIL DE ALERGENOS INHALATORIOS</t>
  </si>
  <si>
    <t>80191</t>
  </si>
  <si>
    <t>PERFIL DE AMINOACIDOS</t>
  </si>
  <si>
    <t>PERFIL DE ANEMIA MEGALOBLASTICA</t>
  </si>
  <si>
    <t>L8624FE</t>
  </si>
  <si>
    <t>PERFIL DE ARTRITIS</t>
  </si>
  <si>
    <t>80211</t>
  </si>
  <si>
    <t>PERFIL DE AUTOIMNUNIDAD 1</t>
  </si>
  <si>
    <t>80212</t>
  </si>
  <si>
    <t>PERFIL DE AUTOINMUNIDAD 2</t>
  </si>
  <si>
    <t>PERFIL DE CINETICA DE HIERRO</t>
  </si>
  <si>
    <t>80209</t>
  </si>
  <si>
    <t>PERFIL DE CLIMATERIO</t>
  </si>
  <si>
    <t>L8520FE</t>
  </si>
  <si>
    <t>PERFIL DE COAGULACIÓN (TP TPTTC TS)</t>
  </si>
  <si>
    <t>L8547FE</t>
  </si>
  <si>
    <t>PERFIL DE COLESTEROL</t>
  </si>
  <si>
    <t>L8658FE</t>
  </si>
  <si>
    <t>PERFIL DE DESTRUCCION Y FORM. HUESOS.</t>
  </si>
  <si>
    <t>L8542FE</t>
  </si>
  <si>
    <t>PERFIL DE DIABETES (GLU, EGO, HB1C)</t>
  </si>
  <si>
    <t>PERFIL DE ENZIMAS CARDIACAS</t>
  </si>
  <si>
    <t>L8571FE</t>
  </si>
  <si>
    <t>PERFIL DE ENZIMAS MUSCULARES</t>
  </si>
  <si>
    <t>L8627FE</t>
  </si>
  <si>
    <t>PERFIL DE EPSTEIN BARR (4 MARCADORES)</t>
  </si>
  <si>
    <t>PERFIL DE EPSTEIN BARR (PARCIAL)</t>
  </si>
  <si>
    <t>L8560FE</t>
  </si>
  <si>
    <t>PERFIL DE HEPATITIS "A"</t>
  </si>
  <si>
    <t>L8558FE</t>
  </si>
  <si>
    <t>PERFIL DE HEPATITIS "B"  (CRONICA)</t>
  </si>
  <si>
    <t>L8557FE</t>
  </si>
  <si>
    <t>PERFIL DE HEPATITIS "B"  (INFECCIÓN RECIENTE)</t>
  </si>
  <si>
    <t>L8559FE</t>
  </si>
  <si>
    <t>PERFIL DE HEPATITIS "B" (RECUPERACIÓN)</t>
  </si>
  <si>
    <t>L8561FE</t>
  </si>
  <si>
    <t>PERFIL DE HEPATITIS A+B</t>
  </si>
  <si>
    <t>PERFIL DE HEPATITIS A+B+C</t>
  </si>
  <si>
    <t>PERFIL DE HEPATITIS A+B+C+D</t>
  </si>
  <si>
    <t>L8556FE</t>
  </si>
  <si>
    <t>PERFIL DE HEPATITIS B.</t>
  </si>
  <si>
    <t>L8597FE</t>
  </si>
  <si>
    <t>PERFIL DE HERPES (HERPES 1 Y 2 IGG E IGM)</t>
  </si>
  <si>
    <t>PERFIL DE HIPERTENSION 1</t>
  </si>
  <si>
    <t>80210</t>
  </si>
  <si>
    <t>PERFIL DE HIPERTENSION 2</t>
  </si>
  <si>
    <t>80213</t>
  </si>
  <si>
    <t>PERFIL DE HIRSUTISMO</t>
  </si>
  <si>
    <t>80214</t>
  </si>
  <si>
    <t>PERFIL DE IMPOTENCIA SEXUAL</t>
  </si>
  <si>
    <t>L8683FE</t>
  </si>
  <si>
    <t>PERFIL DE INMUNOGLOBULINAS (A+E+M+G)</t>
  </si>
  <si>
    <t>L8632FE</t>
  </si>
  <si>
    <t>PERFIL DE INTOLERANCIA ALIMENTARIA</t>
  </si>
  <si>
    <t>L8002</t>
  </si>
  <si>
    <t>PERFIL DE LIPIDOS CON ELECTROFORESIS COMPLETO</t>
  </si>
  <si>
    <t>PERFIL DE LUPUS</t>
  </si>
  <si>
    <t>PERFIL DE MARCADORES TUMORALES 3 (6 ELEMENTOS)</t>
  </si>
  <si>
    <t>L8680FE</t>
  </si>
  <si>
    <t>PERFIL DE METANEFRINAS</t>
  </si>
  <si>
    <t>80203</t>
  </si>
  <si>
    <t>PERFIL DE OSTEOPOROSIS</t>
  </si>
  <si>
    <t>84421</t>
  </si>
  <si>
    <t>PERFIL DE PROSTATA</t>
  </si>
  <si>
    <t>L8638FE</t>
  </si>
  <si>
    <t>PERFIL DE REMODELADO OSEO</t>
  </si>
  <si>
    <t>L8652FE</t>
  </si>
  <si>
    <t>PERFIL DE RETINOIDES FEMENINO</t>
  </si>
  <si>
    <t>L8651FE</t>
  </si>
  <si>
    <t>PERFIL DE RETINOIDES MASCULINO</t>
  </si>
  <si>
    <t>84419</t>
  </si>
  <si>
    <t>PERFIL DE RIESGO CORONARIO II</t>
  </si>
  <si>
    <t>L8631FE</t>
  </si>
  <si>
    <t>PERFIL DE ZONA (GLU,COL,TRG,HDL,LDL,HB1,INSULINA)</t>
  </si>
  <si>
    <t>PERFIL GERIATRICO</t>
  </si>
  <si>
    <t>L8006FE</t>
  </si>
  <si>
    <t>PERFIL GINECOLOGICO I</t>
  </si>
  <si>
    <t>84407</t>
  </si>
  <si>
    <t>PERFIL GINECOLOGICO II</t>
  </si>
  <si>
    <t>84408</t>
  </si>
  <si>
    <t>PERFIL GINECOLOGICO III</t>
  </si>
  <si>
    <t>L8018FE</t>
  </si>
  <si>
    <t>PERFIL HIPOFISIARIO</t>
  </si>
  <si>
    <t>84405</t>
  </si>
  <si>
    <t>PERFIL HORMONAL FEMENINO</t>
  </si>
  <si>
    <t>84416</t>
  </si>
  <si>
    <t>PERFIL HORMONAL II</t>
  </si>
  <si>
    <t>84415</t>
  </si>
  <si>
    <t>PERFIL HORMONAL MASCULINO</t>
  </si>
  <si>
    <t>80061</t>
  </si>
  <si>
    <t>PERFIL LIPIDOS</t>
  </si>
  <si>
    <t>80199</t>
  </si>
  <si>
    <t>PERFIL MARCADOR TUMORAL DE MAMA (CA15-3 - CEA)</t>
  </si>
  <si>
    <t>80190</t>
  </si>
  <si>
    <t>PERFIL MARCADOR TUMORAL DE OVARIO</t>
  </si>
  <si>
    <t>PERFIL MARCADOR TUMORAL III</t>
  </si>
  <si>
    <t>80202</t>
  </si>
  <si>
    <t>PERFIL MARCADORES TUMORAL II (CA125 CEA BGC)</t>
  </si>
  <si>
    <t>L8640FE</t>
  </si>
  <si>
    <t>PERFIL MARCADORES TUMORALES 1 (AFP, CEA Y HCG-B)</t>
  </si>
  <si>
    <t>PERFIL MARCADORES TUMORALES 2 (CA 15-3, 19-9 Y 125</t>
  </si>
  <si>
    <t>PERFIL METABOLICO NEONATAL II (TAMIZ)</t>
  </si>
  <si>
    <t>PERFIL METABOLICO NEONATAL III (TAMIZ)</t>
  </si>
  <si>
    <t>L8007FE</t>
  </si>
  <si>
    <t>PERFIL PRENATAL I (BH, GPO. QIII, VDRL, HIV, EGO)</t>
  </si>
  <si>
    <t>PERFIL RENAL   RUTINARIO.</t>
  </si>
  <si>
    <t>L8670FE</t>
  </si>
  <si>
    <t>L8577FE</t>
  </si>
  <si>
    <t>PERFIL SUPRARENAL</t>
  </si>
  <si>
    <t>84412</t>
  </si>
  <si>
    <t>PERFIL TESTICULAR</t>
  </si>
  <si>
    <t>L8004FE</t>
  </si>
  <si>
    <t>80090</t>
  </si>
  <si>
    <t>PERFIL TORCH IGG</t>
  </si>
  <si>
    <t>80091</t>
  </si>
  <si>
    <t>PERFIL TORCH IGM</t>
  </si>
  <si>
    <t>L8090FE</t>
  </si>
  <si>
    <t>PERFIL TORCH II IGG E IGM</t>
  </si>
  <si>
    <t>PERFL DE PROTEINA C Y S</t>
  </si>
  <si>
    <t>L8667FE</t>
  </si>
  <si>
    <t>PH DE SALIVA</t>
  </si>
  <si>
    <t>L8654FE</t>
  </si>
  <si>
    <t>PIEZA QUIRURGICA</t>
  </si>
  <si>
    <t>L8664FE</t>
  </si>
  <si>
    <t>PIEZA QUIRURGICA MED.</t>
  </si>
  <si>
    <t>L8215</t>
  </si>
  <si>
    <t>PLOMO EN SANGRE</t>
  </si>
  <si>
    <t>84132</t>
  </si>
  <si>
    <t>POTASIO</t>
  </si>
  <si>
    <t>PRENUPCIALES</t>
  </si>
  <si>
    <t>L8526FE</t>
  </si>
  <si>
    <t>PREOPERATORIO COMPLETO (BH TP TS TCTPT GPO QSI EGO</t>
  </si>
  <si>
    <t>L8523FE</t>
  </si>
  <si>
    <t>PREOPERATORIO I (BH TP TPT GPO. QSI EGO)</t>
  </si>
  <si>
    <t>L8522FE</t>
  </si>
  <si>
    <t>PREOPERATORIO II (GLU, EGO, BH, TP, TPT, GPO S)</t>
  </si>
  <si>
    <t>80188</t>
  </si>
  <si>
    <t>PRIMIDONA (MYSOLINE)</t>
  </si>
  <si>
    <t>PRO - CALCITONINA</t>
  </si>
  <si>
    <t>84144</t>
  </si>
  <si>
    <t>PROGESTERONA</t>
  </si>
  <si>
    <t>84146</t>
  </si>
  <si>
    <t>PROLACTINA</t>
  </si>
  <si>
    <t>L8709FE</t>
  </si>
  <si>
    <t>PROLACTINA 2 TOMAS</t>
  </si>
  <si>
    <t>86140</t>
  </si>
  <si>
    <t>PROTEINA "C" REACTIVA</t>
  </si>
  <si>
    <t>86431</t>
  </si>
  <si>
    <t>PROTEÍNA "C" ULTRASENSIBLE</t>
  </si>
  <si>
    <t>85302</t>
  </si>
  <si>
    <t>PROTEINA C ANTIGÉNICA</t>
  </si>
  <si>
    <t>L8528FE</t>
  </si>
  <si>
    <t>PROTEINA S ANTIGÉNICA</t>
  </si>
  <si>
    <t>L8906</t>
  </si>
  <si>
    <t>PROTEINAS DE BENCE-JONES</t>
  </si>
  <si>
    <t>84185</t>
  </si>
  <si>
    <t>PROTEÍNAS EN ORINA DE 24 HRS.</t>
  </si>
  <si>
    <t>84155</t>
  </si>
  <si>
    <t>PROTEÍNAS TOTALES</t>
  </si>
  <si>
    <t>L8219FE</t>
  </si>
  <si>
    <t>PRUEBA EMBARAZO EN ORINA (CUALITATIVA)</t>
  </si>
  <si>
    <t>86710</t>
  </si>
  <si>
    <t>PRUEBA RAPIDA PARA INFLUENZA (A Y B)</t>
  </si>
  <si>
    <t>L8524FE</t>
  </si>
  <si>
    <t>PRUEBAS DE COAGULACIÓN I (TP Y TPT)</t>
  </si>
  <si>
    <t>80003</t>
  </si>
  <si>
    <t>Q.S. I , GLUCOSA, UREA Y CREATININA</t>
  </si>
  <si>
    <t>80004</t>
  </si>
  <si>
    <t>Q.S. II GL, UR, CREAT, AC. UR.</t>
  </si>
  <si>
    <t>L8201FE</t>
  </si>
  <si>
    <t>L8534FE</t>
  </si>
  <si>
    <t>QUÍMICA SANGUINEA (18 ELEMENTOS)</t>
  </si>
  <si>
    <t>80012</t>
  </si>
  <si>
    <t>QUIMICA SANGUINEA 12 ELEMENTOS</t>
  </si>
  <si>
    <t>QUIMICA SANGUINEA 16 ELEMENTOS</t>
  </si>
  <si>
    <t>QUIMICA SANGUINEA 27 ELEMENTOS</t>
  </si>
  <si>
    <t>80025FE</t>
  </si>
  <si>
    <t>QUIMICA SANGUINEA 28 ELEMENTOS</t>
  </si>
  <si>
    <t>QUIMICA SANGUINEA 30 ELEMENTOS</t>
  </si>
  <si>
    <t>80005</t>
  </si>
  <si>
    <t>QUIMICA SANGUINEA 5 ELEMENTOS</t>
  </si>
  <si>
    <t>L8546FE</t>
  </si>
  <si>
    <t>QUIMICA SANGUINEA 8 ELEMENTOS</t>
  </si>
  <si>
    <t>80024FE</t>
  </si>
  <si>
    <t>QUIMICA SANGUINEA. 24 ELEMENTOS</t>
  </si>
  <si>
    <t>L9007</t>
  </si>
  <si>
    <t>RASPADO PERIANAL (OXIUROS)</t>
  </si>
  <si>
    <t>L8017</t>
  </si>
  <si>
    <t>84244</t>
  </si>
  <si>
    <t>RENINA</t>
  </si>
  <si>
    <t>RESISTENCIA A LA PROTEINA "C"</t>
  </si>
  <si>
    <t>RETRACCIÓN PORCENTUAL DEL COAGULO</t>
  </si>
  <si>
    <t>86759</t>
  </si>
  <si>
    <t>ROTAVIRUS</t>
  </si>
  <si>
    <t>82271</t>
  </si>
  <si>
    <t>SANGRE OCULTA 2 MUESTRAS</t>
  </si>
  <si>
    <t>82270</t>
  </si>
  <si>
    <t>SANGRE OCULTA EN HECES</t>
  </si>
  <si>
    <t>84260</t>
  </si>
  <si>
    <t>SEROTONINA</t>
  </si>
  <si>
    <t>L8908</t>
  </si>
  <si>
    <t>SIMS HUNNER (POST- COITO )</t>
  </si>
  <si>
    <t>84300</t>
  </si>
  <si>
    <t>SODIO</t>
  </si>
  <si>
    <t>84301</t>
  </si>
  <si>
    <t>SODIO EN ORINA DE 24 HRS.</t>
  </si>
  <si>
    <t>L8233FE</t>
  </si>
  <si>
    <t>SODIO,POTASIO,CLORO EN ORINA 24 HS</t>
  </si>
  <si>
    <t>SOMATOMEDINA  IGF BP3</t>
  </si>
  <si>
    <t>84305</t>
  </si>
  <si>
    <t>SOMATOMEDINA C (IGF-I)</t>
  </si>
  <si>
    <t>SUBCLASES IgG (IgG1,IgG2,IgG3 Y IgG4)</t>
  </si>
  <si>
    <t>86353</t>
  </si>
  <si>
    <t>SUBPOBLACIONES LINFOCITICAS (LINFOCITOS TY B)</t>
  </si>
  <si>
    <t>84439</t>
  </si>
  <si>
    <t>T 4 LIBRE (TIROXINA LIBRE)</t>
  </si>
  <si>
    <t>84480</t>
  </si>
  <si>
    <t>T3 (TRIYODOTIRONINA TOTAL)</t>
  </si>
  <si>
    <t>84414</t>
  </si>
  <si>
    <t>T3 LIBRE (TRIYODOTIRONINA LIBRE)</t>
  </si>
  <si>
    <t>TAMIZ DE DIABETES GESTACIONAL</t>
  </si>
  <si>
    <t>L8254FE</t>
  </si>
  <si>
    <t>TAMIZ METABÓLICO</t>
  </si>
  <si>
    <t>L9011</t>
  </si>
  <si>
    <t>TECNICA DE GRAHAM</t>
  </si>
  <si>
    <t>80198</t>
  </si>
  <si>
    <t>TEOFILINA (AMINOFILINA)</t>
  </si>
  <si>
    <t>80206</t>
  </si>
  <si>
    <t>TESTOSTERONA A LAS 24 HRS.</t>
  </si>
  <si>
    <t>80207</t>
  </si>
  <si>
    <t>TESTOSTERONA A LAS 48 HRS.</t>
  </si>
  <si>
    <t>TESTOSTERONA BIO DISPONIBLE</t>
  </si>
  <si>
    <t>84402</t>
  </si>
  <si>
    <t>TESTOSTERONA LIBRE</t>
  </si>
  <si>
    <t>84403</t>
  </si>
  <si>
    <t>TESTOTERONA</t>
  </si>
  <si>
    <t>85345</t>
  </si>
  <si>
    <t>TIEMPO DE COAGULACION</t>
  </si>
  <si>
    <t>85610</t>
  </si>
  <si>
    <t>TIEMPO DE PROTROMBINA</t>
  </si>
  <si>
    <t>L8508</t>
  </si>
  <si>
    <t>TIEMPO DE SANGRIA</t>
  </si>
  <si>
    <t>85670</t>
  </si>
  <si>
    <t>TIEMPO DE TROMBINA</t>
  </si>
  <si>
    <t>85730</t>
  </si>
  <si>
    <t>TIEMPO DE TROMBOPLASTINA PARCIAL</t>
  </si>
  <si>
    <t>L8525FE</t>
  </si>
  <si>
    <t>TIEMPOS DE COAGULACIÓN II (TS, TC)</t>
  </si>
  <si>
    <t>87073</t>
  </si>
  <si>
    <t>TINCIÓN DE GRAAM EN:</t>
  </si>
  <si>
    <t>L8603FE</t>
  </si>
  <si>
    <t>TIROGLOBULINA</t>
  </si>
  <si>
    <t>84436</t>
  </si>
  <si>
    <t>TIROXINA T4</t>
  </si>
  <si>
    <t>TOPIRAMATO</t>
  </si>
  <si>
    <t>84450</t>
  </si>
  <si>
    <t>TRANSAMINASA G. OXALACÉTICA</t>
  </si>
  <si>
    <t>84460</t>
  </si>
  <si>
    <t>TRANSAMINASA G. PIRÚVICA</t>
  </si>
  <si>
    <t>84466</t>
  </si>
  <si>
    <t>TRANSFERRINA</t>
  </si>
  <si>
    <t>TRIGLICÉRIDOS</t>
  </si>
  <si>
    <t>L8517FE</t>
  </si>
  <si>
    <t>TROMBOTEST</t>
  </si>
  <si>
    <t>84484</t>
  </si>
  <si>
    <t>TROPONINA SERICA</t>
  </si>
  <si>
    <t>84417</t>
  </si>
  <si>
    <t>TUPTAKE (CAPTACIÓN)</t>
  </si>
  <si>
    <t>84520FE</t>
  </si>
  <si>
    <t>L8226</t>
  </si>
  <si>
    <t>UREA EN ORINA DE 24 HRS.</t>
  </si>
  <si>
    <t>87086</t>
  </si>
  <si>
    <t>86592</t>
  </si>
  <si>
    <t>V. D. R. L.</t>
  </si>
  <si>
    <t>80205</t>
  </si>
  <si>
    <t>VASOPRESINA (HORMONA ANTI-DIURETICA)</t>
  </si>
  <si>
    <t>85651</t>
  </si>
  <si>
    <t>VELOCIDAD DE SEDIMENTACION GLOBULAR (VSG)</t>
  </si>
  <si>
    <t>VIRUS DE PAPILOMA ALTO RIESGO</t>
  </si>
  <si>
    <t xml:space="preserve">VITAMINA " B1" </t>
  </si>
  <si>
    <t>VITAMINA " B6 "</t>
  </si>
  <si>
    <t>VITAMINA " C"</t>
  </si>
  <si>
    <t>VITAMINA " E "</t>
  </si>
  <si>
    <t xml:space="preserve">VITAMINA "A" </t>
  </si>
  <si>
    <t>VITAMINA "D" SERICA (25 HIDROXI)</t>
  </si>
  <si>
    <t>82607</t>
  </si>
  <si>
    <t>VITAMINA B12</t>
  </si>
  <si>
    <t>L8622</t>
  </si>
  <si>
    <t>WALER ROSE (FACTOR REUMATOIDE)</t>
  </si>
  <si>
    <t>YODO BUTANOLICO</t>
  </si>
  <si>
    <t>ZINC</t>
  </si>
  <si>
    <t>ESTUDIO</t>
  </si>
  <si>
    <t>IMPORTE</t>
  </si>
  <si>
    <t>Abdomen Simple Y/O Decúbito Dorsal</t>
  </si>
  <si>
    <t>Agudeza Visual</t>
  </si>
  <si>
    <t>Alcohol En Sangre</t>
  </si>
  <si>
    <t>Ap Y/O Lateral Y/U Oblicua De Miembros Pélvicos</t>
  </si>
  <si>
    <t>Audiometría ósea</t>
  </si>
  <si>
    <t>Audiometría Tonal</t>
  </si>
  <si>
    <t>Columna Cervical Y/O Dorsal Ap Y Lateral</t>
  </si>
  <si>
    <t>Columna Lumbar Ap, Lateral Y Oblicuas</t>
  </si>
  <si>
    <t>Columna lumbar Lateral, oblicua y AP</t>
  </si>
  <si>
    <t>Cráneo Ap Y Lateral</t>
  </si>
  <si>
    <t>Electrocardiograma en reposo</t>
  </si>
  <si>
    <t>Espirometría</t>
  </si>
  <si>
    <t>Examen general de orina</t>
  </si>
  <si>
    <t>Gonadotropina Coriónica en su Fracción Beta</t>
  </si>
  <si>
    <t>Grupo sanguíneo y Rh</t>
  </si>
  <si>
    <t>Historia Clínica Laboral</t>
  </si>
  <si>
    <t>Pelvis Comparativa</t>
  </si>
  <si>
    <t xml:space="preserve">Perfil toxicológico 5 Drogas </t>
  </si>
  <si>
    <t>Perfilograma</t>
  </si>
  <si>
    <t>Química sanguínea de 6 elementos</t>
  </si>
  <si>
    <t>Rayos Cuatro Proyecciones</t>
  </si>
  <si>
    <t>Rayos Dos Proyecciones</t>
  </si>
  <si>
    <t>Rayos Tres Proyecciones</t>
  </si>
  <si>
    <t>Rayos Una Proyecciones</t>
  </si>
  <si>
    <t>Rx. Columna Dorsal, Cervical, Lat, Oblicua y AP</t>
  </si>
  <si>
    <t>Tele-radiografía de tórax</t>
  </si>
  <si>
    <t xml:space="preserve">Perfil toxicológico 6 Drogas </t>
  </si>
  <si>
    <t>Biometría hemática completa</t>
  </si>
  <si>
    <t>Glucosa y perfil de lipidos</t>
  </si>
  <si>
    <t xml:space="preserve">Examen general de orina </t>
  </si>
  <si>
    <t xml:space="preserve">Coproparasitoscópico </t>
  </si>
  <si>
    <t>Alérgenos en Sangre (1)</t>
  </si>
  <si>
    <t>Grupo Sanguíneo</t>
  </si>
  <si>
    <t>Audiometría</t>
  </si>
  <si>
    <t xml:space="preserve">Espirometría </t>
  </si>
  <si>
    <t>Exámen medico para foráneos</t>
  </si>
  <si>
    <t>Antidoping (3)</t>
  </si>
  <si>
    <t>Certificacion TIF ((exudado faringeo, coprocultivo, reacciones febriles)</t>
  </si>
  <si>
    <t>Pruebas de función hepática</t>
  </si>
  <si>
    <t>Radiografía de columna lumbar</t>
  </si>
  <si>
    <t>Radiografia de torax</t>
  </si>
  <si>
    <t>CODIGO</t>
  </si>
  <si>
    <t>TIPO DE SERVICIO</t>
  </si>
  <si>
    <t xml:space="preserve"> IMPORTE </t>
  </si>
  <si>
    <t>BTEIMA00001</t>
  </si>
  <si>
    <t>ABDOMEN AP Y LAT.</t>
  </si>
  <si>
    <t>BTEIMA00002</t>
  </si>
  <si>
    <t>ABDOMEN DE PIE Y DECUBITO</t>
  </si>
  <si>
    <t>BTEIMA00003</t>
  </si>
  <si>
    <t>ABDOMEN SIMPLE 1 PROYECCIÓN</t>
  </si>
  <si>
    <t>BTEIMA00004</t>
  </si>
  <si>
    <t>ANTEBRAZO 2 PROY. (AP Y LAT.)</t>
  </si>
  <si>
    <t>BTEIMA00005</t>
  </si>
  <si>
    <t>ANTEBRAZO UNA ADICIONAL</t>
  </si>
  <si>
    <t>BTEIMA00008</t>
  </si>
  <si>
    <t>ARTIC. TEMPORO MAXILAR BILATERAL</t>
  </si>
  <si>
    <t>BTEIMA00014</t>
  </si>
  <si>
    <t>AUDIOMETRÍA</t>
  </si>
  <si>
    <t>BTEIMA00015</t>
  </si>
  <si>
    <t>AUDIOMETRIA AEREA Y OSEA</t>
  </si>
  <si>
    <t>BTEIMA00016</t>
  </si>
  <si>
    <t>AUDIOMETRIA TONAL AÉREA</t>
  </si>
  <si>
    <t>BTEIMA00017</t>
  </si>
  <si>
    <t>CADERA DERECHA AP</t>
  </si>
  <si>
    <t>BTEIMA00018</t>
  </si>
  <si>
    <t>CADERA IZQUIERDA AP</t>
  </si>
  <si>
    <t>BTEIMA00019</t>
  </si>
  <si>
    <t>CALCANEO BILATERAL</t>
  </si>
  <si>
    <t>BTEIMA00020</t>
  </si>
  <si>
    <t>CALCANEO UNILATERAL</t>
  </si>
  <si>
    <t>BTEIMA00021</t>
  </si>
  <si>
    <t>CEFALOPELVOMETRÍA</t>
  </si>
  <si>
    <t>BTEIMA00022</t>
  </si>
  <si>
    <t>CISTOURETROGRAFIA</t>
  </si>
  <si>
    <t>BTEIMA00023</t>
  </si>
  <si>
    <t>CISTOURETROGRAFIA MICCIONAL CISTOGRAFIA URETROCIS</t>
  </si>
  <si>
    <t>BTEIMA00026</t>
  </si>
  <si>
    <t>CODO BILATERAL</t>
  </si>
  <si>
    <t>BTEIMA00027</t>
  </si>
  <si>
    <t>CODO DERECHO AP Y LAT.</t>
  </si>
  <si>
    <t>BTEIMA00028</t>
  </si>
  <si>
    <t>CODO IZQUIERDO AP Y LAT.</t>
  </si>
  <si>
    <t>BTEIMA00029</t>
  </si>
  <si>
    <t>CODOS AP, LATERAL Y  OBLICUAS</t>
  </si>
  <si>
    <t>BTEIMA00030</t>
  </si>
  <si>
    <t>COL. CERV. AP. LAT. OBL. Y DINÁMICAS</t>
  </si>
  <si>
    <t>BTEIMA00031</t>
  </si>
  <si>
    <t>COL. CERV. SÓLO DINÁMICAS (FLEX. Y EXT.)</t>
  </si>
  <si>
    <t>BTEIMA00032</t>
  </si>
  <si>
    <t>COL. LUMBOSACRA (AP. LAT. OBL. Y DINÁ.)</t>
  </si>
  <si>
    <t>BTEIMA00033</t>
  </si>
  <si>
    <t>COL. LUMBOSACRA (SOLO DINA. FLEX. Y EXT.)</t>
  </si>
  <si>
    <t>BTEIMA00034</t>
  </si>
  <si>
    <t>COLANGIOGRAFIA SONDA EN T</t>
  </si>
  <si>
    <t>BTEIMA00035</t>
  </si>
  <si>
    <t>COLON ORAL</t>
  </si>
  <si>
    <t>BTEIMA00036</t>
  </si>
  <si>
    <t>COLON POR ENEMA CONVENCIONAL</t>
  </si>
  <si>
    <t>BTEIMA00037</t>
  </si>
  <si>
    <t>COLPOSCOPIA</t>
  </si>
  <si>
    <t>BTEIMA00038</t>
  </si>
  <si>
    <t>COLUMNA ADICIONAL UNA POSICIÓN</t>
  </si>
  <si>
    <t>BTEIMA00039</t>
  </si>
  <si>
    <t>COLUMNA CERVICAL 2 PROY. (AP Y LAT.)</t>
  </si>
  <si>
    <t>BTEIMA00040</t>
  </si>
  <si>
    <t>COLUMNA CERVICAL 4 PROY. (AP. LAT. Y OBL.)</t>
  </si>
  <si>
    <t>BTEIMA00041</t>
  </si>
  <si>
    <t>COLUMNA CERVICAL AP Y LAT. Y 2 DINÁMICAS</t>
  </si>
  <si>
    <t>BTEIMA00042</t>
  </si>
  <si>
    <t>COLUMNA CERVICAL BOCA ABIERTA</t>
  </si>
  <si>
    <t>BTEIMA00043</t>
  </si>
  <si>
    <t>COLUMNA CERVICAL DINAMICAS (3 PROY. NEUTRA Y DINÁMICAS)</t>
  </si>
  <si>
    <t>BTEIMA00044</t>
  </si>
  <si>
    <t>COLUMNA CERVICAL UNA PROYECCION</t>
  </si>
  <si>
    <t>BTEIMA00045</t>
  </si>
  <si>
    <t>COLUMNA COMPL. (CERV. DOR. LUM. AP Y LAT.)</t>
  </si>
  <si>
    <t>BTEIMA00046</t>
  </si>
  <si>
    <t>COLUMNA DORSAL 2 PROY. (AP Y LAT.)</t>
  </si>
  <si>
    <t>BTEIMA00047</t>
  </si>
  <si>
    <t>COLUMNA DORSAL 2 PROY. DINÁMICAS</t>
  </si>
  <si>
    <t>BTEIMA00048</t>
  </si>
  <si>
    <t>COLUMNA DORSAL AP. LATERLA Y OBLICUA</t>
  </si>
  <si>
    <t>BTEIMA00049</t>
  </si>
  <si>
    <t>COLUMNA DORSAL UNA PROYECCION</t>
  </si>
  <si>
    <t>BTEIMA00050</t>
  </si>
  <si>
    <t>COLUMNA LUMBAR 1 PROYECCION</t>
  </si>
  <si>
    <t>BTEIMA00051</t>
  </si>
  <si>
    <t>COLUMNA LUMBAR 2 PROY. (AP Y LAT.)</t>
  </si>
  <si>
    <t>BTEIMA00052</t>
  </si>
  <si>
    <t>COLUMNA LUMBAR AP LATERAL Y DINÁMICA</t>
  </si>
  <si>
    <t>BTEIMA00053</t>
  </si>
  <si>
    <t>COLUMNA LUMBAR AP. LAT. Y OBLICUA</t>
  </si>
  <si>
    <t>BTEIMA00054</t>
  </si>
  <si>
    <t>COLUMNA LUMBAR OBLICUAS</t>
  </si>
  <si>
    <t>BTEIMA00055</t>
  </si>
  <si>
    <t>COLUMNA LUMBOSACRA 2 PROY. (AP Y LAT.)</t>
  </si>
  <si>
    <t>BTEIMA00056</t>
  </si>
  <si>
    <t>COLUMNA SACROCOXIS 2 PROY. (AP Y LAT.)</t>
  </si>
  <si>
    <t>BTEIMA00057</t>
  </si>
  <si>
    <t>CRANEO 2 PROY. (AP Y LAT.)</t>
  </si>
  <si>
    <t>BTEIMA00058</t>
  </si>
  <si>
    <t>CRANEO 3 PROY. (AP. LAT. Y TOWNE)</t>
  </si>
  <si>
    <t>BTEIMA00060</t>
  </si>
  <si>
    <t>CRANEO UNA PROYECCION</t>
  </si>
  <si>
    <t>BTEIMA00062</t>
  </si>
  <si>
    <t>CUELLO AP</t>
  </si>
  <si>
    <t>BTEIMA00063</t>
  </si>
  <si>
    <t>CUELLO AP Y LATERAL</t>
  </si>
  <si>
    <t>BTEIMA00064</t>
  </si>
  <si>
    <t>CUELLO LATERAL (RINO FARINGE)</t>
  </si>
  <si>
    <t>BTEIMA00065</t>
  </si>
  <si>
    <t>DEDO UNA PROYECCIÓN</t>
  </si>
  <si>
    <t>BTEIMA00066</t>
  </si>
  <si>
    <t>DEDOS 2 PROY. (AP Y LAT.)</t>
  </si>
  <si>
    <t>BTEIMA00067</t>
  </si>
  <si>
    <t>DENSITOMETRIA 1 REGIÓN</t>
  </si>
  <si>
    <t>BTEIMA00068</t>
  </si>
  <si>
    <t>DENSITOMETRIA 2 REGIONES</t>
  </si>
  <si>
    <t>BTEIMA00069</t>
  </si>
  <si>
    <t>DENSITOMETRÍA CALCANEA</t>
  </si>
  <si>
    <t>BTEIMA00070</t>
  </si>
  <si>
    <t>DENSITOMETRÍA CALCANEA CON INTERPRETACIÓN</t>
  </si>
  <si>
    <t>BTEIMA00071</t>
  </si>
  <si>
    <t>DENSITOMETRIA DE ANTEBRAZO</t>
  </si>
  <si>
    <t>BTEIMA00072</t>
  </si>
  <si>
    <t>DENSITOMETRIA DE COLUMNA AP</t>
  </si>
  <si>
    <t>BTEIMA00073</t>
  </si>
  <si>
    <t>DENSITOMETRIA DE COLUMNA LATERAL</t>
  </si>
  <si>
    <t>BTEIMA00074</t>
  </si>
  <si>
    <t>DENSITOMETRIA DE FEMUR PROMIXAL IZQ. DER. (CADERA)</t>
  </si>
  <si>
    <t>BTEIMA00606</t>
  </si>
  <si>
    <t>ECO DOBUTAMINA</t>
  </si>
  <si>
    <t>BTEIMA00629</t>
  </si>
  <si>
    <t>BTEIMA00075</t>
  </si>
  <si>
    <t>ECOCARDIOGRAMA TRANSTORASICO EN REPOSO</t>
  </si>
  <si>
    <t>BTEIMA00630</t>
  </si>
  <si>
    <t>ECOGRAFIA DE AO</t>
  </si>
  <si>
    <t>BTEIMA00632</t>
  </si>
  <si>
    <t>ECOGRAFIA DE OI</t>
  </si>
  <si>
    <t>BTEIMA00076</t>
  </si>
  <si>
    <t>EDAD OSEA 1 PROYECCIÓN ( MANO IZQUIERDA )</t>
  </si>
  <si>
    <t>BTEIMA00077</t>
  </si>
  <si>
    <t>EDAD OSEA CUATRO PROYECCIONES</t>
  </si>
  <si>
    <t>BTEIMA00084</t>
  </si>
  <si>
    <t>ESTERNON 2 PROY. (AP Y LAT.)</t>
  </si>
  <si>
    <t>BTEIMA00085</t>
  </si>
  <si>
    <t>ESTERNON UNA PROYECCIÓN</t>
  </si>
  <si>
    <t>BTEIMA00086</t>
  </si>
  <si>
    <t>EXAMEN MÉDICO (DE LAPI)</t>
  </si>
  <si>
    <t>BTEIMA00087</t>
  </si>
  <si>
    <t>EXAMEN MEDICO CERTIFICADO NUCLEAR</t>
  </si>
  <si>
    <t>BTEIMA00088</t>
  </si>
  <si>
    <t>FARINGOGRAFIA (MECANISMO DE DEGLUCION)</t>
  </si>
  <si>
    <t>BTEIMA00089</t>
  </si>
  <si>
    <t>FEMUR BILATERAL, AP Y LATERAL</t>
  </si>
  <si>
    <t>BTEIMA00090</t>
  </si>
  <si>
    <t>BTEIMA00091</t>
  </si>
  <si>
    <t>FLEBOGRAFIA AMBAS EXTREMIDADES</t>
  </si>
  <si>
    <t>BTEIMA00639</t>
  </si>
  <si>
    <t>FLUORANGIOGRAFIA DE OJO</t>
  </si>
  <si>
    <t>BTEIMA00092</t>
  </si>
  <si>
    <t>HISTEROSALPINGOGRAFIA</t>
  </si>
  <si>
    <t>BTEIMA00094</t>
  </si>
  <si>
    <t>HOMBRO 2 PROYECCIONES</t>
  </si>
  <si>
    <t>BTEIMA00095</t>
  </si>
  <si>
    <t>HOMBRO BILATERAL AP</t>
  </si>
  <si>
    <t>BTEIMA00096</t>
  </si>
  <si>
    <t>HOMBRO BILATERAL AP Y OBLICUAS</t>
  </si>
  <si>
    <t>BTEIMA00099</t>
  </si>
  <si>
    <t>HOMBRO TRANS-TORAXICO</t>
  </si>
  <si>
    <t>BTEIMA00100</t>
  </si>
  <si>
    <t>HUMERO AP - 1</t>
  </si>
  <si>
    <t>BTEIMA00101</t>
  </si>
  <si>
    <t>HUMERO BILATERAL AP Y LATERAL</t>
  </si>
  <si>
    <t>BTEIMA00102</t>
  </si>
  <si>
    <t>HUMERO O BRAZO 2 PROY. (AP Y LAT.)</t>
  </si>
  <si>
    <t>BTEIMA00103</t>
  </si>
  <si>
    <t>MANDIBULA AP (UNA)</t>
  </si>
  <si>
    <t>BTEIMA00104</t>
  </si>
  <si>
    <t>MANDIBULA AP Y OBLICUA</t>
  </si>
  <si>
    <t>BTEIMA00105</t>
  </si>
  <si>
    <t>MANO 1 PROYECCIÓN</t>
  </si>
  <si>
    <t>BTEIMA00106</t>
  </si>
  <si>
    <t>MANO AP Y OBLICUA (2 PROYECCIONES)</t>
  </si>
  <si>
    <t>BTEIMA00107</t>
  </si>
  <si>
    <t>MANO BILATERAL 2 PROY. (AP Y LAT.)</t>
  </si>
  <si>
    <t>BTEIMA00108</t>
  </si>
  <si>
    <t>MANO BILATERAL AP</t>
  </si>
  <si>
    <t>BTEIMA00109</t>
  </si>
  <si>
    <t>MANO DERECHA AP Y LAT (2 PROY.)</t>
  </si>
  <si>
    <t>BTEIMA00110</t>
  </si>
  <si>
    <t>MANO IZQUIERDA AP Y LAT (2 PROY.)</t>
  </si>
  <si>
    <t>BTEIMA00111</t>
  </si>
  <si>
    <t>MANOS  AP Y OBLIC.  (2 PROY.)</t>
  </si>
  <si>
    <t>BTEIMA00112</t>
  </si>
  <si>
    <t>MAPA-MONITOREO DE PRESION ARTERIAL</t>
  </si>
  <si>
    <t>BTEIMA00113</t>
  </si>
  <si>
    <t>MASTOGRAFÍA</t>
  </si>
  <si>
    <t>BTEIMA00114</t>
  </si>
  <si>
    <t>MASTOGRAFÍA CON IMPRESIÓN DIGITAL</t>
  </si>
  <si>
    <t>BTEIMA00115</t>
  </si>
  <si>
    <t>MASTOIDES 4 PROY. (SCHULLER, STEVENS)</t>
  </si>
  <si>
    <t>BTEIMA00116</t>
  </si>
  <si>
    <t>MEDICIÓN DE MIEMBROS INFERIORES</t>
  </si>
  <si>
    <t>BTEIMA00120</t>
  </si>
  <si>
    <t>MUSLO (FEMUR) DERECHO AP Y LAT.</t>
  </si>
  <si>
    <t>BTEIMA00121</t>
  </si>
  <si>
    <t>MUSLO (FEMUR) IZQUIERDO AP Y LAT.</t>
  </si>
  <si>
    <t>BTEIMA00125</t>
  </si>
  <si>
    <t>ORBITAS COMPARATIVAS</t>
  </si>
  <si>
    <t>BTEIMA00126</t>
  </si>
  <si>
    <t>ORTHOPANTOGRAFIA</t>
  </si>
  <si>
    <t>BTEIMA00641</t>
  </si>
  <si>
    <t>BTEIMA00127</t>
  </si>
  <si>
    <t>PELVIS 1 PROYECCIÓN</t>
  </si>
  <si>
    <t>BTEIMA00128</t>
  </si>
  <si>
    <t>PELVIS AP Y LAT.</t>
  </si>
  <si>
    <t>BTEIMA00129</t>
  </si>
  <si>
    <t>PELVIS AP Y RANA</t>
  </si>
  <si>
    <t>BTEIMA00130</t>
  </si>
  <si>
    <t>PELVIS AP, OBLICUA IZQ. Y DERECHA</t>
  </si>
  <si>
    <t>BTEIMA00131</t>
  </si>
  <si>
    <t>PENEOSCOPIA</t>
  </si>
  <si>
    <t>BTEIMA00132</t>
  </si>
  <si>
    <t>PERFILOGRAMA ( NARIZ )</t>
  </si>
  <si>
    <t>BTEIMA00133</t>
  </si>
  <si>
    <t>PERFILOGRAMA MAS WATERS</t>
  </si>
  <si>
    <t>BTEIMA00134</t>
  </si>
  <si>
    <t>PIE 1 PROYECCIÓN</t>
  </si>
  <si>
    <t>BTEIMA00135</t>
  </si>
  <si>
    <t>PIE 2 PROY. (AP Y LAT.)</t>
  </si>
  <si>
    <t>BTEIMA00136</t>
  </si>
  <si>
    <t>PIE BILATERAL 2 PROY. (AP Y LAT.)</t>
  </si>
  <si>
    <t>BTEIMA00137</t>
  </si>
  <si>
    <t>PIE BILATERAL AP Y OBLICUAS</t>
  </si>
  <si>
    <t>BTEIMA00138</t>
  </si>
  <si>
    <t>PIE DERECHO AP Y OBLICUA</t>
  </si>
  <si>
    <t>BTEIMA00140</t>
  </si>
  <si>
    <t>PIERNA AP. LATERAL (TIBIA Y PERONE) BILATERAL</t>
  </si>
  <si>
    <t>BTEIMA00141</t>
  </si>
  <si>
    <t>PIERNA UNA PROYECCIÓN</t>
  </si>
  <si>
    <t>BTEIMA00142</t>
  </si>
  <si>
    <t>PIES AMBOS CON APOYO DORSOPLANTAR Y LATERAL</t>
  </si>
  <si>
    <t>BTEIMA00195</t>
  </si>
  <si>
    <t>RMS ANGIORESONANCIA DE ANTEBRAZO DERECHO CI  CON CONTRASTE</t>
  </si>
  <si>
    <t>BTEIMA00196</t>
  </si>
  <si>
    <t>RMS ANGIORESONANCIA DE ARTERIAS RENALES CI  CON CONTRASTE</t>
  </si>
  <si>
    <t>BTEIMA00197</t>
  </si>
  <si>
    <t>RMS ANGIORESONANCIA DE BRAZO CI  CON CONTRASTE</t>
  </si>
  <si>
    <t>BTEIMA00198</t>
  </si>
  <si>
    <t>RMS ANGIORESONANCIA DE SISTEMA PORTAL CI  CON CONTRASTE</t>
  </si>
  <si>
    <t>BTEIMA00199</t>
  </si>
  <si>
    <t>RMS ANGIORESONANCIA DE VASOS PERIFERICOS CI</t>
  </si>
  <si>
    <t>BTEIMA00200</t>
  </si>
  <si>
    <t>RMS ANGIORESONANCIA DE VASOS PERIFERICOS CI  CON CONTRASTE</t>
  </si>
  <si>
    <t>BTEIMA00201</t>
  </si>
  <si>
    <t>RMS RESONANCIA 2 REGIONES CI</t>
  </si>
  <si>
    <t>BTEIMA00202</t>
  </si>
  <si>
    <t>RODILLA 1 PROYECCIÓN</t>
  </si>
  <si>
    <t>BTEIMA00203</t>
  </si>
  <si>
    <t>RODILLA AXIAL (1) PROYEC.</t>
  </si>
  <si>
    <t>BTEIMA00204</t>
  </si>
  <si>
    <t>RODILLA BILATERAL 2 PROY. (AP Y LAT.)</t>
  </si>
  <si>
    <t>BTEIMA00205</t>
  </si>
  <si>
    <t>RODILLA DERECHA 2 PROY. (AP Y LAT.)</t>
  </si>
  <si>
    <t>BTEIMA00206</t>
  </si>
  <si>
    <t>RODILLA IZQUIERDA 2 PROY. (AP Y LAT.)</t>
  </si>
  <si>
    <t>BTEIMA00207</t>
  </si>
  <si>
    <t>RODILLAS (AP)</t>
  </si>
  <si>
    <t>BTEIMA00210</t>
  </si>
  <si>
    <t>RODILLAS TANG. 3 PROY. (30-60-90) AXIALES</t>
  </si>
  <si>
    <t>BTEIMA00211</t>
  </si>
  <si>
    <t>RÓTULA BILATERAL</t>
  </si>
  <si>
    <t>BTEIMA00212</t>
  </si>
  <si>
    <t>SENOS PARANASALES 1 PROYECCIÓN</t>
  </si>
  <si>
    <t>BTEIMA00213</t>
  </si>
  <si>
    <t>SENOS PARANASALES 2 PROYECCIONES</t>
  </si>
  <si>
    <t>BTEIMA00214</t>
  </si>
  <si>
    <t>SENOS PARANASALES 3 PROYECCIONES</t>
  </si>
  <si>
    <t>BTEIMA00215</t>
  </si>
  <si>
    <t>SERIE CARDIACA</t>
  </si>
  <si>
    <t>BTEIMA00216</t>
  </si>
  <si>
    <t>SERIE ESOFAGOGASTRODUODENAL (S.E.G.D.) DOBLE CONTRASTE</t>
  </si>
  <si>
    <t>BTEIMA00217</t>
  </si>
  <si>
    <t>BTEIMA00218</t>
  </si>
  <si>
    <t>SIALOGRAFIA</t>
  </si>
  <si>
    <t>BTEIMA00219</t>
  </si>
  <si>
    <t>SILLA TURCA 1 PROYECCIÓN</t>
  </si>
  <si>
    <t>BTEIMA00220</t>
  </si>
  <si>
    <t>SILLA TURCA 2 PROYECCIÓNES</t>
  </si>
  <si>
    <t>BTEIMA00221</t>
  </si>
  <si>
    <t>TC 1 REGION CON RECONSTRUCCION 3D (SIMPLE)</t>
  </si>
  <si>
    <t>BTEIMA00222</t>
  </si>
  <si>
    <t>TC ABDOMEN COMPLETO (SUPERIOR E INFERIOR) CON CONTRASTE</t>
  </si>
  <si>
    <t>BTEIMA00224</t>
  </si>
  <si>
    <t>TC ABDOMEN INFERIOR CON CONTRASTE</t>
  </si>
  <si>
    <t>BTEIMA00225</t>
  </si>
  <si>
    <t>TC ABDOMEN INFERIOR SIMPLE (PELVIS)</t>
  </si>
  <si>
    <t>BTEIMA00226</t>
  </si>
  <si>
    <t>TC ABDOMEN SUPERIOR CON CONTRASTE</t>
  </si>
  <si>
    <t>BTEIMA00227</t>
  </si>
  <si>
    <t>TC ABDOMEN SUPERIOR SIMPLE</t>
  </si>
  <si>
    <t>BTEIMA00228</t>
  </si>
  <si>
    <t>TC ANGIO AORTA ABDOMINAL</t>
  </si>
  <si>
    <t>BTEIMA00229</t>
  </si>
  <si>
    <t>TC ANGIO AORTA TORAXICA</t>
  </si>
  <si>
    <t>BTEIMA00230</t>
  </si>
  <si>
    <t>TC ANGIO CAROTIDAS</t>
  </si>
  <si>
    <t>BTEIMA00231</t>
  </si>
  <si>
    <t>TC ANGIO CEREBRAL</t>
  </si>
  <si>
    <t>BTEIMA00232</t>
  </si>
  <si>
    <t>TC COLUMNA (2 ESPACIOS INTERVERTEBRALES) CON CONTRASTE</t>
  </si>
  <si>
    <t>BTEIMA00233</t>
  </si>
  <si>
    <t>TC COLUMNA (2 ESPACIOS INTERVERTEBRALES) SIMPLE</t>
  </si>
  <si>
    <t>BTEIMA00234</t>
  </si>
  <si>
    <t>TC CRANEO CON CONTRASTE</t>
  </si>
  <si>
    <t>BTEIMA00236</t>
  </si>
  <si>
    <t>TC CUELLO CON CONTRASTE</t>
  </si>
  <si>
    <t>BTEIMA00237</t>
  </si>
  <si>
    <t>TC CUELLO SIMPLE</t>
  </si>
  <si>
    <t>BTEIMA00238</t>
  </si>
  <si>
    <t>TC EXTREMIDAD CON CONTRASTE</t>
  </si>
  <si>
    <t>BTEIMA00239</t>
  </si>
  <si>
    <t>TC EXTREMIDAD SIMPLE</t>
  </si>
  <si>
    <t>BTEIMA00240</t>
  </si>
  <si>
    <t>TC GLANDULAS SUPRARENALES</t>
  </si>
  <si>
    <t>BTEIMA00241</t>
  </si>
  <si>
    <t>TC MACIZO FACIAL CON CONTRASTE</t>
  </si>
  <si>
    <t>BTEIMA00242</t>
  </si>
  <si>
    <t>BTEIMA00243</t>
  </si>
  <si>
    <t>TC MACIZO FACIAL SIMPLE</t>
  </si>
  <si>
    <t>BTEIMA00244</t>
  </si>
  <si>
    <t>TC OIDO CON CONTRASTE</t>
  </si>
  <si>
    <t>BTEIMA00245</t>
  </si>
  <si>
    <t>TC OIDO SIMPLE</t>
  </si>
  <si>
    <t>BTEIMA00246</t>
  </si>
  <si>
    <t>TC ORBITA CON CONTRASTE</t>
  </si>
  <si>
    <t>BTEIMA00247</t>
  </si>
  <si>
    <t>TC ORBITA SIMPLE</t>
  </si>
  <si>
    <t>BTEIMA00248</t>
  </si>
  <si>
    <t>TC PELVIS CON CONTRASTE</t>
  </si>
  <si>
    <t>BTEIMA00249</t>
  </si>
  <si>
    <t>TC PELVIS SIMPLE</t>
  </si>
  <si>
    <t>BTEIMA00250</t>
  </si>
  <si>
    <t>TC RODILLA</t>
  </si>
  <si>
    <t>BTEIMA00251</t>
  </si>
  <si>
    <t>TC SENOS PARANASALES 6 CORTES</t>
  </si>
  <si>
    <t>BTEIMA00252</t>
  </si>
  <si>
    <t>TC SENOS PARANASALES CON CONTRASTE</t>
  </si>
  <si>
    <t>BTEIMA00253</t>
  </si>
  <si>
    <t>TC SENOS PARANASALES SIMPLE</t>
  </si>
  <si>
    <t>BTEIMA00254</t>
  </si>
  <si>
    <t>TC SILLA TURCA CON CONTRASTE</t>
  </si>
  <si>
    <t>BTEIMA00255</t>
  </si>
  <si>
    <t>BTEIMA00256</t>
  </si>
  <si>
    <t>TC TOBILLO (FRACTURA/TUMORES)</t>
  </si>
  <si>
    <t>BTEIMA00257</t>
  </si>
  <si>
    <t>TC TORAX ALTA RESOLUCION (SIN CONTRASTE)</t>
  </si>
  <si>
    <t>BTEIMA00258</t>
  </si>
  <si>
    <t>TC TORAX CON CONTRASTE</t>
  </si>
  <si>
    <t>BTEIMA00259</t>
  </si>
  <si>
    <t>TC TORAX SIMPLE</t>
  </si>
  <si>
    <t>BTEIMA00260</t>
  </si>
  <si>
    <t>TC UROTAC</t>
  </si>
  <si>
    <t>BTEIMA00261</t>
  </si>
  <si>
    <t>TC UROTAC + 1 REGION ABDOMEN CON CONTRASTE</t>
  </si>
  <si>
    <t>BTEIMA00262</t>
  </si>
  <si>
    <t>TC UROTAC CON CONTRASTE + ABDOMEN COMPLETO</t>
  </si>
  <si>
    <t>BTEIMA00263</t>
  </si>
  <si>
    <t>TC UROTAC CON CONTRASTE IV Y RECONSTRUCCION 3D</t>
  </si>
  <si>
    <t>BTEIMA00264</t>
  </si>
  <si>
    <t>TC UROTAC SIMPLE + ABDOMEN COMPLETO</t>
  </si>
  <si>
    <t>BTEIMA00266</t>
  </si>
  <si>
    <t>TC VIAS URINARIAS CON CONTRASTE</t>
  </si>
  <si>
    <t>BTEIMA00267</t>
  </si>
  <si>
    <t>TC VIAS URINARIAS CON RECONSTRUCCION 3D</t>
  </si>
  <si>
    <t>BTEIMA00268</t>
  </si>
  <si>
    <t>TELERRADIOGRAFÍA DE TORAX</t>
  </si>
  <si>
    <t>BTEIMA00269</t>
  </si>
  <si>
    <t>TOBILLO 2 PROYEC. ( AP Y LAT )</t>
  </si>
  <si>
    <t>BTEIMA00270</t>
  </si>
  <si>
    <t>TOBILLO 3 PROYECCIONES</t>
  </si>
  <si>
    <t>BTEIMA00271</t>
  </si>
  <si>
    <t>TOBILLO UNA PROYECCION</t>
  </si>
  <si>
    <t>BTEIMA00272</t>
  </si>
  <si>
    <t>TOBILLOS BILATERALES 2 PROYEC.</t>
  </si>
  <si>
    <t>BTEIMA00273</t>
  </si>
  <si>
    <t>TOBILLOS DINÁMICOS</t>
  </si>
  <si>
    <t>BTEIMA00646</t>
  </si>
  <si>
    <t>TOMOGRAFIA OPTICA COHERENTE  (OCT MACULAR)</t>
  </si>
  <si>
    <t>TOMOGRAFIA OPTICA COHERENTE (OCT FIBRAS NERVIOSAS Y COPA OPTICA)</t>
  </si>
  <si>
    <t>BTEIMA00647</t>
  </si>
  <si>
    <t>BTEIMA00274</t>
  </si>
  <si>
    <t>TÓRAX  LATERAL</t>
  </si>
  <si>
    <t>BTEIMA00275</t>
  </si>
  <si>
    <t>TORAX 2 PROYEC. ( AP Y LAT )</t>
  </si>
  <si>
    <t>BTEIMA00276</t>
  </si>
  <si>
    <t>TÓRAX 4 PROYEC. ( AP, LAT Y OBL. )</t>
  </si>
  <si>
    <t>BTEIMA00277</t>
  </si>
  <si>
    <t>TÓRAX OSEA 2 PROYECCIONES (AP Y LAT) DIGITAL</t>
  </si>
  <si>
    <t>BTEIMA00278</t>
  </si>
  <si>
    <t>TORAX OSEO 2 PROYEC. ( AP Y LAT )</t>
  </si>
  <si>
    <t>BTEIMA00279</t>
  </si>
  <si>
    <t>TORAX OSEO PROYECCION ADICIONAL 1 POSICION AP</t>
  </si>
  <si>
    <t>BTEIMA00280</t>
  </si>
  <si>
    <t>TORAX PA Y DOS OBLICUAS</t>
  </si>
  <si>
    <t>BTEIMA00281</t>
  </si>
  <si>
    <t>TORAX PA Y OBLICUA</t>
  </si>
  <si>
    <t>BTEIMA00282</t>
  </si>
  <si>
    <t>TORAX UNA ADICIONAL</t>
  </si>
  <si>
    <t>BTEIMA00283</t>
  </si>
  <si>
    <t>TRANSITO INTESTINAL (INTESTINO DELGADO)</t>
  </si>
  <si>
    <t>BTEIMA00284</t>
  </si>
  <si>
    <t>ULTRASONIDO ABDOMINAL COMPLETO</t>
  </si>
  <si>
    <t>BTEIMA00285</t>
  </si>
  <si>
    <t>ULTRASONIDO ABDOMINAL INFERIOR</t>
  </si>
  <si>
    <t>BTEIMA00286</t>
  </si>
  <si>
    <t>ULTRASONIDO ABDOMINAL SUPERIOR</t>
  </si>
  <si>
    <t>BTEIMA00287</t>
  </si>
  <si>
    <t>ULTRASONIDO BAZO</t>
  </si>
  <si>
    <t>BTEIMA00288</t>
  </si>
  <si>
    <t>ULTRASONIDO CODO</t>
  </si>
  <si>
    <t>BTEIMA00289</t>
  </si>
  <si>
    <t>ULTRASONIDO CUELLO</t>
  </si>
  <si>
    <t>BTEIMA00290</t>
  </si>
  <si>
    <t>ULTRASONIDO DE HOMBRO</t>
  </si>
  <si>
    <t>BTEIMA00291</t>
  </si>
  <si>
    <t>ULTRASONIDO DET. FETAL 2O Y 3O T. (M.B 3D/4D Y DC)</t>
  </si>
  <si>
    <t>BTEIMA00292</t>
  </si>
  <si>
    <t>ULTRASONIDO DET. FETAL ENDOVAGINAL(M.B 3D/4D Y DC)</t>
  </si>
  <si>
    <t>BTEIMA00293</t>
  </si>
  <si>
    <t>ULTRASONIDO DOPPLER COLOR ARTERIAL (1 EXTREMIDAD)</t>
  </si>
  <si>
    <t>BTEIMA00294</t>
  </si>
  <si>
    <t>ULTRASONIDO DOPPLER COLOR ARTERIAL (2 EXTREMIDADES)</t>
  </si>
  <si>
    <t>BTEIMA00295</t>
  </si>
  <si>
    <t>ULTRASONIDO DOPPLER COLOR BAZO</t>
  </si>
  <si>
    <t>BTEIMA00296</t>
  </si>
  <si>
    <t>ULTRASONIDO DOPPLER COLOR CAROTÍDEO</t>
  </si>
  <si>
    <t>BTEIMA00297</t>
  </si>
  <si>
    <t>ULTRASONIDO DOPPLER COLOR CUELLO</t>
  </si>
  <si>
    <t>BTEIMA00298</t>
  </si>
  <si>
    <t>ULTRASONIDO DOPPLER COLOR DISFUNCIÓN EREC.(S/MEDI)</t>
  </si>
  <si>
    <t>BTEIMA00299</t>
  </si>
  <si>
    <t>ULTRASONIDO DOPPLER COLOR ENDO. OBST. 1º T.</t>
  </si>
  <si>
    <t>BTEIMA00300</t>
  </si>
  <si>
    <t>ULTRASONIDO DOPPLER COLOR ENDO. SEG. FOLICULAR</t>
  </si>
  <si>
    <t>BTEIMA00301</t>
  </si>
  <si>
    <t>ULTRASONIDO DOPPLER COLOR ENDO. UTERO Y OVARIOS</t>
  </si>
  <si>
    <t>BTEIMA00302</t>
  </si>
  <si>
    <t>ULTRASONIDO DOPPLER COLOR ESCROTAL/TESTICULAR</t>
  </si>
  <si>
    <t>BTEIMA00303</t>
  </si>
  <si>
    <t>ULTRASONIDO DOPPLER COLOR HIGADO</t>
  </si>
  <si>
    <t>BTEIMA00304</t>
  </si>
  <si>
    <t>ULTRASONIDO DOPPLER COLOR INGUINAL</t>
  </si>
  <si>
    <t>BTEIMA00305</t>
  </si>
  <si>
    <t>ULTRASONIDO DOPPLER COLOR MAMA (BILATERAL)</t>
  </si>
  <si>
    <t>BTEIMA00306</t>
  </si>
  <si>
    <t>ULTRASONIDO DOPPLER COLOR OBST. 2º Y 3º TRIM.</t>
  </si>
  <si>
    <t>BTEIMA00307</t>
  </si>
  <si>
    <t>ULTRASONIDO DOPPLER COLOR OBST.1ER.T.(SUPRAPÚBICO)</t>
  </si>
  <si>
    <t>BTEIMA00308</t>
  </si>
  <si>
    <t>ULTRASONIDO DOPPLER COLOR PARTES SUPERFICIALES</t>
  </si>
  <si>
    <t>BTEIMA00309</t>
  </si>
  <si>
    <t>ULTRASONIDO DOPPLER COLOR RENAL</t>
  </si>
  <si>
    <t>BTEIMA00310</t>
  </si>
  <si>
    <t>ULTRASONIDO DOPPLER COLOR RETROPERITONEAL</t>
  </si>
  <si>
    <t>BTEIMA00311</t>
  </si>
  <si>
    <t>ULTRASONIDO DOPPLER COLOR TIROIDES</t>
  </si>
  <si>
    <t>BTEIMA00312</t>
  </si>
  <si>
    <t>ULTRASONIDO DOPPLER COLOR TRANSFONTANELAR</t>
  </si>
  <si>
    <t>BTEIMA00313</t>
  </si>
  <si>
    <t>ULTRASONIDO DOPPLER COLOR TRANSPLANTE RENAL</t>
  </si>
  <si>
    <t>BTEIMA00314</t>
  </si>
  <si>
    <t>ULTRASONIDO DOPPLER COLOR UTERO Y OV.(SUPRAPÚBICO)</t>
  </si>
  <si>
    <t>BTEIMA00315</t>
  </si>
  <si>
    <t>ULTRASONIDO DOPPLER COLOR VASOS ABDOMINALES</t>
  </si>
  <si>
    <t>BTEIMA00316</t>
  </si>
  <si>
    <t>ULTRASONIDO DOPPLER COLOR VENOSO (1NA. EXTREMIDAD)</t>
  </si>
  <si>
    <t>BTEIMA00317</t>
  </si>
  <si>
    <t>ULTRASONIDO DOPPLER COLOR VENOSO (2 EXTREMIDADES)</t>
  </si>
  <si>
    <t>BTEIMA00318</t>
  </si>
  <si>
    <t>ULTRASONIDO DOPPLER COLOR VESICAL</t>
  </si>
  <si>
    <t>BTEIMA00319</t>
  </si>
  <si>
    <t>ULTRASONIDO ENDOVAGINAL SEGUIMIENTO FOLICULAR (2)</t>
  </si>
  <si>
    <t>BTEIMA00320</t>
  </si>
  <si>
    <t>ULTRASONIDO GRANDES VASOS DEL ABDOMEN</t>
  </si>
  <si>
    <t>BTEIMA00321</t>
  </si>
  <si>
    <t>ULTRASONIDO HEMIADBOMEN SUPERIOR</t>
  </si>
  <si>
    <t>BTEIMA00322</t>
  </si>
  <si>
    <t>ULTRASONIDO HIGADO Y VIAS BILIARES</t>
  </si>
  <si>
    <t>BTEIMA00323</t>
  </si>
  <si>
    <t>ULTRASONIDO HISTEROSONÓGRAFICO</t>
  </si>
  <si>
    <t>BTEIMA00324</t>
  </si>
  <si>
    <t>ULTRASONIDO INGUINAL</t>
  </si>
  <si>
    <t>BTEIMA00325</t>
  </si>
  <si>
    <t>ULTRASONIDO MAMARIO</t>
  </si>
  <si>
    <t>BTEIMA00327</t>
  </si>
  <si>
    <t>ULTRASONIDO OBSTETRICO</t>
  </si>
  <si>
    <t>BTEIMA00328</t>
  </si>
  <si>
    <t>ULTRASONIDO OBSTETRICO ESTRUCTURAL</t>
  </si>
  <si>
    <t>BTEIMA00330</t>
  </si>
  <si>
    <t>ULTRASONIDO OBSTETRICO GEMELAR</t>
  </si>
  <si>
    <t>BTEIMA00331</t>
  </si>
  <si>
    <t>ULTRASONIDO OBSTETRICO GEMELAR DOPPLER COLOR</t>
  </si>
  <si>
    <t>BTEIMA00332</t>
  </si>
  <si>
    <t>ULTRASONIDO OBSTETRICO PRIMER TRIM. (SUPRAPÚBICO)</t>
  </si>
  <si>
    <t>BTEIMA00333</t>
  </si>
  <si>
    <t>ULTRASONIDO OBSTETRICO SEGUNDO Y TERCER TRIM.</t>
  </si>
  <si>
    <t>BTEIMA00334</t>
  </si>
  <si>
    <t>ULTRASONIDO PANCREAS</t>
  </si>
  <si>
    <t>BTEIMA00336</t>
  </si>
  <si>
    <t>ULTRASONIDO PENE</t>
  </si>
  <si>
    <t>BTEIMA00337</t>
  </si>
  <si>
    <t>ULTRASONIDO PERFIL BIOFÍSICO FETAL</t>
  </si>
  <si>
    <t>BTEIMA00338</t>
  </si>
  <si>
    <t>ULTRASONIDO PROSTÁTICO</t>
  </si>
  <si>
    <t>BTEIMA00339</t>
  </si>
  <si>
    <t>ULTRASONIDO RENAL</t>
  </si>
  <si>
    <t>BTEIMA00340</t>
  </si>
  <si>
    <t>ULTRASONIDO RETROPERITONEO</t>
  </si>
  <si>
    <t>BTEOFT00001</t>
  </si>
  <si>
    <t>CAMPOS VISUALES (1 O 2 OJOS)</t>
  </si>
  <si>
    <t>BTEOFT00002</t>
  </si>
  <si>
    <t>TOMOGRAFIA DEL NERVIO OPTICO (HRT) 1 O 2 OJOS</t>
  </si>
  <si>
    <t>BTEOFT00005</t>
  </si>
  <si>
    <t>CALCULO DE LENTE INTRAOCULAR MODO A (2 OJOS)</t>
  </si>
  <si>
    <t>BTEOFT00006</t>
  </si>
  <si>
    <t>CALCULO DE LENTE INTRAOCULAR MODO A  (1 OJO)</t>
  </si>
  <si>
    <t>BTEOFT00009</t>
  </si>
  <si>
    <t>PAQUIMETRIA (2 OJOS)</t>
  </si>
  <si>
    <t>BTEOFT00010</t>
  </si>
  <si>
    <t>PAQUIMETRIA (1 OJO)</t>
  </si>
  <si>
    <t>BTEOFT00011</t>
  </si>
  <si>
    <t>REFRACCION AUTOMATIZADA (2 OJOS)</t>
  </si>
  <si>
    <t>BTEOFT00012</t>
  </si>
  <si>
    <t>REFRACCION AUTOMATIZADA (1 OJO)</t>
  </si>
  <si>
    <t>BTEOFT00013</t>
  </si>
  <si>
    <t>TOPOGRAFIA CON PAQUIMETRIA (2 OJOS)</t>
  </si>
  <si>
    <t>BTEOFT00014</t>
  </si>
  <si>
    <t>TOPOGRAFIA CON PAQUIMETRIA (1 OJO)</t>
  </si>
  <si>
    <t>BTEOFT00020</t>
  </si>
  <si>
    <t>TOPOGRAFIA CORNEAL (2 OJOS)</t>
  </si>
  <si>
    <t>BTEOFT00021</t>
  </si>
  <si>
    <t>TOPOGRAFIA CORNEAL ( UN OJO)</t>
  </si>
  <si>
    <t>BTEOFT00030</t>
  </si>
  <si>
    <t>TOMOGRAFIA DE COHERENCIA OPTICA (OCT) 1 O 2 OJOS</t>
  </si>
  <si>
    <t>BTEOFT00031</t>
  </si>
  <si>
    <t>CAMPIMETRIA DE DOBLE FRECUENCIA</t>
  </si>
  <si>
    <t>BTEOFT00032</t>
  </si>
  <si>
    <t>BTEOFT00035</t>
  </si>
  <si>
    <t>ECOGRAFIA MODO B 1 OJOS</t>
  </si>
  <si>
    <t>BTEOFT00036</t>
  </si>
  <si>
    <t>ECOGRAFIA MODO B 2 OJOS</t>
  </si>
  <si>
    <t>BTEOFT00037</t>
  </si>
  <si>
    <t>CALCULO DE LENTE INTRAOCULAR MODO A + ECOGRAFIA MODO B. 2 OJOS</t>
  </si>
  <si>
    <t>BTEOFT00038</t>
  </si>
  <si>
    <t>CALCULO DE LENTE INTRAOCULAR MODO A + ECOGRAFIA MODO B. (1 OJO)</t>
  </si>
  <si>
    <t>BTEOFT00039</t>
  </si>
  <si>
    <t>OCT MACULAR O RETINA (1 O 2 OJOS)</t>
  </si>
  <si>
    <t>BTEOFT00040</t>
  </si>
  <si>
    <t>OCT CORNEAL (1 O 2 OJOS)</t>
  </si>
  <si>
    <t>BTEOFT00041</t>
  </si>
  <si>
    <t>OCT ANGULO (1 O 2 OJOS)</t>
  </si>
  <si>
    <t>COSTO</t>
  </si>
  <si>
    <t>BTELAB00001</t>
  </si>
  <si>
    <t>1,25-DIHIDROXI VITAMINA D (D2)</t>
  </si>
  <si>
    <t>BTELAB00002</t>
  </si>
  <si>
    <t>17 - ALFA - OH - PROGESTERONA</t>
  </si>
  <si>
    <t>BTELAB00003</t>
  </si>
  <si>
    <t>17 - ALFA - OH - PROGESTERONA NEONATAL</t>
  </si>
  <si>
    <t>BTELAB00004</t>
  </si>
  <si>
    <t>17 - HIDROXI - ESTEROIDES</t>
  </si>
  <si>
    <t>BTELAB00005</t>
  </si>
  <si>
    <t>17 - OH - CORTICOESTEROIDES</t>
  </si>
  <si>
    <t>BTELAB00006</t>
  </si>
  <si>
    <t>17 CETOESTEROIDES</t>
  </si>
  <si>
    <t>BTELAB00007</t>
  </si>
  <si>
    <t>17 CETOESTEROIDES EN ORINA</t>
  </si>
  <si>
    <t>BTELAB00008</t>
  </si>
  <si>
    <t>17 OH - CORTICOESTEROIDES EN ORINA</t>
  </si>
  <si>
    <t>BTELAB00009</t>
  </si>
  <si>
    <t>17 OH ESTEROIDES EN ORINA DE 24 HRS.</t>
  </si>
  <si>
    <t>BTELAB00010</t>
  </si>
  <si>
    <t>25 HIDROXIVITAMINA D (D3)</t>
  </si>
  <si>
    <t>BTELAB00011</t>
  </si>
  <si>
    <t>A.C.T.H. (H. ADRENOCORTICOTROPICA)</t>
  </si>
  <si>
    <t>BTELAB00013</t>
  </si>
  <si>
    <t>AC ANTI - BLOQ. DEL FACTOR INTRÍNSECO</t>
  </si>
  <si>
    <t>BTELAB00015</t>
  </si>
  <si>
    <t>AC. ANTI - ADENOVIRUS</t>
  </si>
  <si>
    <t>BTELAB00017</t>
  </si>
  <si>
    <t>AC. ANTI - ANCA</t>
  </si>
  <si>
    <t>BTELAB00018</t>
  </si>
  <si>
    <t>AC. ANTI - ANCA C</t>
  </si>
  <si>
    <t>BTELAB00019</t>
  </si>
  <si>
    <t>AC. ANTI - ANCA P</t>
  </si>
  <si>
    <t>BTELAB00020</t>
  </si>
  <si>
    <t xml:space="preserve">AC. ANTI - ASPERGILLUS </t>
  </si>
  <si>
    <t>BTELAB00022</t>
  </si>
  <si>
    <t>AC. ANTI - B-2 GLICOPROTEINA-1 (IGG,IGM,IGA)</t>
  </si>
  <si>
    <t>BTELAB00024</t>
  </si>
  <si>
    <t>AC. ANTI - BORDETELLA PERTUSSIS</t>
  </si>
  <si>
    <t>BTELAB00025</t>
  </si>
  <si>
    <t>AC. ANTI - BORRELIA IGG,IGM (ENF. DE LYME)</t>
  </si>
  <si>
    <t>BTELAB00026</t>
  </si>
  <si>
    <t>AC. ANTI - BRUCELLA ( ROSA DE BENGALA )</t>
  </si>
  <si>
    <t>BTELAB00027</t>
  </si>
  <si>
    <t xml:space="preserve">AC. ANTI - BRUCELLA (2 MERCAPTOETANOL) </t>
  </si>
  <si>
    <t>BTELAB00029</t>
  </si>
  <si>
    <t>AC. ANTI - CANDIDA IGG</t>
  </si>
  <si>
    <t>BTELAB00030</t>
  </si>
  <si>
    <t>AC. ANTI - CANDIDA IGG,IGA,IGM</t>
  </si>
  <si>
    <t>BTELAB00031</t>
  </si>
  <si>
    <t>AC. ANTI - CARDIOLIPINAS IGA</t>
  </si>
  <si>
    <t>BTELAB00032</t>
  </si>
  <si>
    <t>AC. ANTI - CARDIOLIPINAS IGG</t>
  </si>
  <si>
    <t>BTELAB00033</t>
  </si>
  <si>
    <t>AC. ANTI - CARDIOLIPINAS IGG E IGM</t>
  </si>
  <si>
    <t>BTELAB00034</t>
  </si>
  <si>
    <t>AC. ANTI - CÉLULAS PARIETALES</t>
  </si>
  <si>
    <t>BTELAB00035</t>
  </si>
  <si>
    <t>AC. ANTI - CENTROMERO</t>
  </si>
  <si>
    <t>BTELAB00036</t>
  </si>
  <si>
    <t>AC. ANTI - CHAGAS (TRYPANOSOMA  CRUZI)</t>
  </si>
  <si>
    <t>BTELAB00037</t>
  </si>
  <si>
    <t>AC. ANTI  CHIKUNGUNYA IGG E IGM</t>
  </si>
  <si>
    <t>BTELAB00038</t>
  </si>
  <si>
    <t>AC. ANTI - CHLAMYDIA</t>
  </si>
  <si>
    <t>BTELAB00039</t>
  </si>
  <si>
    <t>AC. ANTI - CHLAMYDIA IGA</t>
  </si>
  <si>
    <t>BTELAB00040</t>
  </si>
  <si>
    <t>AC. ANTI - CHLAMYDIA IGG</t>
  </si>
  <si>
    <t>BTELAB00041</t>
  </si>
  <si>
    <t>AC. ANTI - CHLAMYDIA IGM</t>
  </si>
  <si>
    <t>BTELAB00042</t>
  </si>
  <si>
    <t>AC. ANTI - CISTICERCO</t>
  </si>
  <si>
    <t>BTELAB00043</t>
  </si>
  <si>
    <t>AC. ANTI - CITOMEGALOVIRUS IGG</t>
  </si>
  <si>
    <t>BTELAB00044</t>
  </si>
  <si>
    <t>AC. ANTI - CITOMEGALOVIRUS IGM</t>
  </si>
  <si>
    <t>BTELAB00045</t>
  </si>
  <si>
    <t>AC. ANTI - COCCIDIOIDES IGG</t>
  </si>
  <si>
    <t>BTELAB00046</t>
  </si>
  <si>
    <t>AC. ANTI - COXSACKIE A   IGG E IGM</t>
  </si>
  <si>
    <t>BTELAB00047</t>
  </si>
  <si>
    <t>AC. ANTI - COXSACKIE A (PANEL)</t>
  </si>
  <si>
    <t>BTELAB00048</t>
  </si>
  <si>
    <t>AC. ANTI - DENGUE VIRUS IGG E IGM (NS1)</t>
  </si>
  <si>
    <t>BTELAB00049</t>
  </si>
  <si>
    <t xml:space="preserve">AC. ANTI - DNA </t>
  </si>
  <si>
    <t>BTELAB00050</t>
  </si>
  <si>
    <t>AC. ANTI - DNA DE UNA CADENA</t>
  </si>
  <si>
    <t>BTELAB00051</t>
  </si>
  <si>
    <t>AC. ANTI - ECHINOCOCCUS IGG</t>
  </si>
  <si>
    <t>BTELAB00052</t>
  </si>
  <si>
    <t>AC. ANTI - ECHOVIRUS (PANEL)</t>
  </si>
  <si>
    <t>BTELAB00055</t>
  </si>
  <si>
    <t>AC. ANTI - ENDOMICIO IGA</t>
  </si>
  <si>
    <t>BTELAB00056</t>
  </si>
  <si>
    <t>AC. ANTI - EPSTEIN BAAR EN LCR</t>
  </si>
  <si>
    <t>BTELAB00057</t>
  </si>
  <si>
    <t>AC. ANTI - EPSTEIN BAAR IGG E IGM</t>
  </si>
  <si>
    <t>BTELAB00058</t>
  </si>
  <si>
    <t>AC. ANTI - EPSTEIN BARR</t>
  </si>
  <si>
    <t>BTELAB00059</t>
  </si>
  <si>
    <t>AC. ANTI - ESPERMATICOS</t>
  </si>
  <si>
    <t>BTELAB00060</t>
  </si>
  <si>
    <t>AC. ANTI - FACTOR REUMATOIDE IGG IGM IGA</t>
  </si>
  <si>
    <t>BTELAB00066</t>
  </si>
  <si>
    <t>AC. ANTI - FOSFOLÍPIDOS</t>
  </si>
  <si>
    <t>BTELAB00067</t>
  </si>
  <si>
    <t>AC. ANTI - FOSFOLÍPIDOS IGG</t>
  </si>
  <si>
    <t>BTELAB00068</t>
  </si>
  <si>
    <t>AC. ANTI - FOSFOLÍPIDOS IGM</t>
  </si>
  <si>
    <t>BTELAB00069</t>
  </si>
  <si>
    <t>AC. ANTI - GAD (65)</t>
  </si>
  <si>
    <t>BTELAB00070</t>
  </si>
  <si>
    <t>AC. ANTI - GIARDIA LAMBLIA IGG</t>
  </si>
  <si>
    <t>BTELAB00071</t>
  </si>
  <si>
    <t>AC. ANTI - GLIADINA (IGG, IGA)</t>
  </si>
  <si>
    <t>BTELAB00072</t>
  </si>
  <si>
    <t>AC. ANTI - H.I.V. 1 + 2</t>
  </si>
  <si>
    <t>BTELAB00078</t>
  </si>
  <si>
    <t>AC. ANTI - HELICOBACTER PYLORI IGA</t>
  </si>
  <si>
    <t>BTELAB00079</t>
  </si>
  <si>
    <t>AC. ANTI - HELICOBACTER PYLORI IGA, IGG E IGM</t>
  </si>
  <si>
    <t>BTELAB00080</t>
  </si>
  <si>
    <t>AC. ANTI - HELICOBACTER PYLORI IGG</t>
  </si>
  <si>
    <t>BTELAB00081</t>
  </si>
  <si>
    <t>AC. ANTI - HELICOBACTER PYLORI IGM</t>
  </si>
  <si>
    <t>BTELAB00082</t>
  </si>
  <si>
    <t>AC. ANTI - HEPATITIS BE ( ANTI HBE )</t>
  </si>
  <si>
    <t>BTELAB00083</t>
  </si>
  <si>
    <t>AC. ANTI - HEPATITIS D</t>
  </si>
  <si>
    <t>BTELAB00084</t>
  </si>
  <si>
    <t>AC. ANTI - HEPATITIS E IGG E IGM</t>
  </si>
  <si>
    <t>BTELAB00085</t>
  </si>
  <si>
    <t>AC. ANTI - HERPES I IGG</t>
  </si>
  <si>
    <t>BTELAB00086</t>
  </si>
  <si>
    <t>AC. ANTI - HERPES I IGM</t>
  </si>
  <si>
    <t>BTELAB00087</t>
  </si>
  <si>
    <t>AC. ANTI - HERPES II IGG</t>
  </si>
  <si>
    <t>BTELAB00088</t>
  </si>
  <si>
    <t>AC. ANTI - HERPES II IGM</t>
  </si>
  <si>
    <t>BTELAB00089</t>
  </si>
  <si>
    <t>AC. ANTI - HERPES VIRUS 6 (IGG,IGM)</t>
  </si>
  <si>
    <t>BTELAB00090</t>
  </si>
  <si>
    <t>AC. ANTI - HETEROFILOS PAUL BUNNELL (MONOTEST)</t>
  </si>
  <si>
    <t>BTELAB00091</t>
  </si>
  <si>
    <t>AC. ANTI - HISTONA</t>
  </si>
  <si>
    <t>BTELAB00092</t>
  </si>
  <si>
    <t>AC. ANTI - INFLUENZA A Y B</t>
  </si>
  <si>
    <t>BTELAB00093</t>
  </si>
  <si>
    <t>AC. ANTI - INSULINA</t>
  </si>
  <si>
    <t>BTELAB00094</t>
  </si>
  <si>
    <t>AC. ANTI - ISLOTES DE LANGERHANS</t>
  </si>
  <si>
    <t>BTELAB00095</t>
  </si>
  <si>
    <t>AC. ANTI - JO1</t>
  </si>
  <si>
    <t>BTELAB00097</t>
  </si>
  <si>
    <t>AC. ANTI - LEPTOSPIRA IGG E IGM</t>
  </si>
  <si>
    <t>BTELAB00099</t>
  </si>
  <si>
    <t>AC. ANTI - M. PNEUMONIAE IGG</t>
  </si>
  <si>
    <t>BTELAB00100</t>
  </si>
  <si>
    <t>AC. ANTI - MEMBRANA GLOMERULAR BASAL</t>
  </si>
  <si>
    <t>BTELAB00102</t>
  </si>
  <si>
    <t>AC. ANTI - MICROSOMALES ( TIROIDES )</t>
  </si>
  <si>
    <t>BTELAB00103</t>
  </si>
  <si>
    <t>AC. ANTI - MICROSOMALES (HIGADO, RIÑON, LKM)</t>
  </si>
  <si>
    <t>BTELAB00105</t>
  </si>
  <si>
    <t>AC. ANTI - MITOCONDRIALES</t>
  </si>
  <si>
    <t>BTELAB00106</t>
  </si>
  <si>
    <t xml:space="preserve">AC. ANTI - MÚSCULO ESTRIADO </t>
  </si>
  <si>
    <t>BTELAB00107</t>
  </si>
  <si>
    <t>AC. ANTI - MÚSCULO LISO (SMA)</t>
  </si>
  <si>
    <t>BTELAB00108</t>
  </si>
  <si>
    <t>AC. ANTI - MYCOPLASMA PNEUMONIAE IGG, IGM</t>
  </si>
  <si>
    <t>BTELAB00109</t>
  </si>
  <si>
    <t>AC. ANTI - NUCLEARES</t>
  </si>
  <si>
    <t>BTELAB00110</t>
  </si>
  <si>
    <t>AC. ANTI - NUCLEARES LCR</t>
  </si>
  <si>
    <t>BTELAB00113</t>
  </si>
  <si>
    <t>AC. ANTI - PANCREAS (ISLOTES DE LAGERHANS)</t>
  </si>
  <si>
    <t>BTELAB00114</t>
  </si>
  <si>
    <t>AC. ANTI - PAROTIDITIS IGG E IGM</t>
  </si>
  <si>
    <t>BTELAB00115</t>
  </si>
  <si>
    <t>AC. ANTI - PARVOVIRUS B19 IGG E IGM</t>
  </si>
  <si>
    <t>BTELAB00116</t>
  </si>
  <si>
    <t>AC. ANTI - PEPTIDO CÍCLICO CITRULINADO</t>
  </si>
  <si>
    <t>BTELAB00117</t>
  </si>
  <si>
    <t>AC. ANTI - PEROXIDASA TIROIDEA</t>
  </si>
  <si>
    <t>BTELAB00118</t>
  </si>
  <si>
    <t>AC. ANTI - PLAQUETARIOS</t>
  </si>
  <si>
    <t>BTELAB00120</t>
  </si>
  <si>
    <t>AC. ANTI - RECEPTOR DE ACETILCOLINA</t>
  </si>
  <si>
    <t>BTELAB00121</t>
  </si>
  <si>
    <t>AC. ANTI - RECEPTOR DE TSH (AC.TR)</t>
  </si>
  <si>
    <t>BTELAB00123</t>
  </si>
  <si>
    <t>AC. ANTI - RIBOSOMALES</t>
  </si>
  <si>
    <t>BTELAB00124</t>
  </si>
  <si>
    <t>AC. ANTI - RICKETTSIA IGG E IGM</t>
  </si>
  <si>
    <t>BTELAB00125</t>
  </si>
  <si>
    <t>AC. ANTI - RNA</t>
  </si>
  <si>
    <t>BTELAB00126</t>
  </si>
  <si>
    <t>AC. ANTI - RNP</t>
  </si>
  <si>
    <t>BTELAB00127</t>
  </si>
  <si>
    <t>AC. ANTI - RUBEOLA IGG</t>
  </si>
  <si>
    <t>BTELAB00128</t>
  </si>
  <si>
    <t>AC. ANTI - RUBEOLA IGM</t>
  </si>
  <si>
    <t>BTELAB00130</t>
  </si>
  <si>
    <t>AC. ANTI - SARAMPIÓN IGG E IGM</t>
  </si>
  <si>
    <t>BTELAB00131</t>
  </si>
  <si>
    <t>AC. ANTI - SCL - 70</t>
  </si>
  <si>
    <t>BTELAB00132</t>
  </si>
  <si>
    <t>AC. ANTI - SM</t>
  </si>
  <si>
    <t>BTELAB00133</t>
  </si>
  <si>
    <t>AC. ANTI - SSA (ANTI RO)</t>
  </si>
  <si>
    <t>BTELAB00134</t>
  </si>
  <si>
    <t>AC. ANTI - SSB (ANTI LA)</t>
  </si>
  <si>
    <t>BTELAB00135</t>
  </si>
  <si>
    <t>AC. ANTI - SUPRARRENALES</t>
  </si>
  <si>
    <t>BTELAB00136</t>
  </si>
  <si>
    <t>AC. ANTI - TIROGLOBULINA</t>
  </si>
  <si>
    <t>BTELAB00137</t>
  </si>
  <si>
    <t>AC. ANTI - TIROIDEOS</t>
  </si>
  <si>
    <t>BTELAB00138</t>
  </si>
  <si>
    <t>AC. ANTI - TIROXINA</t>
  </si>
  <si>
    <t>BTELAB00139</t>
  </si>
  <si>
    <t>AC. ANTI - TOXOCARA</t>
  </si>
  <si>
    <t>BTELAB00140</t>
  </si>
  <si>
    <t>AC. ANTI - TOXOPLASMA IGG</t>
  </si>
  <si>
    <t>BTELAB00141</t>
  </si>
  <si>
    <t>AC. ANTI - TOXOPLASMA IGM</t>
  </si>
  <si>
    <t>BTELAB00142</t>
  </si>
  <si>
    <t>AC. ANTI - TRANSGLUTAMINASA IGG E IGA</t>
  </si>
  <si>
    <t>BTELAB00146</t>
  </si>
  <si>
    <t>AC. ANTI - TUBERCULOSIS</t>
  </si>
  <si>
    <t>BTELAB00147</t>
  </si>
  <si>
    <t>AC. ANTI - TUBERCULOSIS IGM</t>
  </si>
  <si>
    <t>BTELAB00148</t>
  </si>
  <si>
    <t>AC. ANTI - VARICELA IGG</t>
  </si>
  <si>
    <t>BTELAB00149</t>
  </si>
  <si>
    <t>AC. ANTI - VARICELA IGM</t>
  </si>
  <si>
    <t>BTELAB00150</t>
  </si>
  <si>
    <t>AC. ANTI C ANCA</t>
  </si>
  <si>
    <t>BTELAB00152</t>
  </si>
  <si>
    <t>AC. ANTI P ANCA</t>
  </si>
  <si>
    <t>BTELAB00154</t>
  </si>
  <si>
    <t>AC. ANTI-DNA DE DOBLE CADENA (NATIVO)</t>
  </si>
  <si>
    <t>BTELAB00158</t>
  </si>
  <si>
    <t>ACARO (DERMATOPHAGOIDES-PTERONYSINUS)</t>
  </si>
  <si>
    <t>BTELAB00159</t>
  </si>
  <si>
    <t>ACARUSSIRO</t>
  </si>
  <si>
    <t>BTELAB00160</t>
  </si>
  <si>
    <t>ACETAMINOFÉN</t>
  </si>
  <si>
    <t>BTELAB00162</t>
  </si>
  <si>
    <t>ACIDO DELTA AMINOLEVULINICO EN ORINA (ADAL)</t>
  </si>
  <si>
    <t>BTELAB00164</t>
  </si>
  <si>
    <t>ACIDO FÓLICO</t>
  </si>
  <si>
    <t>BTELAB00166</t>
  </si>
  <si>
    <t>ACIDO HIPÚRICO</t>
  </si>
  <si>
    <t>BTELAB00167</t>
  </si>
  <si>
    <t>ACIDO LÁCTICO</t>
  </si>
  <si>
    <t>BTELAB00169</t>
  </si>
  <si>
    <t>ACIDO METILMALÓNICO</t>
  </si>
  <si>
    <t>BTELAB00170</t>
  </si>
  <si>
    <t>ACIDO URICO EN ORINA OCASIONAL</t>
  </si>
  <si>
    <t>BTELAB00171</t>
  </si>
  <si>
    <t>ACIDO URICO SÉRICO</t>
  </si>
  <si>
    <t>BTELAB00172</t>
  </si>
  <si>
    <t>ACIDO URICO URINARIO ( ORINA 24 HRS. )</t>
  </si>
  <si>
    <t>BTELAB00173</t>
  </si>
  <si>
    <t>BTELAB00174</t>
  </si>
  <si>
    <t>ACIDO VANIL - MANDELICO</t>
  </si>
  <si>
    <t>BTELAB00175</t>
  </si>
  <si>
    <t>BTELAB00176</t>
  </si>
  <si>
    <t>BTELAB00177</t>
  </si>
  <si>
    <t>ADENOSIN DEAMINASA EN LCR</t>
  </si>
  <si>
    <t>BTELAB00184</t>
  </si>
  <si>
    <t>AG. AUSTRALIA</t>
  </si>
  <si>
    <t>BTELAB00185</t>
  </si>
  <si>
    <t>AG. CARCINOEMBRIONARIO (CEA)</t>
  </si>
  <si>
    <t>BTELAB00187</t>
  </si>
  <si>
    <t>ALBÚMINA EN ORINA</t>
  </si>
  <si>
    <t>BTELAB00188</t>
  </si>
  <si>
    <t>ALBÚMINA EN ORINA OCASIONAL</t>
  </si>
  <si>
    <t>BTELAB00190</t>
  </si>
  <si>
    <t>ALCOHOL ETÍLICO EN ORINA OCASIONAL</t>
  </si>
  <si>
    <t>BTELAB00191</t>
  </si>
  <si>
    <t>ALCOHOL ETÍLICO EN SANGRE</t>
  </si>
  <si>
    <t>BTELAB00192</t>
  </si>
  <si>
    <t>BTELAB00193</t>
  </si>
  <si>
    <t>BTELAB00299</t>
  </si>
  <si>
    <t>ALFA - FETO PROTEÍNA</t>
  </si>
  <si>
    <t>BTELAB00300</t>
  </si>
  <si>
    <t>ALFA - FETO PROTEÍNA (*)</t>
  </si>
  <si>
    <t>BTELAB00301</t>
  </si>
  <si>
    <t>ALFA 1 ANTITRIPSINA EN HECES</t>
  </si>
  <si>
    <t>BTELAB00302</t>
  </si>
  <si>
    <t>ALFA -2 - MACROGLOBULINA EN SUERO</t>
  </si>
  <si>
    <t>BTELAB00303</t>
  </si>
  <si>
    <t>ALFA-1 ANTITRIPSINA</t>
  </si>
  <si>
    <t>BTELAB00304</t>
  </si>
  <si>
    <t>ALUMINIO (ORINA)</t>
  </si>
  <si>
    <t>BTELAB00305</t>
  </si>
  <si>
    <t>ALUMINIO (SUERO)</t>
  </si>
  <si>
    <t>BTELAB00306</t>
  </si>
  <si>
    <t>BTELAB00308</t>
  </si>
  <si>
    <t>AMILASA EN ORINA</t>
  </si>
  <si>
    <t>BTELAB00309</t>
  </si>
  <si>
    <t>AMILASA SÉRICA</t>
  </si>
  <si>
    <t>BTELAB00313</t>
  </si>
  <si>
    <t>BTELAB00315</t>
  </si>
  <si>
    <t>BTELAB00317</t>
  </si>
  <si>
    <t>ANGIOTENSINA SERICA</t>
  </si>
  <si>
    <t>BTELAB00318</t>
  </si>
  <si>
    <t>ANTICOAGULANTE LÚPICO</t>
  </si>
  <si>
    <t>BTELAB00319</t>
  </si>
  <si>
    <t>BTELAB00320</t>
  </si>
  <si>
    <t xml:space="preserve">ANTÍGENO DE GARDIA LAMBLIA EN HECES </t>
  </si>
  <si>
    <t>BTELAB00322</t>
  </si>
  <si>
    <t>ANTÍGENO PROSTÁTICO ESPECÍFICO</t>
  </si>
  <si>
    <t>BTELAB00323</t>
  </si>
  <si>
    <t>BTELAB00324</t>
  </si>
  <si>
    <t>BTELAB00329</t>
  </si>
  <si>
    <t>APOLIPOPROTEINAS A1+ B</t>
  </si>
  <si>
    <t>BTELAB00330</t>
  </si>
  <si>
    <t>ARSÉNICO EN ORINA</t>
  </si>
  <si>
    <t>BTELAB00331</t>
  </si>
  <si>
    <t>AZÚCARES REDUCTORES EN HECES</t>
  </si>
  <si>
    <t>BTELAB00332</t>
  </si>
  <si>
    <t>BACILOSCOPIA BAAR</t>
  </si>
  <si>
    <t>BTELAB00333</t>
  </si>
  <si>
    <t>BACILOSCOPIA BAAR (2 MUESTRAS)</t>
  </si>
  <si>
    <t>BTELAB00334</t>
  </si>
  <si>
    <t>BACILOSCOPIA BAAR (3 MUESTRAS)</t>
  </si>
  <si>
    <t>BTELAB00335</t>
  </si>
  <si>
    <t>BACILOSCOPIA BAAR (4 MUESTRAS)</t>
  </si>
  <si>
    <t>BTELAB00336</t>
  </si>
  <si>
    <t>BACILOSCOPIA BAAR (5 MUESTRAS)</t>
  </si>
  <si>
    <t>BTELAB00337</t>
  </si>
  <si>
    <t>BANDAS OLIGOCLONALES EN L.C.R.</t>
  </si>
  <si>
    <t>BTELAB00340</t>
  </si>
  <si>
    <t>BENZODIACEPINAS EN ORINA</t>
  </si>
  <si>
    <t>BTELAB00341</t>
  </si>
  <si>
    <t>BETA 2 MICROGLOBULINA</t>
  </si>
  <si>
    <t>BTELAB00342</t>
  </si>
  <si>
    <t>BILIRRUBINA ( TOTAL, DIRECTA E INDIRECTA )</t>
  </si>
  <si>
    <t>BTELAB00343</t>
  </si>
  <si>
    <t>BILIRRUBINA DIRECTA</t>
  </si>
  <si>
    <t>BTELAB00344</t>
  </si>
  <si>
    <t>BILIRRUBINA INDIRECTA</t>
  </si>
  <si>
    <t>BTELAB00345</t>
  </si>
  <si>
    <t>BILIRRUBINA TOTAL</t>
  </si>
  <si>
    <t>BTELAB00346</t>
  </si>
  <si>
    <t>BIOMETRÍA HEMÁTICA COMPLETA</t>
  </si>
  <si>
    <t>BTELAB00347</t>
  </si>
  <si>
    <t>BIOMETRÍA HEMÁTICA CON PLAQUETAS</t>
  </si>
  <si>
    <t>BTELAB00348</t>
  </si>
  <si>
    <t>BIOPSIA</t>
  </si>
  <si>
    <t>BTELAB00354</t>
  </si>
  <si>
    <t>C1 ESTERASA INHIBIDOR (FUNC.)</t>
  </si>
  <si>
    <t>BTELAB00356</t>
  </si>
  <si>
    <t>CA 125</t>
  </si>
  <si>
    <t>BTELAB00357</t>
  </si>
  <si>
    <t>CA 15-3</t>
  </si>
  <si>
    <t>BTELAB00358</t>
  </si>
  <si>
    <t>CA 19-9</t>
  </si>
  <si>
    <t>BTELAB00360</t>
  </si>
  <si>
    <t>CA 27-29</t>
  </si>
  <si>
    <t>BTELAB00361</t>
  </si>
  <si>
    <t>CA 72-4</t>
  </si>
  <si>
    <t>BTELAB00364</t>
  </si>
  <si>
    <t>BTELAB00365</t>
  </si>
  <si>
    <t>CALCIO EN ORINA DE 2 HRS.</t>
  </si>
  <si>
    <t>BTELAB00366</t>
  </si>
  <si>
    <t>CALCIO EN ORINA OCASIONAL</t>
  </si>
  <si>
    <t>BTELAB00367</t>
  </si>
  <si>
    <t>BTELAB00368</t>
  </si>
  <si>
    <t>CALCIO SÉRICO</t>
  </si>
  <si>
    <t>BTELAB00369</t>
  </si>
  <si>
    <t>CALCIO URINARIO ( ORINA DE 24 HRS. )</t>
  </si>
  <si>
    <t>BTELAB00370</t>
  </si>
  <si>
    <t>BTELAB00371</t>
  </si>
  <si>
    <t>BTELAB00372</t>
  </si>
  <si>
    <t>BTELAB00373</t>
  </si>
  <si>
    <t>BTELAB00374</t>
  </si>
  <si>
    <t xml:space="preserve">CALPROTECTINA EN HECES </t>
  </si>
  <si>
    <t>BTELAB00376</t>
  </si>
  <si>
    <t>BTELAB00377</t>
  </si>
  <si>
    <t>CARBOXIHEMOGLOBINA (CUANTITATIVA)</t>
  </si>
  <si>
    <t>BTELAB00379</t>
  </si>
  <si>
    <t>CARGA VIRAL PARA "HIV" ( PCR )</t>
  </si>
  <si>
    <t>BTELAB00380</t>
  </si>
  <si>
    <t>CARGA VIRAL PARA HEPATITIS "B"</t>
  </si>
  <si>
    <t>BTELAB00381</t>
  </si>
  <si>
    <t>CARGA VIRAL PARA HEPATITIS "C"</t>
  </si>
  <si>
    <t>BTELAB00382</t>
  </si>
  <si>
    <t>CARIOTIPO CON IMÁGENES</t>
  </si>
  <si>
    <t>BTELAB00384</t>
  </si>
  <si>
    <t>CARIOTIPO EN MEDULA OSEA</t>
  </si>
  <si>
    <t>BTELAB00385</t>
  </si>
  <si>
    <t>CAROTENOS</t>
  </si>
  <si>
    <t>BTELAB00387</t>
  </si>
  <si>
    <t>CÉLULAS "NK" (CD56)</t>
  </si>
  <si>
    <t>BTELAB00389</t>
  </si>
  <si>
    <t>CÉLULAS NK</t>
  </si>
  <si>
    <t>BTELAB00392</t>
  </si>
  <si>
    <t>CERULOPLASMINA</t>
  </si>
  <si>
    <t>BTELAB00393</t>
  </si>
  <si>
    <t>CHLAMYDIA (DETECCIÓN DE ANTÍGENO)</t>
  </si>
  <si>
    <t>BTELAB00394</t>
  </si>
  <si>
    <t>CHLAMYDIA TRACHOMATIS DETECCIÓN POR PCR</t>
  </si>
  <si>
    <t>BTELAB00396</t>
  </si>
  <si>
    <t>BTELAB00397</t>
  </si>
  <si>
    <t>CISTATINA C</t>
  </si>
  <si>
    <t>BTELAB00399</t>
  </si>
  <si>
    <t>CITOLOGÍA</t>
  </si>
  <si>
    <t>BTELAB00400</t>
  </si>
  <si>
    <t>CITOLOGÍA (2 MUESTRAS)</t>
  </si>
  <si>
    <t>BTELAB00401</t>
  </si>
  <si>
    <t>CITOLOGÍA (3 MUESTRAS)</t>
  </si>
  <si>
    <t>BTELAB00402</t>
  </si>
  <si>
    <t>CITOLOGÍA (4 MUESTRAS)</t>
  </si>
  <si>
    <t>BTELAB00403</t>
  </si>
  <si>
    <t>CITOLOGÍA (5 MUESTRAS)</t>
  </si>
  <si>
    <t>BTELAB00404</t>
  </si>
  <si>
    <t>CITOLOGÍA DE EXPECTORACIÓN</t>
  </si>
  <si>
    <t>BTELAB00405</t>
  </si>
  <si>
    <t>BTELAB00406</t>
  </si>
  <si>
    <t>CITOLOGÍA EN ORINA</t>
  </si>
  <si>
    <t>BTELAB00407</t>
  </si>
  <si>
    <t>CITOLOGIA EXFOLIATIVA CERVICO VAGINAL ( PAP )</t>
  </si>
  <si>
    <t>BTELAB00408</t>
  </si>
  <si>
    <t>CITOLOGIA EXFOLIATIVA CERVICO VAGINAL ( PAP ) EN BASE LIQUIDA</t>
  </si>
  <si>
    <t>BTELAB00409</t>
  </si>
  <si>
    <t>CITOLOGÍA NASAL</t>
  </si>
  <si>
    <t>BTELAB00410</t>
  </si>
  <si>
    <t>CITOLOGÍA URETRAL</t>
  </si>
  <si>
    <t>BTELAB00411</t>
  </si>
  <si>
    <t>CITOLOGÍA VULVAR</t>
  </si>
  <si>
    <t>BTELAB00412</t>
  </si>
  <si>
    <t>CITOLÓGICO DE LIQ. CEFALORRAQUIDEO</t>
  </si>
  <si>
    <t>BTELAB00413</t>
  </si>
  <si>
    <t>CITOLÓGICO DE LÍQUIDO</t>
  </si>
  <si>
    <t>BTELAB00415</t>
  </si>
  <si>
    <t>CITOQUÍMICO DE  LÍQUIDO DE ASCITIS</t>
  </si>
  <si>
    <t>BTELAB00416</t>
  </si>
  <si>
    <t>CITOQUIMICO DE L.C.R.</t>
  </si>
  <si>
    <t>BTELAB00417</t>
  </si>
  <si>
    <t>CITOQUÍMICO DE LÍQUIDO PERITONEAL</t>
  </si>
  <si>
    <t>BTELAB00418</t>
  </si>
  <si>
    <t>CITOQUÍMICO DE LÍQUIDO SINOVIAL</t>
  </si>
  <si>
    <t>BTELAB00419</t>
  </si>
  <si>
    <t>CITRATOS EN ORINA DE 24 HRS.</t>
  </si>
  <si>
    <t>BTELAB00421</t>
  </si>
  <si>
    <t>CLONAZEPAM</t>
  </si>
  <si>
    <t>BTELAB00423</t>
  </si>
  <si>
    <t>CLORO EN ORINA OCASIONAL</t>
  </si>
  <si>
    <t>BTELAB00424</t>
  </si>
  <si>
    <t>CLORO SÉRICO</t>
  </si>
  <si>
    <t>BTELAB00426</t>
  </si>
  <si>
    <t>COBRE EN ORINA</t>
  </si>
  <si>
    <t>BTELAB00427</t>
  </si>
  <si>
    <t>BTELAB00429</t>
  </si>
  <si>
    <t>COLESTEROL DE ALTA DENSIDAD (HDL)</t>
  </si>
  <si>
    <t>BTELAB00430</t>
  </si>
  <si>
    <t>COLESTEROL DE BAJA DENSIDAD (LDL)</t>
  </si>
  <si>
    <t>BTELAB00431</t>
  </si>
  <si>
    <t>COLESTEROL TOTAL</t>
  </si>
  <si>
    <t>BTELAB00432</t>
  </si>
  <si>
    <t>BTELAB00437</t>
  </si>
  <si>
    <t>COMPLEMENTO C3</t>
  </si>
  <si>
    <t>BTELAB00438</t>
  </si>
  <si>
    <t>COMPLEMENTO C4</t>
  </si>
  <si>
    <t>BTELAB00440</t>
  </si>
  <si>
    <t>COMPLEMENTO HEMOLITICO CH 50 %</t>
  </si>
  <si>
    <t>BTELAB00441</t>
  </si>
  <si>
    <t>COOMBS DIRECTO</t>
  </si>
  <si>
    <t>BTELAB00442</t>
  </si>
  <si>
    <t>BTELAB00443</t>
  </si>
  <si>
    <t>BTELAB00444</t>
  </si>
  <si>
    <t>BTELAB00445</t>
  </si>
  <si>
    <t>COPROPARASITOSCÓPICO (2 MUESTRAS)</t>
  </si>
  <si>
    <t>BTELAB00446</t>
  </si>
  <si>
    <t>COPROPARASITOSCÓPICO (3  MUESTRAS)</t>
  </si>
  <si>
    <t>BTELAB00447</t>
  </si>
  <si>
    <t>COPROPARASITOSCÓPICO (5 MUESTRAS)</t>
  </si>
  <si>
    <t>BTELAB00448</t>
  </si>
  <si>
    <t>COPROPARASITOSCÓPICO 1 MUESTRA</t>
  </si>
  <si>
    <t>BTELAB00450</t>
  </si>
  <si>
    <t>CORTISOL EN ORINA DE 24 HRS. (LIBRE)</t>
  </si>
  <si>
    <t>BTELAB00451</t>
  </si>
  <si>
    <t>CORTISOL SÉRICO</t>
  </si>
  <si>
    <t>BTELAB00452</t>
  </si>
  <si>
    <t>CORTISOL SÉRICO (VESPERTINO)</t>
  </si>
  <si>
    <t>BTELAB00453</t>
  </si>
  <si>
    <t>COTININA (NICOTINA)</t>
  </si>
  <si>
    <t>BTELAB00454</t>
  </si>
  <si>
    <t>CPK CREATINFOSFOQUINASA</t>
  </si>
  <si>
    <t>BTELAB00455</t>
  </si>
  <si>
    <t>CPK CREATINFOSFOQUINASA FRAC. MM</t>
  </si>
  <si>
    <t>BTELAB00456</t>
  </si>
  <si>
    <t>CPK-BB CREATINFOSFOQUINASA FRACCIÓN BB</t>
  </si>
  <si>
    <t>BTELAB00458</t>
  </si>
  <si>
    <t>CREATININA EN ORINA DE 2 HRS.</t>
  </si>
  <si>
    <t>BTELAB00459</t>
  </si>
  <si>
    <t>CREATININA EN ORINA DE 24 HORAS.</t>
  </si>
  <si>
    <t>BTELAB00460</t>
  </si>
  <si>
    <t>CREATININA EN ORINA OCASIONAL</t>
  </si>
  <si>
    <t>BTELAB00461</t>
  </si>
  <si>
    <t>CREATININA SÉRICA</t>
  </si>
  <si>
    <t>BTELAB00463</t>
  </si>
  <si>
    <t>CRIOGLOBULINAS</t>
  </si>
  <si>
    <t>BTELAB00465</t>
  </si>
  <si>
    <t>CROMO EN SANGRE</t>
  </si>
  <si>
    <t>BTELAB00467</t>
  </si>
  <si>
    <t>CROMOGRANINA A SERICA</t>
  </si>
  <si>
    <t>BTELAB00469</t>
  </si>
  <si>
    <t>C-TELOPÉPTIDO</t>
  </si>
  <si>
    <t>BTELAB00470</t>
  </si>
  <si>
    <t>CUADRUPLE MARCADOR CON INTERPRETACION GENETISTA</t>
  </si>
  <si>
    <t>BTELAB00471</t>
  </si>
  <si>
    <t>CUENTA DE ADDIS</t>
  </si>
  <si>
    <t>BTELAB00472</t>
  </si>
  <si>
    <t>CUENTA MINUTADA</t>
  </si>
  <si>
    <t>BTELAB00483</t>
  </si>
  <si>
    <t>CULTIVO DE EXPECTORACIÓN</t>
  </si>
  <si>
    <t>BTELAB00484</t>
  </si>
  <si>
    <t>CULTIVO DE EXUDADO FARÍNGEO</t>
  </si>
  <si>
    <t>BTELAB00488</t>
  </si>
  <si>
    <t>CULTIVO DE EXUDADO VAGINAL COMPLETO</t>
  </si>
  <si>
    <t>BTELAB00489</t>
  </si>
  <si>
    <t>CULTIVO DE EXUDADO VULVAR</t>
  </si>
  <si>
    <t>BTELAB00491</t>
  </si>
  <si>
    <t>CULTIVO DE HONGOS ( SABOURAUD )</t>
  </si>
  <si>
    <t>BTELAB00499</t>
  </si>
  <si>
    <t>CULTIVO DE MANOS (SUPERFICIES VIVAS)</t>
  </si>
  <si>
    <t>BTELAB00500</t>
  </si>
  <si>
    <t>CULTIVO DE MYCOBACTERIUM</t>
  </si>
  <si>
    <t>BTELAB00501</t>
  </si>
  <si>
    <t>CULTIVO DE MYCOPLASMA</t>
  </si>
  <si>
    <t>BTELAB00502</t>
  </si>
  <si>
    <t>CULTIVO DE PUNTA DE CATETER</t>
  </si>
  <si>
    <t>BTELAB00503</t>
  </si>
  <si>
    <t>CULTIVO DE RASPADO PERIANAL</t>
  </si>
  <si>
    <t>BTELAB00505</t>
  </si>
  <si>
    <t>CULTIVO DE SECRECIÓN BRONQUIAL</t>
  </si>
  <si>
    <t>BTELAB00509</t>
  </si>
  <si>
    <t>CURVA DE INSULINA 2 HORAS</t>
  </si>
  <si>
    <t>BTELAB00510</t>
  </si>
  <si>
    <t>CURVA DE INSULINA 3 HORAS</t>
  </si>
  <si>
    <t>BTELAB00511</t>
  </si>
  <si>
    <t>CURVA DE INSULINA 4 HORAS</t>
  </si>
  <si>
    <t>BTELAB00512</t>
  </si>
  <si>
    <t>CURVA DE INSULINA 5 HORAS</t>
  </si>
  <si>
    <t>BTELAB00513</t>
  </si>
  <si>
    <t>CURVA DE TOLERANCIA A LA GLUCOSA (2 HRS.)</t>
  </si>
  <si>
    <t>BTELAB00514</t>
  </si>
  <si>
    <t>CURVA DE TOLERANCIA A LA GLUCOSA (3 HRS.)</t>
  </si>
  <si>
    <t>BTELAB00515</t>
  </si>
  <si>
    <t>CURVA DE TOLERANCIA A LA GLUCOSA (4 HRS.)</t>
  </si>
  <si>
    <t>BTELAB00516</t>
  </si>
  <si>
    <t>CURVA DE TOLERANCIA A LA GLUCOSA (5 HRS.)</t>
  </si>
  <si>
    <t>BTELAB00517</t>
  </si>
  <si>
    <t>CURVA DE TOLERANCIA A LA GLUCOSA (6 HRS.)</t>
  </si>
  <si>
    <t>BTELAB00521</t>
  </si>
  <si>
    <t>DEHIDROEPIANDROSTERONA ( DHEA )</t>
  </si>
  <si>
    <t>BTELAB00522</t>
  </si>
  <si>
    <t>DEHIDROEPIANDROSTERONA SULFATADA          (DHEA - SO4)</t>
  </si>
  <si>
    <t>BTELAB00523</t>
  </si>
  <si>
    <t>DEHIDROTESTOSTERONA</t>
  </si>
  <si>
    <t>BTELAB00525</t>
  </si>
  <si>
    <t>DEPURACIÓN DE CREATININA EN ORINA DE 24 HRS.</t>
  </si>
  <si>
    <t>BTELAB00526</t>
  </si>
  <si>
    <t>DEPURACIÓN DE UREA EN ORINA DE 24 HRS.</t>
  </si>
  <si>
    <t>BTELAB00527</t>
  </si>
  <si>
    <t>DERMATOPHAGOIDES FARINAE</t>
  </si>
  <si>
    <t>BTELAB00528</t>
  </si>
  <si>
    <t>BTELAB00529</t>
  </si>
  <si>
    <t>BTELAB00530</t>
  </si>
  <si>
    <t>DIAZEPAN</t>
  </si>
  <si>
    <t>BTELAB00531</t>
  </si>
  <si>
    <t>DIFENILHIDANTOINA</t>
  </si>
  <si>
    <t>BTELAB00532</t>
  </si>
  <si>
    <t>BTELAB00533</t>
  </si>
  <si>
    <t>DIMERO D</t>
  </si>
  <si>
    <t>BTELAB00541</t>
  </si>
  <si>
    <t>BTELAB00543</t>
  </si>
  <si>
    <t>ELECTROFORESIS DE LIPOPROTEÍNAS</t>
  </si>
  <si>
    <t>BTELAB00544</t>
  </si>
  <si>
    <t>ELECTROFORESIS DE PROTEINA EN ORINA</t>
  </si>
  <si>
    <t>BTELAB00546</t>
  </si>
  <si>
    <t>ELECTROFORESIS DE PROTEÍNAS SÉRICAS</t>
  </si>
  <si>
    <t>BTELAB00548</t>
  </si>
  <si>
    <t>ELECTROLITOS EN ORINA OCASIONAL</t>
  </si>
  <si>
    <t>BTELAB00550</t>
  </si>
  <si>
    <t>ELECTROLITOS SÉRICOS (NA, K, CL)</t>
  </si>
  <si>
    <t>BTELAB00551</t>
  </si>
  <si>
    <t>ENOLASA NEURONAL ESPECIFICA</t>
  </si>
  <si>
    <t>BTELAB00553</t>
  </si>
  <si>
    <t>EOSINÓFILOS EN MOCO NASAL</t>
  </si>
  <si>
    <t>BTELAB00554</t>
  </si>
  <si>
    <t>EOSINÓFILOS EN MOCO NASAL 1 MUESTRA</t>
  </si>
  <si>
    <t>BTELAB00555</t>
  </si>
  <si>
    <t>EOSINÓFILOS EN MOCO NASAL 2 MUESTRAS</t>
  </si>
  <si>
    <t>BTELAB00556</t>
  </si>
  <si>
    <t>EOSINÓFILOS EN MOCO NASAL 3 MUESTRAS</t>
  </si>
  <si>
    <t>BTELAB00557</t>
  </si>
  <si>
    <t>ERITROCITOS CUANTIFICACIÓN</t>
  </si>
  <si>
    <t>BTELAB00558</t>
  </si>
  <si>
    <t>ERITROCITOS DISMÓRFICOS EN ORINA</t>
  </si>
  <si>
    <t>BTELAB00559</t>
  </si>
  <si>
    <t>BTELAB00560</t>
  </si>
  <si>
    <t>ESPERMATOBIOSCOPIA (SEMINOGRAMA)</t>
  </si>
  <si>
    <t>BTELAB00561</t>
  </si>
  <si>
    <t>BTELAB00562</t>
  </si>
  <si>
    <t>BTELAB00563</t>
  </si>
  <si>
    <t>ESTRADIOL EN SUERO</t>
  </si>
  <si>
    <t>BTELAB00565</t>
  </si>
  <si>
    <t>BTELAB00566</t>
  </si>
  <si>
    <t>ESTRIOL TOTAL</t>
  </si>
  <si>
    <t>BTELAB00567</t>
  </si>
  <si>
    <t>ESTROGENOS SÉRICOS TOTALES</t>
  </si>
  <si>
    <t>BTELAB00568</t>
  </si>
  <si>
    <t>ESTRONA SÉRICA</t>
  </si>
  <si>
    <t>BTELAB00572</t>
  </si>
  <si>
    <t>BTELAB00575</t>
  </si>
  <si>
    <t>F.S.H.(HORMONA FOLICULO ESTIMULANTE)</t>
  </si>
  <si>
    <t>BTELAB00579</t>
  </si>
  <si>
    <t>BTELAB00580</t>
  </si>
  <si>
    <t>FACTOR REUMATOIDE POR NEFELOMETRIA</t>
  </si>
  <si>
    <t>BTELAB00581</t>
  </si>
  <si>
    <t>FACTOR V</t>
  </si>
  <si>
    <t>BTELAB00582</t>
  </si>
  <si>
    <t>FACTOR VII</t>
  </si>
  <si>
    <t>BTELAB00583</t>
  </si>
  <si>
    <t>FACTOR VIII ANTIGÉNICO</t>
  </si>
  <si>
    <t>BTELAB00584</t>
  </si>
  <si>
    <t>FACTOR VIII PROCOAGULANTE</t>
  </si>
  <si>
    <t>BTELAB00585</t>
  </si>
  <si>
    <t>FACTOR VON-WILLEBRAND</t>
  </si>
  <si>
    <t>BTELAB00586</t>
  </si>
  <si>
    <t>BTELAB00588</t>
  </si>
  <si>
    <t>BTELAB00589</t>
  </si>
  <si>
    <t>FIBRINÓGENO</t>
  </si>
  <si>
    <t>BTELAB00593</t>
  </si>
  <si>
    <t>BTELAB00594</t>
  </si>
  <si>
    <t>BTELAB00595</t>
  </si>
  <si>
    <t>BTELAB00596</t>
  </si>
  <si>
    <t>FOSFATASA ACIDA Y FRACCIÓN PROSTÁTICA</t>
  </si>
  <si>
    <t>BTELAB00597</t>
  </si>
  <si>
    <t>BTELAB00601</t>
  </si>
  <si>
    <t>FOSFATASA ALCALINA OSEA</t>
  </si>
  <si>
    <t>BTELAB00602</t>
  </si>
  <si>
    <t>FOSFOLÍPIDOS</t>
  </si>
  <si>
    <t>BTELAB00603</t>
  </si>
  <si>
    <t>FÓSFORO EN ORINA OCASIONAL</t>
  </si>
  <si>
    <t>BTELAB00604</t>
  </si>
  <si>
    <t>FÓSFORO SÉRICO</t>
  </si>
  <si>
    <t>BTELAB00607</t>
  </si>
  <si>
    <t>FRAGILIDAD OSMÓTICA ERITROCITARIA</t>
  </si>
  <si>
    <t>BTELAB00609</t>
  </si>
  <si>
    <t>FRUCTOSAMINA</t>
  </si>
  <si>
    <t>BTELAB00610</t>
  </si>
  <si>
    <t>BTELAB00611</t>
  </si>
  <si>
    <t>GABAPENTINA</t>
  </si>
  <si>
    <t>BTELAB00612</t>
  </si>
  <si>
    <t>GAMAGLUTAMILTRANSPEPTIDASA</t>
  </si>
  <si>
    <t>BTELAB00613</t>
  </si>
  <si>
    <t>GASTRINA</t>
  </si>
  <si>
    <t>BTELAB00616</t>
  </si>
  <si>
    <t>GENOTIPO HEPATITIS "C"</t>
  </si>
  <si>
    <t>BTELAB00619</t>
  </si>
  <si>
    <t>GLUCAGÓN</t>
  </si>
  <si>
    <t>BTELAB00620</t>
  </si>
  <si>
    <t>BTELAB00621</t>
  </si>
  <si>
    <t>GLUCOSA BASAL</t>
  </si>
  <si>
    <t>BTELAB00622</t>
  </si>
  <si>
    <t>GLUCOSA EN ORINA DE 24 HRS.</t>
  </si>
  <si>
    <t>BTELAB00625</t>
  </si>
  <si>
    <t>GLUCOSA POST. - PRANDIAL 2 HRS.</t>
  </si>
  <si>
    <t>BTELAB00627</t>
  </si>
  <si>
    <t>GLUCOSA POST.-CARGA 50G (1 HR)</t>
  </si>
  <si>
    <t>BTELAB00637</t>
  </si>
  <si>
    <t>GRASAS EN HECES</t>
  </si>
  <si>
    <t>BTELAB00638</t>
  </si>
  <si>
    <t>GRUPO SANGUÍNEO Y RH</t>
  </si>
  <si>
    <t>BTELAB00639</t>
  </si>
  <si>
    <t>H. DE CRECIMIENTO POST - EJER. 15 MIN.</t>
  </si>
  <si>
    <t>BTELAB00640</t>
  </si>
  <si>
    <t>H. DE CRECIMIENTO POST - EJER. 45 MIN.</t>
  </si>
  <si>
    <t>BTELAB00642</t>
  </si>
  <si>
    <t>HAPTOGLOBINA</t>
  </si>
  <si>
    <t>BTELAB00643</t>
  </si>
  <si>
    <t>HBE AG</t>
  </si>
  <si>
    <t>BTELAB00646</t>
  </si>
  <si>
    <t>BTELAB00647</t>
  </si>
  <si>
    <t>HEMATOCRITO</t>
  </si>
  <si>
    <t>BTELAB00648</t>
  </si>
  <si>
    <t>BTELAB00649</t>
  </si>
  <si>
    <t>BTELAB00651</t>
  </si>
  <si>
    <t>HEMOGLOBINA GLUCOSILADA (HB A1C)EN SANGRE TOTAL</t>
  </si>
  <si>
    <t>BTELAB00652</t>
  </si>
  <si>
    <t>HEMOGLOBINA LIBRE</t>
  </si>
  <si>
    <t>BTELAB00655</t>
  </si>
  <si>
    <t xml:space="preserve">HEPATITIS C VIRUS RNA  POR PCR (CUALITATIVO) </t>
  </si>
  <si>
    <t>BTELAB00662</t>
  </si>
  <si>
    <t>HIERRO SÉRICO FIJACIÓN Y CAPTACIÓN</t>
  </si>
  <si>
    <t>BTELAB00663</t>
  </si>
  <si>
    <t>HLA - B27 AG. HISTOCOMPATIBILIDAD</t>
  </si>
  <si>
    <t>BTELAB00668</t>
  </si>
  <si>
    <t xml:space="preserve">HORMONA ANTI-MULLERIANA </t>
  </si>
  <si>
    <t>BTELAB00669</t>
  </si>
  <si>
    <t>HORMONA DE CRECIMIENTO ( HGH )</t>
  </si>
  <si>
    <t>BTELAB00676</t>
  </si>
  <si>
    <t>HORMONA SEXUAL LIGADA A GLOBULINA</t>
  </si>
  <si>
    <t>BTELAB00678</t>
  </si>
  <si>
    <t>IGF - BP3</t>
  </si>
  <si>
    <t>BTELAB00686</t>
  </si>
  <si>
    <t>INDICE ATEROGÉNICO (COL.TOT./HDL)</t>
  </si>
  <si>
    <t>BTELAB00687</t>
  </si>
  <si>
    <t>INDICE DE TIROXINA LIBRE</t>
  </si>
  <si>
    <t>BTELAB00692</t>
  </si>
  <si>
    <t>INMUNOFIJACIÓN DE PROTEINAS EN ORINA DE 24 HRS.</t>
  </si>
  <si>
    <t>BTELAB00694</t>
  </si>
  <si>
    <t>INMUNOGLOBULINA A ( IGA )</t>
  </si>
  <si>
    <t>BTELAB00695</t>
  </si>
  <si>
    <t>INMUNOGLOBULINA D ( IGD )</t>
  </si>
  <si>
    <t>BTELAB00696</t>
  </si>
  <si>
    <t>INMUNOGLOBULINA E ( IGE )</t>
  </si>
  <si>
    <t>BTELAB00698</t>
  </si>
  <si>
    <t>INMUNOGLOBULINA G ( IGG )</t>
  </si>
  <si>
    <t>BTELAB00701</t>
  </si>
  <si>
    <t>INMUNOGLOBULINA M ( IGM )</t>
  </si>
  <si>
    <t>BTELAB00702</t>
  </si>
  <si>
    <t>BTELAB00705</t>
  </si>
  <si>
    <t>INSULINA POST.-PRANDIAL 1 HRS.</t>
  </si>
  <si>
    <t>BTELAB00712</t>
  </si>
  <si>
    <t>INVESTIGACIÓN PLASMODIUM</t>
  </si>
  <si>
    <t>BTELAB00716</t>
  </si>
  <si>
    <t>ISOENZIMAS FOSFATASA ALCALINA</t>
  </si>
  <si>
    <t>BTELAB00718</t>
  </si>
  <si>
    <t>L. H. ( HORMONA LUTEINIZANTE  )</t>
  </si>
  <si>
    <t>BTELAB00720</t>
  </si>
  <si>
    <t>BTELAB00722</t>
  </si>
  <si>
    <t>BTELAB00723</t>
  </si>
  <si>
    <t>LEUCOCITOS CUANTIFICACIÓN</t>
  </si>
  <si>
    <t>BTELAB00724</t>
  </si>
  <si>
    <t>LEVETIRACETAM</t>
  </si>
  <si>
    <t>BTELAB00725</t>
  </si>
  <si>
    <t>LINFOCITOS T Y B SUBPOBLACIONES</t>
  </si>
  <si>
    <t>BTELAB00726</t>
  </si>
  <si>
    <t>LIPASA SÉRICA</t>
  </si>
  <si>
    <t>BTELAB00728</t>
  </si>
  <si>
    <t>LIPOPROTEINA (A)</t>
  </si>
  <si>
    <t>BTELAB00736</t>
  </si>
  <si>
    <t>MAGNESIO EN ORINA</t>
  </si>
  <si>
    <t>BTELAB00739</t>
  </si>
  <si>
    <t>MANGANESO EN SANGRE</t>
  </si>
  <si>
    <t>BTELAB00742</t>
  </si>
  <si>
    <t>BTELAB00750</t>
  </si>
  <si>
    <t>BTELAB00752</t>
  </si>
  <si>
    <t>MIOGLOBINA</t>
  </si>
  <si>
    <t>BTELAB00753</t>
  </si>
  <si>
    <t>MOCO FECAL</t>
  </si>
  <si>
    <t>BTELAB00758</t>
  </si>
  <si>
    <t>MYCOBACTERIUM TUBERCULOSIS (PCR)</t>
  </si>
  <si>
    <t>BTELAB00759</t>
  </si>
  <si>
    <t>NITRÓGENO DE UREA</t>
  </si>
  <si>
    <t>BTELAB00764</t>
  </si>
  <si>
    <t>N-TELOPEPTIDO EN ORINA DE 2 HRS.</t>
  </si>
  <si>
    <t>BTELAB00767</t>
  </si>
  <si>
    <t>OSMOLARIDAD ( ORINA )</t>
  </si>
  <si>
    <t>BTELAB00769</t>
  </si>
  <si>
    <t>BTELAB00770</t>
  </si>
  <si>
    <t>OXALATOS EN ORINA</t>
  </si>
  <si>
    <t>BTELAB00772</t>
  </si>
  <si>
    <t>OXCARBAZEPINA</t>
  </si>
  <si>
    <t>BTELAB00778</t>
  </si>
  <si>
    <t>PARATOHORMONA</t>
  </si>
  <si>
    <t>BTELAB00780</t>
  </si>
  <si>
    <t>PEPTIDO C</t>
  </si>
  <si>
    <t>BTELAB00782</t>
  </si>
  <si>
    <t>PEPTIDO CEREBRAL NATRIURETICO (BNP)</t>
  </si>
  <si>
    <t>BTELAB00783</t>
  </si>
  <si>
    <t>PEPTIDO INTESTINAL VASOACTIVO</t>
  </si>
  <si>
    <t>BTELAB00803</t>
  </si>
  <si>
    <r>
      <t>PERFIL ANDROGÉNICO</t>
    </r>
    <r>
      <rPr>
        <sz val="10"/>
        <color rgb="FF000000"/>
        <rFont val="Calibri"/>
        <family val="2"/>
      </rPr>
      <t xml:space="preserve"> (TESTOSTERONA, CORTISOL, DHEA, ANDROSTENEDIONA, 17-ALFAHIDROXIPROGESTERONA, DHEA-SO4)</t>
    </r>
  </si>
  <si>
    <t>BTELAB00808</t>
  </si>
  <si>
    <r>
      <t>PERFIL COAGULACIÓN</t>
    </r>
    <r>
      <rPr>
        <sz val="10"/>
        <color rgb="FF000000"/>
        <rFont val="Calibri"/>
        <family val="2"/>
      </rPr>
      <t xml:space="preserve"> (TIEMPO DE SANGRADO, TIEMPO DE COAGULACIÓN, TP, TTP, PLAQUETAS)</t>
    </r>
  </si>
  <si>
    <t>BTELAB00817</t>
  </si>
  <si>
    <r>
      <t>PERFIL DIABÉTICO I</t>
    </r>
    <r>
      <rPr>
        <sz val="10"/>
        <color rgb="FF000000"/>
        <rFont val="Calibri"/>
        <family val="2"/>
      </rPr>
      <t xml:space="preserve"> (EGO, GLUCOSA, COLESTEROL, TRIGLICÉRIDOS) HB GLUCOSILADA , DEP DE CREATININA, MICROALBUMINURIA</t>
    </r>
  </si>
  <si>
    <t>BTELAB00819</t>
  </si>
  <si>
    <r>
      <t>PERFIL DROGAS DE ABUSO - 5</t>
    </r>
    <r>
      <rPr>
        <sz val="10"/>
        <color rgb="FF000000"/>
        <rFont val="Calibri"/>
        <family val="2"/>
      </rPr>
      <t xml:space="preserve"> (ANFETAMINAS, COCAINA, CANABINOIDES, BARBITÚRICOS, OPIACEOS)</t>
    </r>
  </si>
  <si>
    <t>BTELAB00820</t>
  </si>
  <si>
    <r>
      <t>PERFIL DROGAS DE ABUSO - 6</t>
    </r>
    <r>
      <rPr>
        <sz val="10"/>
        <color rgb="FF000000"/>
        <rFont val="Calibri"/>
        <family val="2"/>
      </rPr>
      <t xml:space="preserve"> (ANFETAMINAS, COCAINA, CANABINOIDES, BARBITÚRICOS, OPIACEOS, BENZODIACEPINAS)</t>
    </r>
  </si>
  <si>
    <t>BTELAB00824</t>
  </si>
  <si>
    <r>
      <t>PERFIL GINECOLÓGICO</t>
    </r>
    <r>
      <rPr>
        <sz val="10"/>
        <color rgb="FF000000"/>
        <rFont val="Calibri"/>
        <family val="2"/>
      </rPr>
      <t xml:space="preserve"> (L. H. ( HORMONA LUTEINIZANTE), F.S.H.(HORMONA FOLICULO ESTIMULANTE), PROLACTINA, PROGESTERONA, TESTOSTERONA, ESTRADIOL)</t>
    </r>
  </si>
  <si>
    <t>BTELAB00825</t>
  </si>
  <si>
    <r>
      <t>PERFIL HEPÁTICO I</t>
    </r>
    <r>
      <rPr>
        <sz val="10"/>
        <color rgb="FF000000"/>
        <rFont val="Calibri"/>
        <family val="2"/>
      </rPr>
      <t xml:space="preserve"> (TGO, TGP, F. ALCALINA, PT, ALBUMINA, GLOBULINA, RELACIÓN A/G, COLESTEROL, BILIRRUBINAS TOTALES, DIRECTA E INDIRECTA) GGT</t>
    </r>
  </si>
  <si>
    <t>BTELAB00826</t>
  </si>
  <si>
    <r>
      <t>PERFIL HEPÁTICO II</t>
    </r>
    <r>
      <rPr>
        <sz val="10"/>
        <color rgb="FF000000"/>
        <rFont val="Calibri"/>
        <family val="2"/>
      </rPr>
      <t xml:space="preserve">  (TGO, TGP, F. ALCALINA, PT, ALBUMINA, GLOBULINA, RELACIÓN A/G, COLESTEROL, BILIRRUBINAS TOTALES, DIRECTA E  INDIRECTA ) ULTRASONIDO DE VIAS BILIARES, GGT</t>
    </r>
  </si>
  <si>
    <t>BTELAB00827</t>
  </si>
  <si>
    <r>
      <t>PERFIL HEPATITIS "A"</t>
    </r>
    <r>
      <rPr>
        <sz val="10"/>
        <color rgb="FF000000"/>
        <rFont val="Calibri"/>
        <family val="2"/>
      </rPr>
      <t xml:space="preserve"> (HAV IGG,HAV IGM)</t>
    </r>
  </si>
  <si>
    <t>BTELAB00828</t>
  </si>
  <si>
    <r>
      <t>PERFIL HEPATITIS "A, B Y C"</t>
    </r>
    <r>
      <rPr>
        <sz val="10"/>
        <color rgb="FF000000"/>
        <rFont val="Calibri"/>
        <family val="2"/>
      </rPr>
      <t xml:space="preserve">  ( HAV IGG + HAV IGM+ANTI HBC + ANTI HBSAG + HBSAG+AC. HEPATITIS "C" ) HBEAG, ANTI HBE ,ANTI HBC IGM</t>
    </r>
  </si>
  <si>
    <t>BTELAB00829</t>
  </si>
  <si>
    <r>
      <t xml:space="preserve">PERFIL HEPATITIS "B" </t>
    </r>
    <r>
      <rPr>
        <sz val="10"/>
        <color rgb="FF000000"/>
        <rFont val="Calibri"/>
        <family val="2"/>
      </rPr>
      <t>(ANTI HBC, ANTI HBSAG, HBSAG) HBEAG, ANTI HBE, ANTI HBC IGM</t>
    </r>
  </si>
  <si>
    <t>BTELAB00830</t>
  </si>
  <si>
    <r>
      <t>PERFIL HEPATITIS "C"</t>
    </r>
    <r>
      <rPr>
        <sz val="10"/>
        <color rgb="FF000000"/>
        <rFont val="Calibri"/>
        <family val="2"/>
      </rPr>
      <t xml:space="preserve"> (AC. HEPATITIS C)</t>
    </r>
  </si>
  <si>
    <t>BTELAB00831</t>
  </si>
  <si>
    <r>
      <t>PERFIL HIERRO COMPLETO</t>
    </r>
    <r>
      <rPr>
        <sz val="10"/>
        <color rgb="FF000000"/>
        <rFont val="Calibri"/>
        <family val="2"/>
      </rPr>
      <t xml:space="preserve"> (HIERRO SÉRICO FIJACIÓN Y CAPTACIÓN, FERRITINA, TRANSFERRINA)     </t>
    </r>
    <r>
      <rPr>
        <b/>
        <sz val="10"/>
        <color rgb="FF000000"/>
        <rFont val="Calibri"/>
        <family val="2"/>
      </rPr>
      <t xml:space="preserve">           </t>
    </r>
  </si>
  <si>
    <t>BTELAB00833</t>
  </si>
  <si>
    <r>
      <t>PERFIL HIPOFISIARIO</t>
    </r>
    <r>
      <rPr>
        <sz val="10"/>
        <color rgb="FF000000"/>
        <rFont val="Calibri"/>
        <family val="2"/>
      </rPr>
      <t xml:space="preserve"> (L. H. ( HORMONA LUTEINIZANTE), F.S.H.(HORMONA FOLICULO ESTIMULANTE), TSH, H. CRECIMIENTO, ACTH, PROLACTINA)</t>
    </r>
  </si>
  <si>
    <t>BTELAB00835</t>
  </si>
  <si>
    <r>
      <t>PERFIL HORMONAL FEMENINO</t>
    </r>
    <r>
      <rPr>
        <sz val="10"/>
        <color rgb="FF000000"/>
        <rFont val="Calibri"/>
        <family val="2"/>
      </rPr>
      <t xml:space="preserve"> (CORTISOL, ESTRADIOL, F.S.H.(HORMONA FOLICULO ESTIMULANTE), HGH,(L. H. ( HORMONA LUTEINIZANTE), PROLACTINA, P. TIROIDEO II, TSH, YODO, PROGESTERONA DHEA)</t>
    </r>
  </si>
  <si>
    <t>BTELAB00836</t>
  </si>
  <si>
    <r>
      <t xml:space="preserve">PERFIL HORMONAL MASCULINO </t>
    </r>
    <r>
      <rPr>
        <sz val="10"/>
        <color rgb="FF000000"/>
        <rFont val="Calibri"/>
        <family val="2"/>
      </rPr>
      <t>( PERFIL TIROIDEO II, CORTISOL,L. H. ( HORMONA LUTEINIZANTE), H. DEL CRECIMIENTO, TESTOSTERONA, PROLACTINA) ANDROSTENEDIONA , DHEA, FSH</t>
    </r>
  </si>
  <si>
    <t>BTELAB00837</t>
  </si>
  <si>
    <r>
      <t>PERFIL INMUNOGLOBULINAS</t>
    </r>
    <r>
      <rPr>
        <sz val="10"/>
        <color rgb="FF000000"/>
        <rFont val="Calibri"/>
        <family val="2"/>
      </rPr>
      <t xml:space="preserve"> (IGA, IGG, IGM, IGE)</t>
    </r>
  </si>
  <si>
    <t>BTELAB00839</t>
  </si>
  <si>
    <r>
      <t xml:space="preserve">PERFIL METANEFRINAS EN PLASMA </t>
    </r>
    <r>
      <rPr>
        <sz val="10"/>
        <color rgb="FF000000"/>
        <rFont val="Calibri"/>
        <family val="2"/>
      </rPr>
      <t>(METANEFRINAS, NORMETANEFRINA, METANEFRINAS)</t>
    </r>
  </si>
  <si>
    <t>BTELAB00841</t>
  </si>
  <si>
    <r>
      <t>PERFIL PREOPERATORIO I</t>
    </r>
    <r>
      <rPr>
        <sz val="10"/>
        <color rgb="FF000000"/>
        <rFont val="Calibri"/>
        <family val="2"/>
      </rPr>
      <t xml:space="preserve"> ( GRUPO Y RH, TP, TTP, GLUCOSA, BUN, CREATININA, EGO, TS, TC, BH CON PLAQUETAS) FIBRINOGENO</t>
    </r>
  </si>
  <si>
    <t>BTELAB00842</t>
  </si>
  <si>
    <r>
      <t>PERFIL RENAL BÁSICO</t>
    </r>
    <r>
      <rPr>
        <sz val="10"/>
        <color rgb="FF000000"/>
        <rFont val="Calibri"/>
        <family val="2"/>
      </rPr>
      <t xml:space="preserve"> (CREATININA, EGO, PROTEÍNAS, BUN) DEPURACION DE CREATININA , </t>
    </r>
  </si>
  <si>
    <t>BTELAB00843</t>
  </si>
  <si>
    <r>
      <t>PERFIL RENAL II</t>
    </r>
    <r>
      <rPr>
        <sz val="10"/>
        <color rgb="FF000000"/>
        <rFont val="Calibri"/>
        <family val="2"/>
      </rPr>
      <t xml:space="preserve"> (CREATININA, EGO, PROTEÍNAS, BUN) DEPURACION DE CREATININA , CISTATINA</t>
    </r>
  </si>
  <si>
    <t>BTELAB00844</t>
  </si>
  <si>
    <r>
      <t xml:space="preserve">PERFIL REUMATOIDE </t>
    </r>
    <r>
      <rPr>
        <sz val="10"/>
        <color rgb="FF000000"/>
        <rFont val="Calibri"/>
        <family val="2"/>
      </rPr>
      <t>( AEL, EXUDADO FARÍNGEO, LÁTEX, ACIDO URICO, PCR, VSG, BH, EGO Y ANTI-CCP)</t>
    </r>
  </si>
  <si>
    <t>BTELAB00846</t>
  </si>
  <si>
    <r>
      <t>PERFIL TESTICULAR</t>
    </r>
    <r>
      <rPr>
        <sz val="10"/>
        <color rgb="FF000000"/>
        <rFont val="Calibri"/>
        <family val="2"/>
      </rPr>
      <t xml:space="preserve"> ( F.S.H.(HORMONA FOLICULO ESTIMULANTE), (L. H. ( HORMONA LUTEINIZANTE), PROLACTINA, TESTOSTERONA)</t>
    </r>
  </si>
  <si>
    <t>BTELAB00847</t>
  </si>
  <si>
    <r>
      <t>PERFIL TIROIDEO I</t>
    </r>
    <r>
      <rPr>
        <sz val="10"/>
        <color rgb="FF000000"/>
        <rFont val="Calibri"/>
        <family val="2"/>
      </rPr>
      <t xml:space="preserve"> ( LT-3, LT-4, TSH, T3T, T4T) ANTI TPO, ANTI TG, T3 CAPTACION , YODO PROTEICO</t>
    </r>
  </si>
  <si>
    <t>BTELAB00848</t>
  </si>
  <si>
    <r>
      <t>PERFIL TIROIDEO II</t>
    </r>
    <r>
      <rPr>
        <sz val="10"/>
        <color rgb="FF000000"/>
        <rFont val="Calibri"/>
        <family val="2"/>
      </rPr>
      <t xml:space="preserve"> (TSH, T3 LIBRE, T4 LIBRE)</t>
    </r>
  </si>
  <si>
    <t>BTELAB00849</t>
  </si>
  <si>
    <r>
      <t>PERFIL TIROIDEO III</t>
    </r>
    <r>
      <rPr>
        <sz val="10"/>
        <color rgb="FF000000"/>
        <rFont val="Calibri"/>
        <family val="2"/>
      </rPr>
      <t xml:space="preserve"> (T3 LIBRE, T4 LIBRE, TSH, T3TOTAL, T4TOTAL, ANTI TPO (ANTI PEROXIDASA TIROIDEA), ANTI TG (ANTI TIROGLOBULINA), YODO PROTEICO)</t>
    </r>
  </si>
  <si>
    <t>BTELAB00850</t>
  </si>
  <si>
    <r>
      <t>PERFIL TORCH</t>
    </r>
    <r>
      <rPr>
        <sz val="10"/>
        <color rgb="FF000000"/>
        <rFont val="Calibri"/>
        <family val="2"/>
      </rPr>
      <t xml:space="preserve"> (IGG E IGM)</t>
    </r>
  </si>
  <si>
    <t>BTELAB00851</t>
  </si>
  <si>
    <r>
      <t>PERFIL TORCH 1 IGG</t>
    </r>
    <r>
      <rPr>
        <sz val="10"/>
        <color rgb="FF000000"/>
        <rFont val="Calibri"/>
        <family val="2"/>
      </rPr>
      <t xml:space="preserve">  (RUBEOLA, TOXOPLASMA,C ITOMEGALOVIRUS, HERPES II IGG) RUBEOLA IGM, TOXOPLASMA IGM, CITOMEGALOVIRUS IGM, HERPES II IGM.</t>
    </r>
  </si>
  <si>
    <t>BTELAB00852</t>
  </si>
  <si>
    <r>
      <t>PERFIL TORCH 1 IGG EN LCR</t>
    </r>
    <r>
      <rPr>
        <sz val="10"/>
        <color rgb="FF000000"/>
        <rFont val="Calibri"/>
        <family val="2"/>
      </rPr>
      <t xml:space="preserve"> (AC. ANTI - RUBEOLA IGG EN LCR ,AC. ANTI - CITOMEGALOVIRUS IGG EN LCR, AC. ANTI - TOXOPLASMA IGG EN LCR, AC. ANTI - HERPES II IGG EN LCR)</t>
    </r>
  </si>
  <si>
    <t>BTELAB00853</t>
  </si>
  <si>
    <r>
      <t>PERFIL TORCH IGM EN LCR</t>
    </r>
    <r>
      <rPr>
        <sz val="10"/>
        <color rgb="FF000000"/>
        <rFont val="Calibri"/>
        <family val="2"/>
      </rPr>
      <t xml:space="preserve"> (AC. ANTI - RUBEOLA IGM EN LCR, AC. ANTI - CITOMEGALOVIRUS IGM EN LCR, AC. ANTI - TOXOPLASMA IGM EN LCR, AC. ANTI - HERPES II IGM EN LCR)</t>
    </r>
  </si>
  <si>
    <t>BTELAB00854</t>
  </si>
  <si>
    <r>
      <t>PERFIL TORCH II IGM</t>
    </r>
    <r>
      <rPr>
        <sz val="10"/>
        <color rgb="FF000000"/>
        <rFont val="Calibri"/>
        <family val="2"/>
      </rPr>
      <t>( AC. ANTI - RUBEOLA IGM, AC. ANTI - TOXOPLASMA IGM, AC. ANTI - CITOMEGALOVIRUS IGM, AC. ANTI - HERPES II IGM, AC. ANTI - HERPES I IGM)</t>
    </r>
  </si>
  <si>
    <t>BTELAB00860</t>
  </si>
  <si>
    <t>PH EN ORINA</t>
  </si>
  <si>
    <t>BTELAB00867</t>
  </si>
  <si>
    <t>PLAQUETAS CUANTIFICACIÓN</t>
  </si>
  <si>
    <t>BTELAB00869</t>
  </si>
  <si>
    <t>PLOMO</t>
  </si>
  <si>
    <t>BTELAB00874</t>
  </si>
  <si>
    <t>PORFOBILINÓGENO</t>
  </si>
  <si>
    <t>BTELAB00875</t>
  </si>
  <si>
    <t>POTASIO  SÉRICO</t>
  </si>
  <si>
    <t>BTELAB00879</t>
  </si>
  <si>
    <t>PREALBUMINA</t>
  </si>
  <si>
    <t>BTELAB00881</t>
  </si>
  <si>
    <t>PRIMIDONA</t>
  </si>
  <si>
    <t>BTELAB00882</t>
  </si>
  <si>
    <t>PROCALCITONINA</t>
  </si>
  <si>
    <t>BTELAB00884</t>
  </si>
  <si>
    <t>BTELAB00886</t>
  </si>
  <si>
    <t>BTELAB00895</t>
  </si>
  <si>
    <t>PROTEÍNA A PLASMÁTICA ASOCIADA AL EMBARAZO (PAPP-A)</t>
  </si>
  <si>
    <t>BTELAB00897</t>
  </si>
  <si>
    <t>PROTEINA BENCE - JONES</t>
  </si>
  <si>
    <t>BTELAB00902</t>
  </si>
  <si>
    <t>PROTEINA C. REACTIVA</t>
  </si>
  <si>
    <t>BTELAB00912</t>
  </si>
  <si>
    <t>PRUEBA DE INFLUENZA</t>
  </si>
  <si>
    <t>BTELAB00915</t>
  </si>
  <si>
    <t>PRUEBA SIMMS - HUNNER</t>
  </si>
  <si>
    <t>BTELAB00920</t>
  </si>
  <si>
    <r>
      <t>QUIMICA INTEGRAL 40</t>
    </r>
    <r>
      <rPr>
        <sz val="10"/>
        <color rgb="FF000000"/>
        <rFont val="Calibri"/>
        <family val="2"/>
      </rPr>
      <t xml:space="preserve"> (GLUCOSA BASAL, HEMOGLOBINA GLUCOSILADA (HB A1C)EN SANGRE TOTAL, COLESTEROL TOTAL, TRIGLICERIDOS, COLESTEROL DE ALTA DENSIDAD (HDL), COLESTEROL DE BAJA DENSIDAD (LDL), LIPOPROTEINA VLDL, INDICE ATEROGÉNICO (COL.TOT./HDL), - RIESGO DE SINDROME METABOLICO -PESO, TALLA, MEDICIÓN DE PERÍMETRO ABDOMINAL, PRESIÓN ARTERIAL, PROTEÍNA C REACTIVA (ULTRA SENSIBLE), T.G.O. (AST) , T.G.P. (ALT), FOSFATASA ALCALINA, DESHIDROGENASA LÁCTICA, BILIRRUBINA TOTAL, BILIRRUBINA DIRECTA, BILIRRUBINA INDIRECTA, PROTEÍNAS TOTALES, ALBÚMINA SÉRICA, GLOBULINA, RELACIÓN A/G, GAMAGLUTAMILTRANSPEPTIDASA, AMILASA SÉRICA, LIPASA SÉRICA, HIERRO, FERRITINA, CAPACIDAD DE FIJACIÓN DE TRANSFERRINA, % DE SATURACIÓN DE TRANSFERRINA, UREA SÉRICA, NITRÓGENO DE UREA, CREATININA SÉRICA, ALBÚMINA EN ORINA AISLADA, CREATININA EN ORINA AISLADA, RELACIÓN ALBÚMINA / CREATININA EN ORINA AISLADA, DIÓXIDO DE CARBONO (CO2), DEPURACIÓN DE CREATININA CALCULADA, SODIO, CLORO, POTASIO, CALCIO, FÓSFORO, MAGNESIO, ACIDO URICO)        </t>
    </r>
  </si>
  <si>
    <t>BTELAB00921</t>
  </si>
  <si>
    <r>
      <t xml:space="preserve">QUÍMICA SANGUÍNEA (3) </t>
    </r>
    <r>
      <rPr>
        <sz val="10"/>
        <color rgb="FF000000"/>
        <rFont val="Calibri"/>
        <family val="2"/>
      </rPr>
      <t>(GLUCOSA BASAL, NITRÓGENO DE UREA, CREATININA SÉRICA, UREA SÉRICA)</t>
    </r>
  </si>
  <si>
    <t>BTELAB00922</t>
  </si>
  <si>
    <r>
      <t>QUÍMICA SANGUÍNEA (5)</t>
    </r>
    <r>
      <rPr>
        <sz val="10"/>
        <color rgb="FF000000"/>
        <rFont val="Calibri"/>
        <family val="2"/>
      </rPr>
      <t xml:space="preserve"> (GLUCOSA BASAL, NITRÓGENO DE UREA, CREATININA SÉRICA, ACIDO URICO SÉRICO, COLESTEROL TOTAL, UREA SÉRICA)</t>
    </r>
  </si>
  <si>
    <t>BTELAB00923</t>
  </si>
  <si>
    <r>
      <t>QUÍMICA SANGUÍNEA (6)</t>
    </r>
    <r>
      <rPr>
        <sz val="10"/>
        <color rgb="FF000000"/>
        <rFont val="Calibri"/>
        <family val="2"/>
      </rPr>
      <t xml:space="preserve"> (GLUCOSA BASAL, NITRÓGENO DE UREA, CREATININA SÉRICA, ACIDO URICO SÉRICO, COLESTEROL TOTAL, TRIGLICERIDOS, UREA SÉRICA)</t>
    </r>
  </si>
  <si>
    <t>BTELAB00924</t>
  </si>
  <si>
    <r>
      <t>QUIMICA SANGUINEA DE 35 ELEMENTOS</t>
    </r>
    <r>
      <rPr>
        <sz val="10"/>
        <color rgb="FF000000"/>
        <rFont val="Calibri"/>
        <family val="2"/>
      </rPr>
      <t>(GLUCOSA BASAL, HEMOGLOBINA GLUCOSILADA (HB A1C)EN SANGRE TOTAL, COLESTEROL TOTAL, TRIGLICERIDOS, COLESTEROL DE ALTA DENSIDAD (HDL), COLESTEROL DE BAJA DENSIDAD (LDL), LIPOPROTEINA VLDL, INDICE ATEROGÉNICO (COL.TOT./HDL), T.G.O. (AST) , T.G.P. (ALT), FOSFATASA ALCALINA, DESHIDROGENASA LÁCTICA, BILIRRUBINA TOTAL, BILIRRUBINA DIRECTA, BILIRRUBINA INDIRECTA, PROTEÍNAS TOTALES, ALBÚMINA SÉRICA, GLOBULINA, RELACIÓN A/G, GAMAGLUTAMILTRANSPEPTIDASA, AMILASA SÉRICA, LIPASA SÉRICA,  HIERRO, CAPACIDAD DE FIJACIÓN DE TRANSFERRINA, % DE SATURACIÓN DE TRANSFERRINA, UREA SÉRICA, CREATININA, NITRÓGENO, RELACION BUN/CREAT, SODIO, POTASIO, CLORO, CALCIO, FÓSFORO, MAGNESIO, CO2  TOTAL.)</t>
    </r>
  </si>
  <si>
    <t>BTELAB00943</t>
  </si>
  <si>
    <t>BTELAB00947</t>
  </si>
  <si>
    <t>RELACIÓN ALBUMINA/CREATININA EN ORINA DE 24 HORAS</t>
  </si>
  <si>
    <t>BTELAB00948</t>
  </si>
  <si>
    <t>BTELAB00949</t>
  </si>
  <si>
    <t>RESISTENCIA A LA INSULINA</t>
  </si>
  <si>
    <t>BTELAB00950</t>
  </si>
  <si>
    <t>RESISTENCIA A LA PROTEINA C ACTIVADA</t>
  </si>
  <si>
    <t>BTELAB00951</t>
  </si>
  <si>
    <t>RETICULOCITOS CUANTIFICACIÓN</t>
  </si>
  <si>
    <t>BTELAB00952</t>
  </si>
  <si>
    <t>RETRACCIÓN DE COÁGULO</t>
  </si>
  <si>
    <t>BTELAB00953</t>
  </si>
  <si>
    <t>BTELAB00954</t>
  </si>
  <si>
    <t>BTELAB00955</t>
  </si>
  <si>
    <t>SANGRE OCULTA EN HECES (2 MUESTRAS)</t>
  </si>
  <si>
    <t>BTELAB00959</t>
  </si>
  <si>
    <t>SEDIMENTACIÓN GLOBULAR</t>
  </si>
  <si>
    <t>BTELAB00960</t>
  </si>
  <si>
    <t>BTELAB00961</t>
  </si>
  <si>
    <t>SEROTONINA ( 5 HIDROXITRIPTAMINA )ORINA</t>
  </si>
  <si>
    <t>BTELAB00962</t>
  </si>
  <si>
    <t>SODIO EN ORINA</t>
  </si>
  <si>
    <t>BTELAB00966</t>
  </si>
  <si>
    <t>SOMATOMEDINA - C  (IGF-1)</t>
  </si>
  <si>
    <t>BTELAB00972</t>
  </si>
  <si>
    <t>SUBCLASES DE INMUNOGLOBULINA IGA</t>
  </si>
  <si>
    <t>BTELAB00973</t>
  </si>
  <si>
    <t>SUBCLASES DE INMUNOGLOBULINA IGG</t>
  </si>
  <si>
    <t>BTELAB00974</t>
  </si>
  <si>
    <t>SUBPOBLACIONES DE LINFOCITOS CD 16/56</t>
  </si>
  <si>
    <t>BTELAB00975</t>
  </si>
  <si>
    <t>SUPERFICIES INERTES</t>
  </si>
  <si>
    <t>BTELAB00977</t>
  </si>
  <si>
    <t>T.G.O. (AST)</t>
  </si>
  <si>
    <t>BTELAB00978</t>
  </si>
  <si>
    <t>T.G.P. (ALT)</t>
  </si>
  <si>
    <t>BTELAB00980</t>
  </si>
  <si>
    <t>T3 LIBRE ( TRIYODOTIRONINA LIBRE )</t>
  </si>
  <si>
    <t>BTELAB00981</t>
  </si>
  <si>
    <t>T3 REVERSA</t>
  </si>
  <si>
    <t>BTELAB00982</t>
  </si>
  <si>
    <t>T3 TOTAL ( TRIYODOTIRONINA )</t>
  </si>
  <si>
    <t>BTELAB00984</t>
  </si>
  <si>
    <t>T4 LIBRE ( TIROXINA LIBRE )</t>
  </si>
  <si>
    <t>BTELAB00986</t>
  </si>
  <si>
    <t>T4 TOTAL ( TIROXINA )</t>
  </si>
  <si>
    <t>BTELAB00987</t>
  </si>
  <si>
    <t>TACROLIMUS</t>
  </si>
  <si>
    <t>BTELAB00990</t>
  </si>
  <si>
    <t>TAMIZ METABÓLICO DIABETICO GESTACIONAL</t>
  </si>
  <si>
    <t>BTELAB00991</t>
  </si>
  <si>
    <t>TAMIZ METABÓLICO NEONATAL AMPLIADO V</t>
  </si>
  <si>
    <t>BTELAB00992</t>
  </si>
  <si>
    <t>TEOFILINA</t>
  </si>
  <si>
    <t>BTELAB00994</t>
  </si>
  <si>
    <t>BTELAB00995</t>
  </si>
  <si>
    <t>TESTOSTERONA TOTAL</t>
  </si>
  <si>
    <t>BTELAB00996</t>
  </si>
  <si>
    <t>TIEMPO DE COAGULACIÓN</t>
  </si>
  <si>
    <t>BTELAB00998</t>
  </si>
  <si>
    <t>BTELAB01000</t>
  </si>
  <si>
    <t>TIEMPO DE SANGRADO</t>
  </si>
  <si>
    <t>BTELAB01001</t>
  </si>
  <si>
    <t>BTELAB01003</t>
  </si>
  <si>
    <t>BTELAB01007</t>
  </si>
  <si>
    <t>BTELAB01008</t>
  </si>
  <si>
    <t>BTELAB01009</t>
  </si>
  <si>
    <t>TOXINA A Y B DE CLOSTRIDIUM DIFFICILE</t>
  </si>
  <si>
    <t>BTELAB01010</t>
  </si>
  <si>
    <t>BTELAB01012</t>
  </si>
  <si>
    <t>BTELAB01013</t>
  </si>
  <si>
    <t>TRIPLE MARCADOR CON  INTERPRETACIÓN GENETISTA</t>
  </si>
  <si>
    <t>BTELAB01014</t>
  </si>
  <si>
    <t>TROPONINA I</t>
  </si>
  <si>
    <t>BTELAB01017</t>
  </si>
  <si>
    <t>TSH (H. ESTIMULANTE DE TIROIDES)</t>
  </si>
  <si>
    <t>BTELAB01018</t>
  </si>
  <si>
    <t>UREA EN ORINA DE 24 HORAS</t>
  </si>
  <si>
    <t>BTELAB01021</t>
  </si>
  <si>
    <t>UREA SÉRICA</t>
  </si>
  <si>
    <t>BTELAB01027</t>
  </si>
  <si>
    <t>VASOPRESINA</t>
  </si>
  <si>
    <t>BTELAB01028</t>
  </si>
  <si>
    <t>VDRL (CUALITATIVO)</t>
  </si>
  <si>
    <t>BTELAB01029</t>
  </si>
  <si>
    <t>VDRL (CUANTITATIVO)</t>
  </si>
  <si>
    <t>BTELAB01031</t>
  </si>
  <si>
    <t>VIRUS DE PAPILOMA HUMANO  ( PCR )</t>
  </si>
  <si>
    <t>BTELAB01035</t>
  </si>
  <si>
    <t>VITAMINA A</t>
  </si>
  <si>
    <t>BTELAB01036</t>
  </si>
  <si>
    <t>VITAMINA B - 12</t>
  </si>
  <si>
    <t>BTELAB01037</t>
  </si>
  <si>
    <t>VITAMINA B - 6</t>
  </si>
  <si>
    <t>BTELAB01038</t>
  </si>
  <si>
    <t>VITAMINA B1 ( THIAMINA )</t>
  </si>
  <si>
    <t>BTELAB01039</t>
  </si>
  <si>
    <t>VITAMINA D</t>
  </si>
  <si>
    <t>BTELAB01040</t>
  </si>
  <si>
    <t>VITAMINA D (1,25 DIHIDROXI)</t>
  </si>
  <si>
    <t>BTELAB01041</t>
  </si>
  <si>
    <t xml:space="preserve">VITAMINA E </t>
  </si>
  <si>
    <t>BTELAB01042</t>
  </si>
  <si>
    <t>WALHER ROSE</t>
  </si>
  <si>
    <t>BTELAB01043</t>
  </si>
  <si>
    <t>WESTERN BLOTT</t>
  </si>
  <si>
    <t>BTELAB01044</t>
  </si>
  <si>
    <t>YODO PROTEICO</t>
  </si>
  <si>
    <t>BTELAB01045</t>
  </si>
  <si>
    <t>ZINC EN ORINA</t>
  </si>
  <si>
    <t>BTELAB01047</t>
  </si>
  <si>
    <t>GONADOTROFINAS CORIONICAS EN SANGRE (CUANTITATIVAS)</t>
  </si>
  <si>
    <t>BTELAB01048</t>
  </si>
  <si>
    <t>GONADOTROFINAS CORIONICAS EN SANGRE (CUALITATIVAS)</t>
  </si>
  <si>
    <t>BTELAB01049</t>
  </si>
  <si>
    <t>GONADOTROFINAS CORIONICAS EN ORINA (CUALITATIVAS)</t>
  </si>
  <si>
    <t>BTELAB01050</t>
  </si>
  <si>
    <t>QUÍMICA SANGUÍNEA (4) (GLUCOSA BASAL, NITRÓGENO DE UREA, CREATININA SÉRICA, UREA SÉRICA, ACIDO URICO)</t>
  </si>
  <si>
    <t>BTELAB01051</t>
  </si>
  <si>
    <t>QUIMICA SANGUINEA 12 ELEMENTOS (GLUCOSA, NITROGENO UREICO, UREA, CREATININA, ACIDO URICO, COLESTEROL, TRIGLICERIDOS, PROTEINA TOTAL, ALBUMINA, GLOBULINA, BILIRRUBINA TOTAL, FOSFATASA ALCALINA, DEHIDROGENASA LACTICA, TRANS. GLUT. OXALACETICA)</t>
  </si>
  <si>
    <t>BTELAB01053</t>
  </si>
  <si>
    <t>PERFIL PREOPERATORIO (TIEMPO DE SANGRADO, TIEMPO DE PROTROMBINA, TIEMPO DE COAGULACIÓN, TIEMPO DE TROMBOPLASTINA PARCIAL ACTIVADA)</t>
  </si>
  <si>
    <t>BTELAB01054</t>
  </si>
  <si>
    <t>ANTIGENO PROSTATICO ESPECIFICO TOTAL Y LIBRE</t>
  </si>
  <si>
    <t>BTELAB01055</t>
  </si>
  <si>
    <t>PROTEINAS TOTALES EN ORINA DE 24 HORAS</t>
  </si>
  <si>
    <t>BTELAB01058</t>
  </si>
  <si>
    <t>FROTIS DE SANGRE PERIFÉRICA</t>
  </si>
  <si>
    <t>BTELAB01060</t>
  </si>
  <si>
    <t>AC. ANTI - DNA DS DOBLE CADENA</t>
  </si>
  <si>
    <t>BTELAB01063</t>
  </si>
  <si>
    <t>PERFIL 35 REGIONAL DE ALERGENOS (CLARA DE HUEVO (EGG WHITE), LECHE DE VACA (COWS MILK), TRIGO (WHEAT), CACAHUATE (PEANUT), FRIJOL GERMINADO (SOYBEAN), PUERCO (PORK), CARNE DE POLLO (CHICKEN MEAT), CACAO (CHOCOLATE), PASTO BERMUDA (BERMUDA GRASS), PASTO DE HUERTO (ORCHARD GRASS), PASTO TIMOTHY (TIMOTHY GRASS), PASTO JOHNSON (JOHNSON GRASS), PASTO BROMO (BROME GRASS), PASTO DE CENTENO CULTIVADO (CULTIV. RYE), HIERBA COMÚN (SHORT COMMON RAGWEED), PLANTA INGLESA (PLANTAIN ENGLISH, RIBWORT), CARDO RUSO (SALTWORT, RUSSIAN THISTLE), MALEZA ÁSPERA (PIGWEED), ROBLE (OAK), ALAMO (COTTONWOOD), FRESNO (WHITE ASH), MEZQUITE (MESQUITE), NOGAL (PECAN HICKORY), PINO (PINE), PENICILIUM NOTATUM, CLADOSPORIUM HERBARUM, ASPERGILLUS FUMIGATUS, MUCOR RACEMOSUS, HELMINTHOSPORIUM HALODES, POLVO CASERO (H.DUST-HOLLISTER STIER), DERMATOPHAGOIDES PTERONYSSINUS, DERMATOPHAGOIDES FARINAE, EPITELIO DE GATO (CAT EPIT./DANDER), CASPA DE PERRO (DOG DANDER), CASPA DE CABALLO (HORSE DANDER).</t>
  </si>
  <si>
    <t>BTELAB01066</t>
  </si>
  <si>
    <t>INFLUENZA A/B POR PCR Y SUBTIPOS DE INFLUENZA A H1/H3</t>
  </si>
  <si>
    <t>BTELAB01067</t>
  </si>
  <si>
    <t>VITAMINA D 25-HIDROXI (CALCIFEROL).</t>
  </si>
  <si>
    <t>BTELAB01076</t>
  </si>
  <si>
    <t>AC. ANTI - HEPATITIS B S ( ANTI HBS )</t>
  </si>
  <si>
    <t>BTELAB01077</t>
  </si>
  <si>
    <t>AC. ANTI - HEPATITIS C (ANTI HCV)</t>
  </si>
  <si>
    <t>BTELAB01078</t>
  </si>
  <si>
    <t>AC. ANTI - TREPONÉMICOS (FTA-ABS)</t>
  </si>
  <si>
    <t>BTELAB01084</t>
  </si>
  <si>
    <t>MICROALBUMINURIA EN ORINA DE 24 HROAS</t>
  </si>
  <si>
    <t>BTELAB01085</t>
  </si>
  <si>
    <t>AC - ANTI CHIKUNGUNYA VIRUS IGM</t>
  </si>
  <si>
    <t>BTELAB01087</t>
  </si>
  <si>
    <t>CORTISOL SÉRICO DOS MUESTRAS</t>
  </si>
  <si>
    <t>BTELAB01089</t>
  </si>
  <si>
    <t>CITOLOGÍA DE GLÁNDULA MAMARIA</t>
  </si>
  <si>
    <t>BTELAB01092</t>
  </si>
  <si>
    <t>CARIOTIPO (ESTUDIO DE CROMOSOMAS)</t>
  </si>
  <si>
    <t>BTELAB01094</t>
  </si>
  <si>
    <t>PERFIL DE CONTROL DIABÉTICO (GLUCOSA EN SANGRE, INSULINA EN SANGRE, INDICE HOMA, HEMOGLOBINA GLICOSILADA EN SANGRE (NGSP), HEMOGLOBINA GLICOSILADA EN SANGRE (IFCC), GLUCOSA EN ORINA, MICROALBÚMINA EN ORINA)</t>
  </si>
  <si>
    <t>BTELAB01095</t>
  </si>
  <si>
    <t>PROTEINA S DE COAGULACIÓN TOTAL</t>
  </si>
  <si>
    <t>BTELAB01237</t>
  </si>
  <si>
    <t>AGUA DE ANALISIS  BACTERIOLOGICO</t>
  </si>
  <si>
    <t>BTELAB01268</t>
  </si>
  <si>
    <t>ANALISIS BACTERIOLOGICO DE HELADO</t>
  </si>
  <si>
    <t>BTELAB01269</t>
  </si>
  <si>
    <t>ANALISIS BACTERIOLOGICO DE MAYONESA O ADEREZO</t>
  </si>
  <si>
    <t>BTELAB01270</t>
  </si>
  <si>
    <t>ANALISIS BACTERIOLOGICO DE PESCACO FRESCO</t>
  </si>
  <si>
    <t>BTELAB01271</t>
  </si>
  <si>
    <t>ANALISIS BACTERIOLOGICO DE POLLO CRUDO</t>
  </si>
  <si>
    <t>BTELAB01272</t>
  </si>
  <si>
    <t>ANALISIS BACTERIOLOGICO DE POSTRES LACTEOS</t>
  </si>
  <si>
    <t>BTELAB01273</t>
  </si>
  <si>
    <t>ANALISIS BACTERIOLOGICO DE POSTRES NO LACTEOS</t>
  </si>
  <si>
    <t>BTELAB01274</t>
  </si>
  <si>
    <t>ANALISIS BACTERIOLOGICO DE PULPO EN CONSERVA</t>
  </si>
  <si>
    <t>BTELAB01275</t>
  </si>
  <si>
    <t>ANALISIS BACTERIOLOGICO DE PULPO FRESCO</t>
  </si>
  <si>
    <t>BTELAB01276</t>
  </si>
  <si>
    <t>ANALISIS BACTERIOLOGICO DE QUESO</t>
  </si>
  <si>
    <t>BTELAB01277</t>
  </si>
  <si>
    <t>ANALISIS BACTERIOLOGICO DE ROPA DE LAVANDERIA Y HOSPITALES</t>
  </si>
  <si>
    <t>BTELAB01278</t>
  </si>
  <si>
    <t>ANALISIS BACTERIOLOGICO DE SALSA COCIDA</t>
  </si>
  <si>
    <t>BTELAB01279</t>
  </si>
  <si>
    <t>ANALISIS BACTERIOLOGICO DE TOCINO AHUMADO CRUDO</t>
  </si>
  <si>
    <t>BTELAB01280</t>
  </si>
  <si>
    <t>ANALISIS BACTERIOLOGICO DE YOGURTH</t>
  </si>
  <si>
    <t>BTELAB01332</t>
  </si>
  <si>
    <t>BENCENO EN ORINA</t>
  </si>
  <si>
    <t>BTELAB01340</t>
  </si>
  <si>
    <t>BIOPSIA DE HIGADO MUESTRA RECIBIDA</t>
  </si>
  <si>
    <t>BTELAB01341</t>
  </si>
  <si>
    <t>BIOPSIA DE HIGADO TOMA DE MUESTRA Y ESTUDIO REALIZADO</t>
  </si>
  <si>
    <t>BTELAB01344</t>
  </si>
  <si>
    <t>BIOPSIA DE MAMA CON AGUJA</t>
  </si>
  <si>
    <t>BTELAB01347</t>
  </si>
  <si>
    <t>BIOPSIA DIRIGIDA POR USG DE PROSTATA</t>
  </si>
  <si>
    <t>BTELAB01367</t>
  </si>
  <si>
    <t>CALCULO DE LENTE DE AO</t>
  </si>
  <si>
    <t>BTELAB01368</t>
  </si>
  <si>
    <t>CALCULO DE LENTE DE OJO CU</t>
  </si>
  <si>
    <t>BTELAB01369</t>
  </si>
  <si>
    <t>CAMPIMETRIA CON M OFTALMOLOGO</t>
  </si>
  <si>
    <t>BTELAB01370</t>
  </si>
  <si>
    <t>CAMPOS VISUALES</t>
  </si>
  <si>
    <t>BTELAB01408</t>
  </si>
  <si>
    <t xml:space="preserve">COLONOSCOPIA              </t>
  </si>
  <si>
    <t>BTELAB01409</t>
  </si>
  <si>
    <t>COLONOSCOPIA CON VIDEO</t>
  </si>
  <si>
    <t>BTELAB01410</t>
  </si>
  <si>
    <t xml:space="preserve">COLONOSCOPIA VIRTUAL </t>
  </si>
  <si>
    <t>BTELAB01411</t>
  </si>
  <si>
    <t>COLPOSCOPIA CERVICO VAGINAL</t>
  </si>
  <si>
    <t>BTELAB01429</t>
  </si>
  <si>
    <t xml:space="preserve">CREATININA DEPURACION </t>
  </si>
  <si>
    <t>BTELAB01442</t>
  </si>
  <si>
    <t xml:space="preserve">CULTIVO DE ALIMENTOS </t>
  </si>
  <si>
    <t>BTELAB01443</t>
  </si>
  <si>
    <t>CULTIVO DE ANALISIS SUPERFICIES</t>
  </si>
  <si>
    <t>BTELAB01527</t>
  </si>
  <si>
    <t>EXAMEN MEDICO</t>
  </si>
  <si>
    <t>BTELAB01555</t>
  </si>
  <si>
    <t xml:space="preserve">FLUORANGIOGRAFIA DE OJO </t>
  </si>
  <si>
    <t>BTELAB01561</t>
  </si>
  <si>
    <t>FOTOGRAFIA NERVIO OPTICO C OJO</t>
  </si>
  <si>
    <t>BTELAB01577</t>
  </si>
  <si>
    <t>BTELAB01657</t>
  </si>
  <si>
    <t>IGG ESPECIFICA PARA HUEVO</t>
  </si>
  <si>
    <t>BTELAB01658</t>
  </si>
  <si>
    <t>IGG ESPECIFICA PARA LECHE</t>
  </si>
  <si>
    <t>BTELAB01659</t>
  </si>
  <si>
    <t>IGG ESPECIFICA PARA SOYA</t>
  </si>
  <si>
    <t>BTELAB01864</t>
  </si>
  <si>
    <t>SERVICIO DE ANESTESIA</t>
  </si>
  <si>
    <t>BTELAB01899</t>
  </si>
  <si>
    <t>TOMA DE BIOPSIA DE GLANDULA MAMARIA CON ULTRASONIDO Y ANALISIS</t>
  </si>
  <si>
    <t>BTELAB01903</t>
  </si>
  <si>
    <t>TOMA DE BIOPSIA GUIADAPOR ULTRASONIDO</t>
  </si>
  <si>
    <t>BTELAB01906</t>
  </si>
  <si>
    <t>TOMA DE MUESTRA</t>
  </si>
  <si>
    <t>CULTIVO DE UÑAS</t>
  </si>
  <si>
    <t>QUIMICA 4 ELEMENTOS</t>
  </si>
  <si>
    <t>RX COLUMNA LUMBAR</t>
  </si>
  <si>
    <t>DOPING DE 3 ELEMENTOS</t>
  </si>
  <si>
    <t>COLESTEROL LDL</t>
  </si>
  <si>
    <t>COLESTEROL HDL / LDL / VLDL</t>
  </si>
  <si>
    <t>DESHIDROGENASA LACTICA</t>
  </si>
  <si>
    <t>EXAMEN MÉDICO</t>
  </si>
  <si>
    <t>FALCON HORMONAL (ESTRADION,PROLACTINA,TE</t>
  </si>
  <si>
    <t>FALCON INGRESO GRAL. (VDRL,TIPO SANGUINE</t>
  </si>
  <si>
    <t>FALCON RX2 (LUMBAR AP Y LATERAL)</t>
  </si>
  <si>
    <t>FALCON VM1 (BH,QS6,PFH (BILIRRUBINAS,TGO</t>
  </si>
  <si>
    <t>FALCON VM2 (PL,EGO,UREA,CREATININA,GLC,A</t>
  </si>
  <si>
    <t>FALCON VM3 (QS6,BH,EGO,EXUDADO F,CULTIVO</t>
  </si>
  <si>
    <t>FALCON VM4 (QS6,EGO)</t>
  </si>
  <si>
    <t>MONITOR PRESION ARTERIAL</t>
  </si>
  <si>
    <t>PERFIL HEPATICO I</t>
  </si>
  <si>
    <t>PERFIL HEPATICO II</t>
  </si>
  <si>
    <t>PERFIL DE LIPIDOS</t>
  </si>
  <si>
    <t>Q.S. 12 ELEMENTOS</t>
  </si>
  <si>
    <t>Q.S. 35 ELEMENTOS</t>
  </si>
  <si>
    <t>Q.S. 6 (GL, UR, CR, AC.UR, COLEST, TRIGL</t>
  </si>
  <si>
    <t>RX TORAX AP.</t>
  </si>
  <si>
    <t>RX TÓRAX OSEO</t>
  </si>
  <si>
    <t>registrado</t>
  </si>
  <si>
    <t>no registrado</t>
  </si>
  <si>
    <t>repetido en esta tabla</t>
  </si>
  <si>
    <t>repetido en la base de datos</t>
  </si>
  <si>
    <t>&lt;- Si puse esta</t>
  </si>
  <si>
    <t>&lt;- Puse esta</t>
  </si>
  <si>
    <t>&lt;-Puse esta: le falta "org"</t>
  </si>
  <si>
    <t>&lt;- Bilateral</t>
  </si>
  <si>
    <t>&lt;- Unilateral</t>
  </si>
  <si>
    <t>&lt;- Si lo puse</t>
  </si>
  <si>
    <t>&lt;-Si lo puse</t>
  </si>
  <si>
    <t>No estoy seguro pero se puso</t>
  </si>
  <si>
    <t>no deja introducir los datos</t>
  </si>
  <si>
    <t>No estoy seguro</t>
  </si>
  <si>
    <t>Repetido en esta tabla</t>
  </si>
  <si>
    <t>&lt;- ingreso</t>
  </si>
  <si>
    <t>&lt;- faltan 2</t>
  </si>
  <si>
    <t>uLTRASONIDOS</t>
  </si>
  <si>
    <t>&lt;- solo 2</t>
  </si>
  <si>
    <t>&lt;-Falta 1</t>
  </si>
  <si>
    <t>&lt;- 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</si>
</sst>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44" formatCode="_-&quot;$&quot;* #,##0.00_-;\-&quot;$&quot;* #,##0.00_-;_-&quot;$&quot;* &quot;-&quot;??_-;_-@_-"/>
  </numFmts>
  <fonts count="37"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10"/>
      <color rgb="FF244061"/>
      <name val="Calibri"/>
      <family val="2"/>
      <scheme val="minor"/>
    </font>
    <font>
      <u/>
      <sz val="11"/>
      <color theme="10"/>
      <name val="Calibri"/>
      <family val="2"/>
      <scheme val="minor"/>
    </font>
    <font>
      <sz val="10"/>
      <name val="Arial"/>
      <family val="2"/>
    </font>
    <font>
      <b/>
      <sz val="10"/>
      <name val="Arial"/>
      <family val="2"/>
    </font>
    <font>
      <b/>
      <sz val="8"/>
      <name val="Arial"/>
      <family val="2"/>
    </font>
    <font>
      <sz val="11"/>
      <color theme="10"/>
      <name val="Calibri"/>
      <family val="2"/>
    </font>
    <font>
      <b/>
      <sz val="8"/>
      <color theme="0"/>
      <name val="Arial"/>
      <family val="2"/>
    </font>
    <font>
      <b/>
      <u/>
      <sz val="8"/>
      <name val="Arial"/>
      <family val="2"/>
    </font>
    <font>
      <b/>
      <sz val="10"/>
      <color theme="0"/>
      <name val="Arial"/>
      <family val="2"/>
    </font>
    <font>
      <sz val="8"/>
      <name val="Arial"/>
      <family val="2"/>
    </font>
    <font>
      <b/>
      <sz val="9"/>
      <name val="Verdana"/>
      <family val="2"/>
    </font>
    <font>
      <b/>
      <i/>
      <sz val="9"/>
      <name val="Verdana"/>
      <family val="2"/>
    </font>
    <font>
      <b/>
      <sz val="9"/>
      <name val="Arial"/>
      <family val="2"/>
    </font>
    <font>
      <sz val="10"/>
      <name val="Tahoma"/>
      <family val="2"/>
    </font>
    <font>
      <sz val="9"/>
      <color theme="1"/>
      <name val="Arial"/>
      <family val="2"/>
    </font>
    <font>
      <sz val="11"/>
      <name val="Calibri"/>
      <family val="2"/>
      <scheme val="minor"/>
    </font>
    <font>
      <sz val="9"/>
      <name val="Arial"/>
      <family val="2"/>
    </font>
    <font>
      <b/>
      <sz val="10"/>
      <color theme="1"/>
      <name val="Calibri"/>
      <family val="2"/>
      <scheme val="minor"/>
    </font>
    <font>
      <sz val="9.5"/>
      <color rgb="FF000000"/>
      <name val="Calibri"/>
      <family val="2"/>
    </font>
    <font>
      <sz val="9.5"/>
      <color rgb="FF000000"/>
      <name val="Calibri"/>
      <family val="2"/>
      <scheme val="minor"/>
    </font>
    <font>
      <b/>
      <sz val="9"/>
      <color rgb="FF000000"/>
      <name val="Calibri"/>
      <family val="2"/>
    </font>
    <font>
      <b/>
      <i/>
      <sz val="9"/>
      <color rgb="FF000000"/>
      <name val="Calibri"/>
      <family val="2"/>
    </font>
    <font>
      <sz val="9"/>
      <color rgb="FF000000"/>
      <name val="Calibri"/>
      <family val="2"/>
    </font>
    <font>
      <sz val="10"/>
      <color theme="1"/>
      <name val="Arial"/>
      <family val="2"/>
    </font>
    <font>
      <b/>
      <sz val="8"/>
      <color rgb="FFFFFFFF"/>
      <name val="Century Gothic"/>
      <family val="2"/>
    </font>
    <font>
      <sz val="8"/>
      <color rgb="FF000000"/>
      <name val="Century Gothic"/>
      <family val="2"/>
    </font>
    <font>
      <sz val="8"/>
      <color theme="1"/>
      <name val="Century Gothic"/>
      <family val="2"/>
    </font>
    <font>
      <b/>
      <sz val="10"/>
      <color rgb="FFFFFFFF"/>
      <name val="Calibri"/>
      <family val="2"/>
    </font>
    <font>
      <sz val="10"/>
      <color rgb="FF000000"/>
      <name val="Calibri"/>
      <family val="2"/>
    </font>
    <font>
      <sz val="10"/>
      <color theme="1"/>
      <name val="Calibri"/>
      <family val="2"/>
    </font>
    <font>
      <b/>
      <sz val="10"/>
      <color rgb="FF000000"/>
      <name val="Calibri"/>
      <family val="2"/>
    </font>
    <font>
      <sz val="8"/>
      <color theme="1"/>
      <name val="Tahoma"/>
      <family val="2"/>
    </font>
    <font>
      <sz val="10"/>
      <color rgb="FF000000"/>
      <name val="Times New Roman"/>
      <family val="1"/>
    </font>
  </fonts>
  <fills count="12">
    <fill>
      <patternFill patternType="none"/>
    </fill>
    <fill>
      <patternFill patternType="gray125"/>
    </fill>
    <fill>
      <patternFill patternType="solid">
        <fgColor rgb="FF00B0F0"/>
        <bgColor indexed="64"/>
      </patternFill>
    </fill>
    <fill>
      <patternFill patternType="solid">
        <fgColor theme="6" tint="-0.49998474074526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C00000"/>
        <bgColor indexed="64"/>
      </patternFill>
    </fill>
    <fill>
      <patternFill patternType="solid">
        <fgColor rgb="FFFF0000"/>
        <bgColor indexed="64"/>
      </patternFill>
    </fill>
    <fill>
      <patternFill patternType="solid">
        <fgColor theme="4"/>
        <bgColor indexed="64"/>
      </patternFill>
    </fill>
    <fill>
      <patternFill patternType="solid">
        <fgColor rgb="FFFF33CC"/>
        <bgColor indexed="64"/>
      </patternFill>
    </fill>
    <fill>
      <patternFill patternType="solid">
        <fgColor theme="0" tint="-0.499984740745262"/>
        <bgColor indexed="64"/>
      </patternFill>
    </fill>
    <fill>
      <patternFill patternType="solid">
        <fgColor rgb="FF7030A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7">
    <xf numFmtId="0" fontId="0" fillId="0" borderId="0"/>
    <xf numFmtId="44" fontId="1" fillId="0" borderId="0" applyFont="0" applyFill="0" applyBorder="0" applyAlignment="0" applyProtection="0"/>
    <xf numFmtId="0" fontId="5" fillId="0" borderId="0" applyNumberFormat="0" applyFill="0" applyBorder="0" applyAlignment="0" applyProtection="0"/>
    <xf numFmtId="0" fontId="6" fillId="0" borderId="0"/>
    <xf numFmtId="9" fontId="6" fillId="0" borderId="0" applyFill="0" applyBorder="0" applyAlignment="0" applyProtection="0"/>
    <xf numFmtId="0" fontId="6" fillId="0" borderId="0"/>
    <xf numFmtId="44" fontId="6" fillId="0" borderId="0" applyFill="0" applyBorder="0" applyAlignment="0" applyProtection="0"/>
  </cellStyleXfs>
  <cellXfs count="204">
    <xf numFmtId="0" fontId="0" fillId="0" borderId="0" xfId="0"/>
    <xf numFmtId="0" fontId="0" fillId="0" borderId="0" xfId="0" applyFill="1"/>
    <xf numFmtId="44" fontId="2" fillId="0" borderId="0" xfId="1" applyFont="1" applyFill="1" applyBorder="1" applyAlignment="1">
      <alignment horizontal="right" vertical="center"/>
    </xf>
    <xf numFmtId="0" fontId="2"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44" fontId="4" fillId="0" borderId="1" xfId="1" applyFont="1" applyFill="1" applyBorder="1" applyAlignment="1">
      <alignment horizontal="center" vertical="center" wrapText="1"/>
    </xf>
    <xf numFmtId="44" fontId="0" fillId="0" borderId="0" xfId="0" applyNumberFormat="1"/>
    <xf numFmtId="44" fontId="2" fillId="0" borderId="0" xfId="1" applyFont="1" applyFill="1" applyBorder="1"/>
    <xf numFmtId="0" fontId="2" fillId="0" borderId="0" xfId="0" applyFont="1"/>
    <xf numFmtId="0" fontId="2" fillId="0" borderId="0" xfId="0" applyFont="1" applyFill="1" applyBorder="1"/>
    <xf numFmtId="0" fontId="6" fillId="0" borderId="0" xfId="3"/>
    <xf numFmtId="0" fontId="8" fillId="0" borderId="0" xfId="3" applyFont="1" applyBorder="1" applyAlignment="1">
      <alignment horizontal="left"/>
    </xf>
    <xf numFmtId="0" fontId="6" fillId="0" borderId="0" xfId="3" applyFont="1" applyBorder="1" applyAlignment="1">
      <alignment horizontal="left"/>
    </xf>
    <xf numFmtId="0" fontId="7" fillId="0" borderId="0" xfId="3" applyFont="1" applyBorder="1" applyAlignment="1">
      <alignment horizontal="left"/>
    </xf>
    <xf numFmtId="0" fontId="9" fillId="0" borderId="0" xfId="2" applyFont="1" applyBorder="1" applyAlignment="1" applyProtection="1">
      <alignment horizontal="left"/>
    </xf>
    <xf numFmtId="0" fontId="10" fillId="2" borderId="0" xfId="3" applyFont="1" applyFill="1" applyBorder="1" applyAlignment="1">
      <alignment horizontal="left"/>
    </xf>
    <xf numFmtId="0" fontId="11" fillId="0" borderId="0" xfId="3" applyFont="1" applyBorder="1" applyAlignment="1">
      <alignment horizontal="center"/>
    </xf>
    <xf numFmtId="0" fontId="12" fillId="3" borderId="0" xfId="3" applyFont="1" applyFill="1" applyBorder="1" applyAlignment="1">
      <alignment horizontal="left"/>
    </xf>
    <xf numFmtId="0" fontId="13" fillId="0" borderId="0" xfId="3" applyFont="1" applyBorder="1" applyAlignment="1">
      <alignment horizontal="left"/>
    </xf>
    <xf numFmtId="9" fontId="6" fillId="0" borderId="0" xfId="3" applyNumberFormat="1" applyFont="1" applyBorder="1" applyAlignment="1">
      <alignment horizontal="left"/>
    </xf>
    <xf numFmtId="0" fontId="7" fillId="0" borderId="0" xfId="3" applyFont="1" applyBorder="1" applyAlignment="1">
      <alignment horizontal="center"/>
    </xf>
    <xf numFmtId="9" fontId="7" fillId="0" borderId="0" xfId="4" applyFont="1" applyBorder="1" applyAlignment="1">
      <alignment horizontal="center"/>
    </xf>
    <xf numFmtId="0" fontId="14" fillId="0" borderId="4" xfId="5" applyFont="1" applyFill="1" applyBorder="1" applyAlignment="1">
      <alignment horizontal="center" vertical="center"/>
    </xf>
    <xf numFmtId="0" fontId="14" fillId="0" borderId="4" xfId="5" applyFont="1" applyFill="1" applyBorder="1" applyAlignment="1">
      <alignment horizontal="center" vertical="center" wrapText="1"/>
    </xf>
    <xf numFmtId="44" fontId="7" fillId="0" borderId="0" xfId="6" applyFont="1" applyFill="1" applyBorder="1" applyAlignment="1">
      <alignment horizontal="center" vertical="center"/>
    </xf>
    <xf numFmtId="44" fontId="7" fillId="0" borderId="5" xfId="6" applyFont="1" applyFill="1" applyBorder="1" applyAlignment="1">
      <alignment horizontal="center" vertical="center"/>
    </xf>
    <xf numFmtId="9" fontId="16" fillId="0" borderId="1" xfId="4" applyFont="1" applyFill="1" applyBorder="1" applyAlignment="1">
      <alignment horizontal="center" vertical="center" wrapText="1"/>
    </xf>
    <xf numFmtId="9" fontId="16" fillId="0" borderId="0" xfId="4" applyFont="1" applyFill="1" applyBorder="1" applyAlignment="1">
      <alignment horizontal="center" vertical="center" wrapText="1"/>
    </xf>
    <xf numFmtId="44" fontId="7" fillId="0" borderId="6" xfId="6" applyFont="1" applyFill="1" applyBorder="1" applyAlignment="1">
      <alignment horizontal="center" vertical="center"/>
    </xf>
    <xf numFmtId="44" fontId="7" fillId="0" borderId="4" xfId="6" applyFont="1" applyFill="1" applyBorder="1" applyAlignment="1">
      <alignment horizontal="center" vertical="center" wrapText="1"/>
    </xf>
    <xf numFmtId="44" fontId="7" fillId="0" borderId="7" xfId="6" applyFont="1" applyFill="1" applyBorder="1" applyAlignment="1">
      <alignment horizontal="center" vertical="center" wrapText="1"/>
    </xf>
    <xf numFmtId="0" fontId="0" fillId="0" borderId="1" xfId="0" applyBorder="1"/>
    <xf numFmtId="0" fontId="0" fillId="0" borderId="1" xfId="0" applyFill="1" applyBorder="1"/>
    <xf numFmtId="0" fontId="16" fillId="0" borderId="0" xfId="3" applyFont="1" applyBorder="1" applyAlignment="1">
      <alignment horizontal="left"/>
    </xf>
    <xf numFmtId="49" fontId="12" fillId="3" borderId="0" xfId="3" applyNumberFormat="1" applyFont="1" applyFill="1" applyBorder="1" applyAlignment="1">
      <alignment horizontal="left"/>
    </xf>
    <xf numFmtId="44" fontId="7" fillId="0" borderId="1" xfId="6" applyFont="1" applyFill="1" applyBorder="1" applyAlignment="1">
      <alignment horizontal="center" vertical="center" wrapText="1"/>
    </xf>
    <xf numFmtId="44" fontId="6" fillId="0" borderId="0" xfId="6" applyBorder="1" applyAlignment="1">
      <alignment horizontal="center"/>
    </xf>
    <xf numFmtId="0" fontId="21" fillId="0" borderId="1" xfId="0" applyFont="1" applyBorder="1" applyAlignment="1">
      <alignment horizontal="center" vertical="center" wrapText="1"/>
    </xf>
    <xf numFmtId="44" fontId="21" fillId="0" borderId="1" xfId="1" applyFont="1" applyBorder="1" applyAlignment="1">
      <alignment horizontal="center" vertical="center" wrapText="1"/>
    </xf>
    <xf numFmtId="0" fontId="2" fillId="4" borderId="1" xfId="0" applyFont="1" applyFill="1" applyBorder="1" applyAlignment="1">
      <alignment vertical="center" wrapText="1"/>
    </xf>
    <xf numFmtId="0" fontId="25" fillId="5" borderId="11" xfId="0" applyFont="1" applyFill="1" applyBorder="1" applyAlignment="1">
      <alignment horizontal="center" vertical="center"/>
    </xf>
    <xf numFmtId="44" fontId="24" fillId="5" borderId="1" xfId="1" applyFont="1" applyFill="1" applyBorder="1" applyAlignment="1">
      <alignment horizontal="center" vertical="center" wrapText="1"/>
    </xf>
    <xf numFmtId="44" fontId="0" fillId="0" borderId="0" xfId="1" applyFont="1"/>
    <xf numFmtId="0" fontId="28" fillId="6" borderId="2" xfId="0" applyFont="1" applyFill="1" applyBorder="1" applyAlignment="1">
      <alignment horizontal="center" vertical="center"/>
    </xf>
    <xf numFmtId="0" fontId="28" fillId="6" borderId="12"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2" xfId="0" applyFont="1" applyFill="1" applyBorder="1" applyAlignment="1">
      <alignment horizontal="center" vertical="center" wrapText="1"/>
    </xf>
    <xf numFmtId="44" fontId="0" fillId="0" borderId="0" xfId="1" applyFont="1" applyFill="1"/>
    <xf numFmtId="0" fontId="17" fillId="4" borderId="1" xfId="0" quotePrefix="1" applyNumberFormat="1" applyFont="1" applyFill="1" applyBorder="1" applyAlignment="1">
      <alignment horizontal="center"/>
    </xf>
    <xf numFmtId="0" fontId="0" fillId="4" borderId="1" xfId="0" applyFill="1" applyBorder="1"/>
    <xf numFmtId="44" fontId="0" fillId="4" borderId="1" xfId="1" applyFont="1" applyFill="1" applyBorder="1"/>
    <xf numFmtId="0" fontId="0" fillId="4" borderId="1" xfId="0" applyFill="1" applyBorder="1" applyAlignment="1">
      <alignment horizontal="center"/>
    </xf>
    <xf numFmtId="44" fontId="0" fillId="4" borderId="1" xfId="0" applyNumberFormat="1" applyFill="1" applyBorder="1" applyAlignment="1">
      <alignment horizontal="center"/>
    </xf>
    <xf numFmtId="44" fontId="0" fillId="4" borderId="1" xfId="0" applyNumberFormat="1" applyFill="1" applyBorder="1"/>
    <xf numFmtId="0" fontId="17" fillId="7" borderId="1" xfId="0" applyNumberFormat="1" applyFont="1" applyFill="1" applyBorder="1" applyAlignment="1">
      <alignment horizontal="center"/>
    </xf>
    <xf numFmtId="0" fontId="0" fillId="7" borderId="1" xfId="0" applyFill="1" applyBorder="1"/>
    <xf numFmtId="44" fontId="0" fillId="7" borderId="1" xfId="1" applyFont="1" applyFill="1" applyBorder="1"/>
    <xf numFmtId="0" fontId="0" fillId="7" borderId="1" xfId="0" applyFill="1" applyBorder="1" applyAlignment="1">
      <alignment horizontal="center"/>
    </xf>
    <xf numFmtId="44" fontId="0" fillId="7" borderId="1" xfId="0" applyNumberFormat="1" applyFill="1" applyBorder="1" applyAlignment="1">
      <alignment horizontal="center"/>
    </xf>
    <xf numFmtId="44" fontId="0" fillId="7" borderId="1" xfId="0" applyNumberFormat="1" applyFill="1" applyBorder="1"/>
    <xf numFmtId="0" fontId="17" fillId="7" borderId="1" xfId="0" quotePrefix="1" applyNumberFormat="1" applyFont="1" applyFill="1" applyBorder="1" applyAlignment="1">
      <alignment horizontal="center"/>
    </xf>
    <xf numFmtId="0" fontId="17" fillId="8" borderId="1" xfId="0" quotePrefix="1" applyNumberFormat="1" applyFont="1" applyFill="1" applyBorder="1" applyAlignment="1">
      <alignment horizontal="center"/>
    </xf>
    <xf numFmtId="0" fontId="0" fillId="8" borderId="1" xfId="0" applyFill="1" applyBorder="1"/>
    <xf numFmtId="44" fontId="0" fillId="8" borderId="1" xfId="1" applyFont="1" applyFill="1" applyBorder="1"/>
    <xf numFmtId="0" fontId="0" fillId="8" borderId="1" xfId="0" applyFill="1" applyBorder="1" applyAlignment="1">
      <alignment horizontal="center"/>
    </xf>
    <xf numFmtId="44" fontId="0" fillId="8" borderId="1" xfId="0" applyNumberFormat="1" applyFill="1" applyBorder="1" applyAlignment="1">
      <alignment horizontal="center"/>
    </xf>
    <xf numFmtId="44" fontId="0" fillId="8" borderId="1" xfId="0" applyNumberFormat="1" applyFill="1" applyBorder="1"/>
    <xf numFmtId="0" fontId="17" fillId="4" borderId="1" xfId="0" applyFont="1" applyFill="1" applyBorder="1" applyAlignment="1">
      <alignment horizontal="center"/>
    </xf>
    <xf numFmtId="0" fontId="17" fillId="4" borderId="1" xfId="0" applyNumberFormat="1" applyFont="1" applyFill="1" applyBorder="1" applyAlignment="1">
      <alignment horizontal="center"/>
    </xf>
    <xf numFmtId="0" fontId="0" fillId="4" borderId="1" xfId="0" applyFill="1" applyBorder="1" applyAlignment="1">
      <alignment horizontal="left"/>
    </xf>
    <xf numFmtId="44" fontId="0" fillId="9" borderId="1" xfId="1" applyFont="1" applyFill="1" applyBorder="1"/>
    <xf numFmtId="0" fontId="0" fillId="9" borderId="1" xfId="0" applyFill="1" applyBorder="1" applyAlignment="1">
      <alignment horizontal="center"/>
    </xf>
    <xf numFmtId="44" fontId="0" fillId="9" borderId="1" xfId="0" applyNumberFormat="1" applyFill="1" applyBorder="1" applyAlignment="1">
      <alignment horizontal="center"/>
    </xf>
    <xf numFmtId="44" fontId="0" fillId="9" borderId="1" xfId="0" applyNumberFormat="1" applyFill="1" applyBorder="1"/>
    <xf numFmtId="0" fontId="17" fillId="7" borderId="1" xfId="0" applyFont="1" applyFill="1" applyBorder="1" applyAlignment="1">
      <alignment horizontal="center"/>
    </xf>
    <xf numFmtId="0" fontId="17" fillId="9" borderId="1" xfId="0" quotePrefix="1" applyNumberFormat="1" applyFont="1" applyFill="1" applyBorder="1" applyAlignment="1">
      <alignment horizontal="center"/>
    </xf>
    <xf numFmtId="0" fontId="0" fillId="9" borderId="1" xfId="0" applyFill="1" applyBorder="1"/>
    <xf numFmtId="0" fontId="0" fillId="7" borderId="1" xfId="0" applyFont="1" applyFill="1" applyBorder="1" applyAlignment="1">
      <alignment horizontal="left"/>
    </xf>
    <xf numFmtId="0" fontId="0" fillId="0" borderId="0" xfId="0" applyBorder="1"/>
    <xf numFmtId="0" fontId="17" fillId="10" borderId="1" xfId="0" quotePrefix="1" applyNumberFormat="1" applyFont="1" applyFill="1" applyBorder="1" applyAlignment="1">
      <alignment horizontal="center"/>
    </xf>
    <xf numFmtId="0" fontId="0" fillId="10" borderId="1" xfId="0" applyFill="1" applyBorder="1"/>
    <xf numFmtId="44" fontId="0" fillId="10" borderId="1" xfId="1" applyFont="1" applyFill="1" applyBorder="1"/>
    <xf numFmtId="0" fontId="0" fillId="10" borderId="1" xfId="0" applyFill="1" applyBorder="1" applyAlignment="1">
      <alignment horizontal="center"/>
    </xf>
    <xf numFmtId="44" fontId="0" fillId="10" borderId="1" xfId="0" applyNumberFormat="1" applyFill="1" applyBorder="1" applyAlignment="1">
      <alignment horizontal="center"/>
    </xf>
    <xf numFmtId="44" fontId="0" fillId="10" borderId="1" xfId="0" applyNumberFormat="1" applyFill="1" applyBorder="1"/>
    <xf numFmtId="0" fontId="17" fillId="8" borderId="1" xfId="0" applyNumberFormat="1" applyFont="1" applyFill="1" applyBorder="1" applyAlignment="1">
      <alignment horizontal="center"/>
    </xf>
    <xf numFmtId="0" fontId="0" fillId="4" borderId="1" xfId="0" applyFont="1" applyFill="1" applyBorder="1"/>
    <xf numFmtId="0" fontId="17" fillId="9" borderId="1" xfId="0" applyNumberFormat="1" applyFont="1" applyFill="1" applyBorder="1" applyAlignment="1">
      <alignment horizontal="center"/>
    </xf>
    <xf numFmtId="0" fontId="0" fillId="4" borderId="1" xfId="0" quotePrefix="1" applyNumberFormat="1" applyFont="1" applyFill="1" applyBorder="1" applyAlignment="1">
      <alignment horizontal="center"/>
    </xf>
    <xf numFmtId="0" fontId="18" fillId="4" borderId="1" xfId="0" applyFont="1" applyFill="1" applyBorder="1"/>
    <xf numFmtId="0" fontId="18" fillId="8" borderId="1" xfId="0" applyFont="1" applyFill="1" applyBorder="1"/>
    <xf numFmtId="0" fontId="0" fillId="4" borderId="1" xfId="0" applyNumberFormat="1" applyFill="1" applyBorder="1" applyAlignment="1">
      <alignment horizontal="center"/>
    </xf>
    <xf numFmtId="0" fontId="0" fillId="7" borderId="1" xfId="0" applyNumberFormat="1" applyFill="1" applyBorder="1" applyAlignment="1">
      <alignment horizontal="center"/>
    </xf>
    <xf numFmtId="0" fontId="18" fillId="7" borderId="1" xfId="0" applyFont="1" applyFill="1" applyBorder="1"/>
    <xf numFmtId="0" fontId="0" fillId="7" borderId="1" xfId="0" quotePrefix="1" applyNumberFormat="1" applyFont="1" applyFill="1" applyBorder="1" applyAlignment="1">
      <alignment horizontal="center"/>
    </xf>
    <xf numFmtId="0" fontId="0" fillId="8" borderId="1" xfId="0" quotePrefix="1" applyNumberFormat="1" applyFont="1" applyFill="1" applyBorder="1" applyAlignment="1">
      <alignment horizontal="center"/>
    </xf>
    <xf numFmtId="0" fontId="19" fillId="4" borderId="1" xfId="0" quotePrefix="1" applyNumberFormat="1" applyFont="1" applyFill="1" applyBorder="1" applyAlignment="1">
      <alignment horizontal="center"/>
    </xf>
    <xf numFmtId="0" fontId="20" fillId="4" borderId="1" xfId="0" applyFont="1" applyFill="1" applyBorder="1"/>
    <xf numFmtId="44" fontId="19" fillId="4" borderId="1" xfId="1" applyFont="1" applyFill="1" applyBorder="1"/>
    <xf numFmtId="0" fontId="19" fillId="4" borderId="1" xfId="0" applyFont="1" applyFill="1" applyBorder="1" applyAlignment="1">
      <alignment horizontal="center"/>
    </xf>
    <xf numFmtId="44" fontId="19" fillId="4" borderId="1" xfId="0" applyNumberFormat="1" applyFont="1" applyFill="1" applyBorder="1" applyAlignment="1">
      <alignment horizontal="center"/>
    </xf>
    <xf numFmtId="44" fontId="19" fillId="4" borderId="1" xfId="0" applyNumberFormat="1" applyFont="1" applyFill="1" applyBorder="1"/>
    <xf numFmtId="0" fontId="0" fillId="4" borderId="1" xfId="0" applyNumberFormat="1" applyFont="1" applyFill="1" applyBorder="1" applyAlignment="1">
      <alignment horizontal="center"/>
    </xf>
    <xf numFmtId="0" fontId="0" fillId="11" borderId="9" xfId="0" applyFill="1" applyBorder="1"/>
    <xf numFmtId="0" fontId="0" fillId="9" borderId="1" xfId="0" quotePrefix="1" applyNumberFormat="1" applyFont="1" applyFill="1" applyBorder="1" applyAlignment="1">
      <alignment horizontal="center"/>
    </xf>
    <xf numFmtId="0" fontId="18" fillId="9" borderId="1" xfId="0" applyFont="1" applyFill="1" applyBorder="1"/>
    <xf numFmtId="0" fontId="18" fillId="4" borderId="1" xfId="0" applyFont="1" applyFill="1" applyBorder="1" applyAlignment="1">
      <alignment horizontal="left"/>
    </xf>
    <xf numFmtId="0" fontId="18" fillId="4" borderId="1" xfId="0" applyFont="1" applyFill="1" applyBorder="1" applyAlignment="1"/>
    <xf numFmtId="44" fontId="0" fillId="4" borderId="1" xfId="1" applyFont="1" applyFill="1" applyBorder="1" applyAlignment="1"/>
    <xf numFmtId="0" fontId="0" fillId="4" borderId="1" xfId="0" applyFill="1" applyBorder="1" applyAlignment="1"/>
    <xf numFmtId="44" fontId="0" fillId="4" borderId="1" xfId="0" applyNumberFormat="1" applyFill="1" applyBorder="1" applyAlignment="1"/>
    <xf numFmtId="0" fontId="18" fillId="8" borderId="1" xfId="0" applyFont="1" applyFill="1" applyBorder="1" applyAlignment="1">
      <alignment horizontal="left"/>
    </xf>
    <xf numFmtId="0" fontId="18" fillId="7" borderId="1" xfId="0" applyFont="1" applyFill="1" applyBorder="1" applyAlignment="1">
      <alignment horizontal="left"/>
    </xf>
    <xf numFmtId="44" fontId="0" fillId="4" borderId="8" xfId="0" applyNumberFormat="1" applyFill="1" applyBorder="1" applyAlignment="1">
      <alignment horizontal="center"/>
    </xf>
    <xf numFmtId="0" fontId="0" fillId="4" borderId="9" xfId="0" applyFill="1" applyBorder="1" applyAlignment="1">
      <alignment horizontal="center"/>
    </xf>
    <xf numFmtId="44" fontId="0" fillId="4" borderId="10" xfId="0" applyNumberFormat="1" applyFill="1" applyBorder="1"/>
    <xf numFmtId="0" fontId="2" fillId="4" borderId="1" xfId="0" applyFont="1" applyFill="1" applyBorder="1"/>
    <xf numFmtId="0" fontId="3" fillId="4" borderId="2" xfId="0" applyFont="1" applyFill="1" applyBorder="1" applyAlignment="1">
      <alignment vertical="center"/>
    </xf>
    <xf numFmtId="44" fontId="2" fillId="4" borderId="1" xfId="1" applyFont="1" applyFill="1" applyBorder="1" applyAlignment="1">
      <alignment vertical="center"/>
    </xf>
    <xf numFmtId="0" fontId="3" fillId="4" borderId="3" xfId="0" applyFont="1" applyFill="1" applyBorder="1" applyAlignment="1">
      <alignment vertical="center" wrapText="1"/>
    </xf>
    <xf numFmtId="44" fontId="3" fillId="4" borderId="1" xfId="1" applyFont="1" applyFill="1" applyBorder="1" applyAlignment="1">
      <alignment horizontal="right" vertical="center" wrapText="1"/>
    </xf>
    <xf numFmtId="0" fontId="3" fillId="4" borderId="3" xfId="0" applyFont="1" applyFill="1" applyBorder="1" applyAlignment="1">
      <alignment vertical="center"/>
    </xf>
    <xf numFmtId="44" fontId="2" fillId="4" borderId="1" xfId="1" applyFont="1" applyFill="1" applyBorder="1"/>
    <xf numFmtId="0" fontId="2" fillId="8" borderId="1" xfId="0" applyFont="1" applyFill="1" applyBorder="1"/>
    <xf numFmtId="0" fontId="3" fillId="8" borderId="3" xfId="0" applyFont="1" applyFill="1" applyBorder="1" applyAlignment="1">
      <alignment vertical="center"/>
    </xf>
    <xf numFmtId="44" fontId="3" fillId="8" borderId="1" xfId="1" applyFont="1" applyFill="1" applyBorder="1" applyAlignment="1">
      <alignment horizontal="right" vertical="center" wrapText="1"/>
    </xf>
    <xf numFmtId="44" fontId="2" fillId="8" borderId="1" xfId="1" applyFont="1" applyFill="1" applyBorder="1"/>
    <xf numFmtId="0" fontId="3" fillId="8" borderId="3" xfId="0" applyFont="1" applyFill="1" applyBorder="1" applyAlignment="1">
      <alignment vertical="center" wrapText="1"/>
    </xf>
    <xf numFmtId="44" fontId="2" fillId="8" borderId="1" xfId="1" applyFont="1" applyFill="1" applyBorder="1" applyAlignment="1">
      <alignment horizontal="right" vertical="center" wrapText="1"/>
    </xf>
    <xf numFmtId="0" fontId="2" fillId="7" borderId="1" xfId="0" applyFont="1" applyFill="1" applyBorder="1"/>
    <xf numFmtId="0" fontId="3" fillId="7" borderId="3" xfId="0" applyFont="1" applyFill="1" applyBorder="1" applyAlignment="1">
      <alignment vertical="center" wrapText="1"/>
    </xf>
    <xf numFmtId="44" fontId="2" fillId="7" borderId="1" xfId="1" applyFont="1" applyFill="1" applyBorder="1" applyAlignment="1">
      <alignment horizontal="right" vertical="center" wrapText="1"/>
    </xf>
    <xf numFmtId="44" fontId="2" fillId="4" borderId="1" xfId="1" applyFont="1" applyFill="1" applyBorder="1" applyAlignment="1">
      <alignment horizontal="right" vertical="center" wrapText="1"/>
    </xf>
    <xf numFmtId="0" fontId="3" fillId="7" borderId="3" xfId="0" applyFont="1" applyFill="1" applyBorder="1" applyAlignment="1">
      <alignment vertical="center"/>
    </xf>
    <xf numFmtId="44" fontId="3" fillId="4" borderId="1" xfId="1" applyFont="1" applyFill="1" applyBorder="1" applyAlignment="1">
      <alignment horizontal="right" vertical="center"/>
    </xf>
    <xf numFmtId="44" fontId="2" fillId="7" borderId="1" xfId="1" applyFont="1" applyFill="1" applyBorder="1" applyAlignment="1">
      <alignment horizontal="center" vertical="center" wrapText="1"/>
    </xf>
    <xf numFmtId="44" fontId="3" fillId="7" borderId="1" xfId="1" applyFont="1" applyFill="1" applyBorder="1" applyAlignment="1">
      <alignment horizontal="right" vertical="center" wrapText="1"/>
    </xf>
    <xf numFmtId="44" fontId="2" fillId="7" borderId="1" xfId="1" applyFont="1" applyFill="1" applyBorder="1"/>
    <xf numFmtId="44" fontId="3" fillId="7" borderId="1" xfId="1" applyFont="1" applyFill="1" applyBorder="1" applyAlignment="1">
      <alignment horizontal="center" vertical="center"/>
    </xf>
    <xf numFmtId="44" fontId="3" fillId="4" borderId="1" xfId="1" applyFont="1" applyFill="1" applyBorder="1" applyAlignment="1">
      <alignment horizontal="center" vertical="center"/>
    </xf>
    <xf numFmtId="44" fontId="2" fillId="0" borderId="0" xfId="1" applyFont="1" applyFill="1" applyBorder="1" applyAlignment="1">
      <alignment horizontal="left" vertical="center"/>
    </xf>
    <xf numFmtId="0" fontId="22" fillId="4" borderId="1" xfId="0" applyFont="1" applyFill="1" applyBorder="1" applyAlignment="1">
      <alignment vertical="center" wrapText="1"/>
    </xf>
    <xf numFmtId="0" fontId="22" fillId="7" borderId="1" xfId="0" applyFont="1" applyFill="1" applyBorder="1" applyAlignment="1">
      <alignment vertical="center" wrapText="1"/>
    </xf>
    <xf numFmtId="0" fontId="2" fillId="7" borderId="1" xfId="0" applyFont="1" applyFill="1" applyBorder="1" applyAlignment="1">
      <alignment vertical="center" wrapText="1"/>
    </xf>
    <xf numFmtId="0" fontId="22" fillId="9" borderId="1" xfId="0" applyFont="1" applyFill="1" applyBorder="1" applyAlignment="1">
      <alignment vertical="center" wrapText="1"/>
    </xf>
    <xf numFmtId="0" fontId="2" fillId="9" borderId="1" xfId="0" applyFont="1" applyFill="1" applyBorder="1" applyAlignment="1">
      <alignment vertical="center" wrapText="1"/>
    </xf>
    <xf numFmtId="0" fontId="23" fillId="4" borderId="1" xfId="0" applyFont="1" applyFill="1" applyBorder="1" applyAlignment="1">
      <alignment vertical="center" wrapText="1"/>
    </xf>
    <xf numFmtId="0" fontId="23" fillId="9" borderId="1" xfId="0" applyFont="1" applyFill="1" applyBorder="1" applyAlignment="1">
      <alignment vertical="center" wrapText="1"/>
    </xf>
    <xf numFmtId="0" fontId="22" fillId="8" borderId="1" xfId="0" applyFont="1" applyFill="1" applyBorder="1" applyAlignment="1">
      <alignment vertical="center" wrapText="1"/>
    </xf>
    <xf numFmtId="0" fontId="2" fillId="8" borderId="1" xfId="0" applyFont="1" applyFill="1" applyBorder="1" applyAlignment="1">
      <alignment vertical="center" wrapText="1"/>
    </xf>
    <xf numFmtId="0" fontId="26" fillId="4" borderId="1" xfId="0" applyFont="1" applyFill="1" applyBorder="1" applyAlignment="1">
      <alignment vertical="center"/>
    </xf>
    <xf numFmtId="44" fontId="26" fillId="4" borderId="1" xfId="1" applyFont="1" applyFill="1" applyBorder="1" applyAlignment="1">
      <alignment horizontal="center" vertical="center"/>
    </xf>
    <xf numFmtId="0" fontId="26" fillId="7" borderId="1" xfId="0" applyFont="1" applyFill="1" applyBorder="1" applyAlignment="1">
      <alignment vertical="center"/>
    </xf>
    <xf numFmtId="44" fontId="26" fillId="7" borderId="1" xfId="1" applyFont="1" applyFill="1" applyBorder="1" applyAlignment="1">
      <alignment horizontal="center" vertical="center"/>
    </xf>
    <xf numFmtId="44" fontId="0" fillId="7" borderId="1" xfId="1" applyFont="1" applyFill="1" applyBorder="1" applyAlignment="1">
      <alignment horizontal="center"/>
    </xf>
    <xf numFmtId="44" fontId="26" fillId="4" borderId="1" xfId="1" applyFont="1" applyFill="1" applyBorder="1" applyAlignment="1">
      <alignment horizontal="center" vertical="center" wrapText="1"/>
    </xf>
    <xf numFmtId="44" fontId="27" fillId="4" borderId="1" xfId="1" applyFont="1" applyFill="1" applyBorder="1" applyAlignment="1">
      <alignment horizontal="center" vertical="center" wrapText="1"/>
    </xf>
    <xf numFmtId="44" fontId="27" fillId="7" borderId="1" xfId="1" applyFont="1" applyFill="1" applyBorder="1" applyAlignment="1">
      <alignment horizontal="center" vertical="center" wrapText="1"/>
    </xf>
    <xf numFmtId="0" fontId="35" fillId="4" borderId="2" xfId="0" applyFont="1" applyFill="1" applyBorder="1" applyAlignment="1">
      <alignment vertical="center" wrapText="1"/>
    </xf>
    <xf numFmtId="44" fontId="36" fillId="4" borderId="12" xfId="1" applyFont="1" applyFill="1" applyBorder="1" applyAlignment="1">
      <alignment vertical="center"/>
    </xf>
    <xf numFmtId="0" fontId="35" fillId="4" borderId="3" xfId="0" applyFont="1" applyFill="1" applyBorder="1" applyAlignment="1">
      <alignment vertical="center" wrapText="1"/>
    </xf>
    <xf numFmtId="44" fontId="36" fillId="4" borderId="13" xfId="1" applyFont="1" applyFill="1" applyBorder="1" applyAlignment="1">
      <alignment vertical="center"/>
    </xf>
    <xf numFmtId="0" fontId="35" fillId="7" borderId="3" xfId="0" applyFont="1" applyFill="1" applyBorder="1" applyAlignment="1">
      <alignment vertical="center" wrapText="1"/>
    </xf>
    <xf numFmtId="44" fontId="36" fillId="7" borderId="13" xfId="1" applyFont="1" applyFill="1" applyBorder="1" applyAlignment="1">
      <alignment vertical="center"/>
    </xf>
    <xf numFmtId="0" fontId="29" fillId="7" borderId="3" xfId="0" applyFont="1" applyFill="1" applyBorder="1" applyAlignment="1">
      <alignment vertical="center"/>
    </xf>
    <xf numFmtId="0" fontId="29" fillId="7" borderId="13" xfId="0" applyFont="1" applyFill="1" applyBorder="1" applyAlignment="1">
      <alignment vertical="center"/>
    </xf>
    <xf numFmtId="8" fontId="29" fillId="7" borderId="13" xfId="0" applyNumberFormat="1" applyFont="1" applyFill="1" applyBorder="1" applyAlignment="1">
      <alignment vertical="center"/>
    </xf>
    <xf numFmtId="0" fontId="29" fillId="8" borderId="3" xfId="0" applyFont="1" applyFill="1" applyBorder="1" applyAlignment="1">
      <alignment vertical="center"/>
    </xf>
    <xf numFmtId="0" fontId="29" fillId="8" borderId="13" xfId="0" applyFont="1" applyFill="1" applyBorder="1" applyAlignment="1">
      <alignment vertical="center"/>
    </xf>
    <xf numFmtId="8" fontId="29" fillId="8" borderId="13" xfId="0" applyNumberFormat="1" applyFont="1" applyFill="1" applyBorder="1" applyAlignment="1">
      <alignment vertical="center"/>
    </xf>
    <xf numFmtId="0" fontId="29" fillId="4" borderId="3" xfId="0" applyFont="1" applyFill="1" applyBorder="1" applyAlignment="1">
      <alignment vertical="center"/>
    </xf>
    <xf numFmtId="0" fontId="29" fillId="4" borderId="13" xfId="0" applyFont="1" applyFill="1" applyBorder="1" applyAlignment="1">
      <alignment vertical="center"/>
    </xf>
    <xf numFmtId="8" fontId="29" fillId="4" borderId="13" xfId="0" applyNumberFormat="1" applyFont="1" applyFill="1" applyBorder="1" applyAlignment="1">
      <alignment vertical="center"/>
    </xf>
    <xf numFmtId="0" fontId="32" fillId="4" borderId="3" xfId="0" applyFont="1" applyFill="1" applyBorder="1" applyAlignment="1">
      <alignment horizontal="center" vertical="center"/>
    </xf>
    <xf numFmtId="0" fontId="32" fillId="4" borderId="13" xfId="0" applyFont="1" applyFill="1" applyBorder="1" applyAlignment="1">
      <alignment vertical="center" wrapText="1"/>
    </xf>
    <xf numFmtId="8" fontId="32" fillId="4" borderId="13" xfId="0" applyNumberFormat="1" applyFont="1" applyFill="1" applyBorder="1" applyAlignment="1">
      <alignment vertical="center"/>
    </xf>
    <xf numFmtId="0" fontId="32" fillId="7" borderId="3" xfId="0" applyFont="1" applyFill="1" applyBorder="1" applyAlignment="1">
      <alignment horizontal="center" vertical="center"/>
    </xf>
    <xf numFmtId="0" fontId="32" fillId="7" borderId="13" xfId="0" applyFont="1" applyFill="1" applyBorder="1" applyAlignment="1">
      <alignment vertical="center" wrapText="1"/>
    </xf>
    <xf numFmtId="8" fontId="32" fillId="7" borderId="13" xfId="0" applyNumberFormat="1" applyFont="1" applyFill="1" applyBorder="1" applyAlignment="1">
      <alignment vertical="center"/>
    </xf>
    <xf numFmtId="0" fontId="32" fillId="8" borderId="3" xfId="0" applyFont="1" applyFill="1" applyBorder="1" applyAlignment="1">
      <alignment horizontal="center" vertical="center"/>
    </xf>
    <xf numFmtId="0" fontId="32" fillId="8" borderId="13" xfId="0" applyFont="1" applyFill="1" applyBorder="1" applyAlignment="1">
      <alignment vertical="center" wrapText="1"/>
    </xf>
    <xf numFmtId="8" fontId="32" fillId="8" borderId="13" xfId="0" applyNumberFormat="1" applyFont="1" applyFill="1" applyBorder="1" applyAlignment="1">
      <alignment vertical="center"/>
    </xf>
    <xf numFmtId="0" fontId="32" fillId="9" borderId="3" xfId="0" applyFont="1" applyFill="1" applyBorder="1" applyAlignment="1">
      <alignment horizontal="center" vertical="center"/>
    </xf>
    <xf numFmtId="0" fontId="32" fillId="9" borderId="13" xfId="0" applyFont="1" applyFill="1" applyBorder="1" applyAlignment="1">
      <alignment vertical="center" wrapText="1"/>
    </xf>
    <xf numFmtId="8" fontId="32" fillId="9" borderId="13" xfId="0" applyNumberFormat="1" applyFont="1" applyFill="1" applyBorder="1" applyAlignment="1">
      <alignment vertical="center"/>
    </xf>
    <xf numFmtId="0" fontId="32" fillId="10" borderId="3" xfId="0" applyFont="1" applyFill="1" applyBorder="1" applyAlignment="1">
      <alignment horizontal="center" vertical="center"/>
    </xf>
    <xf numFmtId="0" fontId="32" fillId="10" borderId="13" xfId="0" applyFont="1" applyFill="1" applyBorder="1" applyAlignment="1">
      <alignment vertical="center" wrapText="1"/>
    </xf>
    <xf numFmtId="8" fontId="32" fillId="10" borderId="13" xfId="0" applyNumberFormat="1" applyFont="1" applyFill="1" applyBorder="1" applyAlignment="1">
      <alignment vertical="center"/>
    </xf>
    <xf numFmtId="0" fontId="33" fillId="4" borderId="13" xfId="0" applyFont="1" applyFill="1" applyBorder="1" applyAlignment="1">
      <alignment vertical="center" wrapText="1"/>
    </xf>
    <xf numFmtId="0" fontId="33" fillId="9" borderId="13" xfId="0" applyFont="1" applyFill="1" applyBorder="1" applyAlignment="1">
      <alignment vertical="center" wrapText="1"/>
    </xf>
    <xf numFmtId="8" fontId="32" fillId="4" borderId="13" xfId="0" applyNumberFormat="1" applyFont="1" applyFill="1" applyBorder="1" applyAlignment="1">
      <alignment vertical="center" wrapText="1"/>
    </xf>
    <xf numFmtId="0" fontId="34" fillId="4" borderId="13" xfId="0" applyFont="1" applyFill="1" applyBorder="1" applyAlignment="1">
      <alignment vertical="center" wrapText="1"/>
    </xf>
    <xf numFmtId="0" fontId="34" fillId="7" borderId="13" xfId="0" applyFont="1" applyFill="1" applyBorder="1" applyAlignment="1">
      <alignment vertical="center" wrapText="1"/>
    </xf>
    <xf numFmtId="8" fontId="32" fillId="7" borderId="13" xfId="0" applyNumberFormat="1" applyFont="1" applyFill="1" applyBorder="1" applyAlignment="1">
      <alignment vertical="center" wrapText="1"/>
    </xf>
    <xf numFmtId="0" fontId="34" fillId="8" borderId="13" xfId="0" applyFont="1" applyFill="1" applyBorder="1" applyAlignment="1">
      <alignment vertical="center" wrapText="1"/>
    </xf>
    <xf numFmtId="8" fontId="32" fillId="8" borderId="13" xfId="0" applyNumberFormat="1" applyFont="1" applyFill="1" applyBorder="1" applyAlignment="1">
      <alignment vertical="center" wrapText="1"/>
    </xf>
    <xf numFmtId="8" fontId="34" fillId="8" borderId="13" xfId="0" applyNumberFormat="1" applyFont="1" applyFill="1" applyBorder="1" applyAlignment="1">
      <alignment vertical="center" wrapText="1"/>
    </xf>
    <xf numFmtId="8" fontId="34" fillId="4" borderId="13" xfId="0" applyNumberFormat="1" applyFont="1" applyFill="1" applyBorder="1" applyAlignment="1">
      <alignment vertical="center"/>
    </xf>
    <xf numFmtId="0" fontId="29" fillId="9" borderId="3" xfId="0" applyFont="1" applyFill="1" applyBorder="1" applyAlignment="1">
      <alignment vertical="center"/>
    </xf>
    <xf numFmtId="0" fontId="29" fillId="9" borderId="13" xfId="0" applyFont="1" applyFill="1" applyBorder="1" applyAlignment="1">
      <alignment vertical="center"/>
    </xf>
    <xf numFmtId="8" fontId="29" fillId="9" borderId="13" xfId="0" applyNumberFormat="1" applyFont="1" applyFill="1" applyBorder="1" applyAlignment="1">
      <alignment vertical="center"/>
    </xf>
    <xf numFmtId="0" fontId="29" fillId="7" borderId="3" xfId="0" applyFont="1" applyFill="1" applyBorder="1" applyAlignment="1">
      <alignment horizontal="center" vertical="center"/>
    </xf>
    <xf numFmtId="0" fontId="30" fillId="7" borderId="13" xfId="0" applyFont="1" applyFill="1" applyBorder="1" applyAlignment="1">
      <alignment vertical="center"/>
    </xf>
    <xf numFmtId="0" fontId="7" fillId="0" borderId="0" xfId="3" applyFont="1" applyBorder="1" applyAlignment="1">
      <alignment horizontal="center" vertical="center"/>
    </xf>
  </cellXfs>
  <cellStyles count="7">
    <cellStyle name="Hipervínculo" xfId="2" builtinId="8"/>
    <cellStyle name="Moneda" xfId="1" builtinId="4"/>
    <cellStyle name="Moneda 2" xfId="6"/>
    <cellStyle name="Normal" xfId="0" builtinId="0"/>
    <cellStyle name="Normal 2" xfId="3"/>
    <cellStyle name="Normal 2 2" xfId="5"/>
    <cellStyle name="Porcentual 2" xfId="4"/>
  </cellStyles>
  <dxfs count="2">
    <dxf>
      <font>
        <color theme="0"/>
      </font>
    </dxf>
    <dxf>
      <font>
        <color theme="0"/>
      </font>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161925</xdr:rowOff>
    </xdr:from>
    <xdr:to>
      <xdr:col>1</xdr:col>
      <xdr:colOff>1381125</xdr:colOff>
      <xdr:row>4</xdr:row>
      <xdr:rowOff>16614</xdr:rowOff>
    </xdr:to>
    <xdr:pic>
      <xdr:nvPicPr>
        <xdr:cNvPr id="2" name="2 Imagen" descr="https://axa.mx/AXA-theme/images/axa/headerLogo.png"/>
        <xdr:cNvPicPr/>
      </xdr:nvPicPr>
      <xdr:blipFill>
        <a:blip xmlns:r="http://schemas.openxmlformats.org/officeDocument/2006/relationships" r:embed="rId1"/>
        <a:srcRect/>
        <a:stretch>
          <a:fillRect/>
        </a:stretch>
      </xdr:blipFill>
      <xdr:spPr bwMode="auto">
        <a:xfrm>
          <a:off x="76200" y="104775"/>
          <a:ext cx="2219325" cy="61668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1457325</xdr:colOff>
      <xdr:row>4</xdr:row>
      <xdr:rowOff>45189</xdr:rowOff>
    </xdr:to>
    <xdr:pic>
      <xdr:nvPicPr>
        <xdr:cNvPr id="2" name="2 Imagen" descr="https://axa.mx/AXA-theme/images/axa/headerLogo.png"/>
        <xdr:cNvPicPr/>
      </xdr:nvPicPr>
      <xdr:blipFill>
        <a:blip xmlns:r="http://schemas.openxmlformats.org/officeDocument/2006/relationships" r:embed="rId1"/>
        <a:srcRect/>
        <a:stretch>
          <a:fillRect/>
        </a:stretch>
      </xdr:blipFill>
      <xdr:spPr bwMode="auto">
        <a:xfrm>
          <a:off x="0" y="114300"/>
          <a:ext cx="2219325" cy="61668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cio_tenorio_c@yahoo.com.mx" TargetMode="External"/><Relationship Id="rId1" Type="http://schemas.openxmlformats.org/officeDocument/2006/relationships/hyperlink" Target="mailto:lilian_kalis@hotmail.com%20%20%20y/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lilian_kalis@hotmail.com%20%20%20y/o" TargetMode="External"/><Relationship Id="rId1" Type="http://schemas.openxmlformats.org/officeDocument/2006/relationships/hyperlink" Target="mailto:rocio_tenorio_c@yahoo.com.m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59"/>
  <sheetViews>
    <sheetView topLeftCell="A330" workbookViewId="0">
      <selection activeCell="B343" sqref="B343"/>
    </sheetView>
  </sheetViews>
  <sheetFormatPr baseColWidth="10" defaultRowHeight="15" x14ac:dyDescent="0.25"/>
  <cols>
    <col min="1" max="1" width="13.7109375" customWidth="1"/>
    <col min="2" max="2" width="59.140625" customWidth="1"/>
    <col min="3" max="9" width="11.42578125" hidden="1" customWidth="1"/>
    <col min="11" max="11" width="22.85546875" customWidth="1"/>
    <col min="13" max="13" width="27.42578125" customWidth="1"/>
  </cols>
  <sheetData>
    <row r="2" spans="1:13" x14ac:dyDescent="0.25">
      <c r="A2" s="10"/>
      <c r="B2" s="203" t="s">
        <v>89</v>
      </c>
      <c r="C2" s="10"/>
      <c r="D2" s="10"/>
      <c r="E2" s="10"/>
      <c r="F2" s="10"/>
      <c r="G2" s="10"/>
      <c r="H2" s="10"/>
      <c r="I2" s="10"/>
      <c r="J2" s="10"/>
    </row>
    <row r="3" spans="1:13" x14ac:dyDescent="0.25">
      <c r="A3" s="10"/>
      <c r="B3" s="203"/>
      <c r="C3" s="10"/>
      <c r="D3" s="10"/>
      <c r="E3" s="10"/>
      <c r="F3" s="10"/>
      <c r="G3" s="10"/>
      <c r="H3" s="10"/>
      <c r="I3" s="10"/>
      <c r="J3" s="10"/>
    </row>
    <row r="4" spans="1:13" x14ac:dyDescent="0.25">
      <c r="A4" s="10"/>
      <c r="B4" s="10"/>
      <c r="C4" s="10"/>
      <c r="D4" s="10"/>
      <c r="E4" s="10"/>
      <c r="F4" s="10"/>
      <c r="G4" s="10"/>
      <c r="H4" s="11" t="s">
        <v>90</v>
      </c>
      <c r="I4" s="12" t="s">
        <v>91</v>
      </c>
      <c r="J4" s="10"/>
    </row>
    <row r="5" spans="1:13" x14ac:dyDescent="0.25">
      <c r="A5" s="13" t="s">
        <v>92</v>
      </c>
      <c r="B5" s="12" t="s">
        <v>93</v>
      </c>
      <c r="C5" s="10"/>
      <c r="D5" s="10"/>
      <c r="E5" s="10"/>
      <c r="F5" s="11"/>
      <c r="G5" s="11"/>
      <c r="H5" s="11" t="s">
        <v>94</v>
      </c>
      <c r="I5" s="14" t="s">
        <v>95</v>
      </c>
      <c r="J5" s="10"/>
    </row>
    <row r="6" spans="1:13" x14ac:dyDescent="0.25">
      <c r="A6" s="13" t="s">
        <v>96</v>
      </c>
      <c r="B6" s="12" t="s">
        <v>97</v>
      </c>
      <c r="C6" s="10"/>
      <c r="D6" s="10"/>
      <c r="E6" s="10"/>
      <c r="F6" s="11"/>
      <c r="G6" s="11"/>
      <c r="H6" s="11"/>
      <c r="I6" s="14" t="s">
        <v>98</v>
      </c>
      <c r="J6" s="10"/>
    </row>
    <row r="7" spans="1:13" x14ac:dyDescent="0.25">
      <c r="A7" s="13" t="s">
        <v>99</v>
      </c>
      <c r="B7" s="15" t="s">
        <v>100</v>
      </c>
      <c r="C7" s="10"/>
      <c r="D7" s="10"/>
      <c r="E7" s="10"/>
      <c r="F7" s="11"/>
      <c r="G7" s="11"/>
      <c r="H7" s="11"/>
      <c r="I7" s="16" t="s">
        <v>101</v>
      </c>
      <c r="J7" s="10"/>
    </row>
    <row r="8" spans="1:13" x14ac:dyDescent="0.25">
      <c r="A8" s="13" t="s">
        <v>102</v>
      </c>
      <c r="B8" s="17" t="s">
        <v>103</v>
      </c>
      <c r="C8" s="10"/>
      <c r="D8" s="10"/>
      <c r="E8" s="10"/>
      <c r="F8" s="11"/>
      <c r="G8" s="11"/>
      <c r="H8" s="11" t="s">
        <v>104</v>
      </c>
      <c r="I8" s="12" t="s">
        <v>105</v>
      </c>
      <c r="J8" s="10"/>
    </row>
    <row r="9" spans="1:13" x14ac:dyDescent="0.25">
      <c r="A9" s="13" t="s">
        <v>106</v>
      </c>
      <c r="B9" s="18" t="s">
        <v>107</v>
      </c>
      <c r="C9" s="10"/>
      <c r="D9" s="10"/>
      <c r="E9" s="10"/>
      <c r="F9" s="11"/>
      <c r="G9" s="11"/>
      <c r="H9" s="11" t="s">
        <v>108</v>
      </c>
      <c r="I9" s="12" t="s">
        <v>109</v>
      </c>
      <c r="J9" s="10"/>
    </row>
    <row r="10" spans="1:13" x14ac:dyDescent="0.25">
      <c r="A10" s="13" t="s">
        <v>110</v>
      </c>
      <c r="B10" s="19">
        <v>0.04</v>
      </c>
      <c r="C10" s="10"/>
      <c r="D10" s="10"/>
      <c r="E10" s="10"/>
      <c r="F10" s="11"/>
      <c r="G10" s="11"/>
      <c r="H10" s="11" t="s">
        <v>111</v>
      </c>
      <c r="I10" s="12">
        <v>62050</v>
      </c>
      <c r="J10" s="10"/>
    </row>
    <row r="11" spans="1:13" x14ac:dyDescent="0.25">
      <c r="A11" s="13" t="s">
        <v>112</v>
      </c>
      <c r="B11" s="12" t="s">
        <v>113</v>
      </c>
      <c r="C11" s="10"/>
      <c r="D11" s="10"/>
      <c r="E11" s="10"/>
      <c r="F11" s="11"/>
      <c r="G11" s="11"/>
      <c r="H11" s="11" t="s">
        <v>114</v>
      </c>
      <c r="I11" s="12" t="s">
        <v>115</v>
      </c>
      <c r="J11" s="10"/>
    </row>
    <row r="12" spans="1:13" x14ac:dyDescent="0.25">
      <c r="A12" s="13" t="s">
        <v>116</v>
      </c>
      <c r="B12" s="12" t="s">
        <v>117</v>
      </c>
      <c r="C12" s="10"/>
      <c r="D12" s="10"/>
      <c r="E12" s="10"/>
      <c r="F12" s="11"/>
      <c r="G12" s="11"/>
      <c r="H12" s="11" t="s">
        <v>118</v>
      </c>
      <c r="I12" s="12" t="s">
        <v>119</v>
      </c>
      <c r="J12" s="10"/>
    </row>
    <row r="13" spans="1:13" x14ac:dyDescent="0.25">
      <c r="A13" s="10"/>
      <c r="B13" s="20"/>
      <c r="C13" s="10"/>
      <c r="D13" s="10"/>
      <c r="E13" s="10"/>
      <c r="F13" s="21"/>
      <c r="G13" s="21"/>
      <c r="H13" s="10"/>
      <c r="I13" s="10"/>
      <c r="J13" s="10"/>
    </row>
    <row r="14" spans="1:13" ht="38.25" x14ac:dyDescent="0.25">
      <c r="A14" s="22" t="s">
        <v>120</v>
      </c>
      <c r="B14" s="23" t="s">
        <v>121</v>
      </c>
      <c r="D14" s="24"/>
      <c r="E14" s="25" t="s">
        <v>122</v>
      </c>
      <c r="F14" s="26" t="s">
        <v>123</v>
      </c>
      <c r="G14" s="27"/>
      <c r="H14" s="28" t="s">
        <v>124</v>
      </c>
      <c r="I14" s="29" t="s">
        <v>125</v>
      </c>
      <c r="J14" s="30" t="s">
        <v>126</v>
      </c>
    </row>
    <row r="15" spans="1:13" x14ac:dyDescent="0.25">
      <c r="A15" s="48" t="s">
        <v>127</v>
      </c>
      <c r="B15" s="49" t="s">
        <v>128</v>
      </c>
      <c r="C15" s="50">
        <v>8960.9104000000007</v>
      </c>
      <c r="D15" s="50">
        <f>SUM(C15*0.04)</f>
        <v>358.43641600000001</v>
      </c>
      <c r="E15" s="50">
        <f>SUM(C15+D15)</f>
        <v>9319.3468160000011</v>
      </c>
      <c r="F15" s="51">
        <v>30</v>
      </c>
      <c r="G15" s="52">
        <f>SUM(E15*0.3)</f>
        <v>2795.8040448000002</v>
      </c>
      <c r="H15" s="53">
        <f>SUM(E15-G15)</f>
        <v>6523.542771200001</v>
      </c>
      <c r="I15" s="53">
        <f>SUM(H15*0.16)</f>
        <v>1043.7668433920003</v>
      </c>
      <c r="J15" s="53">
        <f t="shared" ref="J15:J77" si="0">SUM(H15+I15)</f>
        <v>7567.3096145920008</v>
      </c>
      <c r="L15" s="49"/>
      <c r="M15" s="31" t="s">
        <v>3640</v>
      </c>
    </row>
    <row r="16" spans="1:13" x14ac:dyDescent="0.25">
      <c r="A16" s="48" t="s">
        <v>129</v>
      </c>
      <c r="B16" s="49" t="s">
        <v>130</v>
      </c>
      <c r="C16" s="50">
        <v>4592.4632000000001</v>
      </c>
      <c r="D16" s="50">
        <f t="shared" ref="D16:D78" si="1">SUM(C16*0.04)</f>
        <v>183.69852800000001</v>
      </c>
      <c r="E16" s="50">
        <f t="shared" ref="E16:E78" si="2">SUM(C16+D16)</f>
        <v>4776.161728</v>
      </c>
      <c r="F16" s="51">
        <v>30</v>
      </c>
      <c r="G16" s="52">
        <f t="shared" ref="G16:G78" si="3">SUM(E16*0.3)</f>
        <v>1432.8485183999999</v>
      </c>
      <c r="H16" s="53">
        <f t="shared" ref="H16:H78" si="4">SUM(E16-G16)</f>
        <v>3343.3132095999999</v>
      </c>
      <c r="I16" s="53">
        <f t="shared" ref="I16:I78" si="5">SUM(H16*0.16)</f>
        <v>534.93011353600002</v>
      </c>
      <c r="J16" s="53">
        <f t="shared" si="0"/>
        <v>3878.2433231360001</v>
      </c>
      <c r="L16" s="55"/>
      <c r="M16" s="31" t="s">
        <v>3641</v>
      </c>
    </row>
    <row r="17" spans="1:13" x14ac:dyDescent="0.25">
      <c r="A17" s="48" t="s">
        <v>131</v>
      </c>
      <c r="B17" s="49" t="s">
        <v>132</v>
      </c>
      <c r="C17" s="50">
        <v>3054.8544000000002</v>
      </c>
      <c r="D17" s="50">
        <f t="shared" si="1"/>
        <v>122.19417600000001</v>
      </c>
      <c r="E17" s="50">
        <f t="shared" si="2"/>
        <v>3177.0485760000001</v>
      </c>
      <c r="F17" s="51">
        <v>30</v>
      </c>
      <c r="G17" s="52">
        <f t="shared" si="3"/>
        <v>953.11457280000002</v>
      </c>
      <c r="H17" s="53">
        <f t="shared" si="4"/>
        <v>2223.9340032</v>
      </c>
      <c r="I17" s="53">
        <f t="shared" si="5"/>
        <v>355.82944051200002</v>
      </c>
      <c r="J17" s="53">
        <f t="shared" si="0"/>
        <v>2579.763443712</v>
      </c>
      <c r="L17" s="76"/>
      <c r="M17" s="31" t="s">
        <v>3642</v>
      </c>
    </row>
    <row r="18" spans="1:13" x14ac:dyDescent="0.25">
      <c r="A18" s="48" t="s">
        <v>133</v>
      </c>
      <c r="B18" s="49" t="s">
        <v>134</v>
      </c>
      <c r="C18" s="50">
        <v>8960.9104000000007</v>
      </c>
      <c r="D18" s="50">
        <f t="shared" si="1"/>
        <v>358.43641600000001</v>
      </c>
      <c r="E18" s="50">
        <f t="shared" si="2"/>
        <v>9319.3468160000011</v>
      </c>
      <c r="F18" s="51">
        <v>30</v>
      </c>
      <c r="G18" s="52">
        <f t="shared" si="3"/>
        <v>2795.8040448000002</v>
      </c>
      <c r="H18" s="53">
        <f t="shared" si="4"/>
        <v>6523.542771200001</v>
      </c>
      <c r="I18" s="53">
        <f t="shared" si="5"/>
        <v>1043.7668433920003</v>
      </c>
      <c r="J18" s="53">
        <f t="shared" si="0"/>
        <v>7567.3096145920008</v>
      </c>
      <c r="L18" s="62"/>
      <c r="M18" s="31" t="s">
        <v>3651</v>
      </c>
    </row>
    <row r="19" spans="1:13" x14ac:dyDescent="0.25">
      <c r="A19" s="48" t="s">
        <v>135</v>
      </c>
      <c r="B19" s="49" t="s">
        <v>136</v>
      </c>
      <c r="C19" s="50">
        <v>540.70639999999992</v>
      </c>
      <c r="D19" s="50">
        <f t="shared" si="1"/>
        <v>21.628255999999997</v>
      </c>
      <c r="E19" s="50">
        <f t="shared" si="2"/>
        <v>562.33465599999988</v>
      </c>
      <c r="F19" s="51">
        <v>30</v>
      </c>
      <c r="G19" s="52">
        <f t="shared" si="3"/>
        <v>168.70039679999996</v>
      </c>
      <c r="H19" s="53">
        <f t="shared" si="4"/>
        <v>393.63425919999992</v>
      </c>
      <c r="I19" s="53">
        <f t="shared" si="5"/>
        <v>62.981481471999992</v>
      </c>
      <c r="J19" s="53">
        <f t="shared" si="0"/>
        <v>456.6157406719999</v>
      </c>
      <c r="L19" s="80"/>
      <c r="M19" s="31" t="s">
        <v>3643</v>
      </c>
    </row>
    <row r="20" spans="1:13" x14ac:dyDescent="0.25">
      <c r="A20" s="48" t="s">
        <v>137</v>
      </c>
      <c r="B20" s="49" t="s">
        <v>138</v>
      </c>
      <c r="C20" s="50">
        <v>1675.076</v>
      </c>
      <c r="D20" s="50">
        <f t="shared" si="1"/>
        <v>67.003039999999999</v>
      </c>
      <c r="E20" s="50">
        <f t="shared" si="2"/>
        <v>1742.0790400000001</v>
      </c>
      <c r="F20" s="51">
        <v>30</v>
      </c>
      <c r="G20" s="52">
        <f t="shared" si="3"/>
        <v>522.62371199999995</v>
      </c>
      <c r="H20" s="53">
        <f t="shared" si="4"/>
        <v>1219.455328</v>
      </c>
      <c r="I20" s="53">
        <f t="shared" si="5"/>
        <v>195.11285248000002</v>
      </c>
      <c r="J20" s="53">
        <f t="shared" si="0"/>
        <v>1414.5681804800001</v>
      </c>
    </row>
    <row r="21" spans="1:13" x14ac:dyDescent="0.25">
      <c r="A21" s="48" t="s">
        <v>139</v>
      </c>
      <c r="B21" s="49" t="s">
        <v>140</v>
      </c>
      <c r="C21" s="50">
        <v>3482.8040000000001</v>
      </c>
      <c r="D21" s="50">
        <f t="shared" si="1"/>
        <v>139.31216000000001</v>
      </c>
      <c r="E21" s="50">
        <f t="shared" si="2"/>
        <v>3622.11616</v>
      </c>
      <c r="F21" s="51">
        <v>30</v>
      </c>
      <c r="G21" s="52">
        <f t="shared" si="3"/>
        <v>1086.6348479999999</v>
      </c>
      <c r="H21" s="53">
        <f t="shared" si="4"/>
        <v>2535.4813119999999</v>
      </c>
      <c r="I21" s="53">
        <f t="shared" si="5"/>
        <v>405.67700991999999</v>
      </c>
      <c r="J21" s="53">
        <f t="shared" si="0"/>
        <v>2941.1583219199997</v>
      </c>
      <c r="L21" s="78"/>
      <c r="M21" s="78"/>
    </row>
    <row r="22" spans="1:13" x14ac:dyDescent="0.25">
      <c r="A22" s="54" t="s">
        <v>141</v>
      </c>
      <c r="B22" s="55" t="s">
        <v>142</v>
      </c>
      <c r="C22" s="56">
        <v>2240.2224000000001</v>
      </c>
      <c r="D22" s="56">
        <f t="shared" si="1"/>
        <v>89.608896000000001</v>
      </c>
      <c r="E22" s="56">
        <f t="shared" si="2"/>
        <v>2329.8312960000003</v>
      </c>
      <c r="F22" s="57">
        <v>30</v>
      </c>
      <c r="G22" s="58">
        <f t="shared" si="3"/>
        <v>698.94938880000007</v>
      </c>
      <c r="H22" s="59">
        <f t="shared" si="4"/>
        <v>1630.8819072000001</v>
      </c>
      <c r="I22" s="59">
        <f t="shared" si="5"/>
        <v>260.94110515200003</v>
      </c>
      <c r="J22" s="59">
        <f t="shared" si="0"/>
        <v>1891.8230123520002</v>
      </c>
      <c r="L22" s="78"/>
      <c r="M22" s="78"/>
    </row>
    <row r="23" spans="1:13" x14ac:dyDescent="0.25">
      <c r="A23" s="48" t="s">
        <v>143</v>
      </c>
      <c r="B23" s="49" t="s">
        <v>144</v>
      </c>
      <c r="C23" s="50">
        <v>180.2424</v>
      </c>
      <c r="D23" s="50">
        <f t="shared" si="1"/>
        <v>7.2096960000000001</v>
      </c>
      <c r="E23" s="50">
        <f t="shared" si="2"/>
        <v>187.45209600000001</v>
      </c>
      <c r="F23" s="51">
        <v>30</v>
      </c>
      <c r="G23" s="52">
        <f t="shared" si="3"/>
        <v>56.235628800000001</v>
      </c>
      <c r="H23" s="53">
        <f t="shared" si="4"/>
        <v>131.21646720000001</v>
      </c>
      <c r="I23" s="53">
        <f t="shared" si="5"/>
        <v>20.994634752000003</v>
      </c>
      <c r="J23" s="53">
        <f t="shared" si="0"/>
        <v>152.21110195200001</v>
      </c>
      <c r="L23" s="78"/>
      <c r="M23" s="78"/>
    </row>
    <row r="24" spans="1:13" x14ac:dyDescent="0.25">
      <c r="A24" s="48" t="s">
        <v>145</v>
      </c>
      <c r="B24" s="49" t="s">
        <v>146</v>
      </c>
      <c r="C24" s="50">
        <v>360.464</v>
      </c>
      <c r="D24" s="50">
        <f t="shared" si="1"/>
        <v>14.418559999999999</v>
      </c>
      <c r="E24" s="50">
        <f t="shared" si="2"/>
        <v>374.88256000000001</v>
      </c>
      <c r="F24" s="51">
        <v>30</v>
      </c>
      <c r="G24" s="52">
        <f t="shared" si="3"/>
        <v>112.46476800000001</v>
      </c>
      <c r="H24" s="53">
        <f t="shared" si="4"/>
        <v>262.41779200000002</v>
      </c>
      <c r="I24" s="53">
        <f t="shared" si="5"/>
        <v>41.986846720000003</v>
      </c>
      <c r="J24" s="53">
        <f t="shared" si="0"/>
        <v>304.40463872000004</v>
      </c>
    </row>
    <row r="25" spans="1:13" x14ac:dyDescent="0.25">
      <c r="A25" s="48" t="s">
        <v>147</v>
      </c>
      <c r="B25" s="49" t="s">
        <v>148</v>
      </c>
      <c r="C25" s="50">
        <v>360.464</v>
      </c>
      <c r="D25" s="50">
        <f t="shared" si="1"/>
        <v>14.418559999999999</v>
      </c>
      <c r="E25" s="50">
        <f t="shared" si="2"/>
        <v>374.88256000000001</v>
      </c>
      <c r="F25" s="51">
        <v>30</v>
      </c>
      <c r="G25" s="52">
        <f t="shared" si="3"/>
        <v>112.46476800000001</v>
      </c>
      <c r="H25" s="53">
        <f t="shared" si="4"/>
        <v>262.41779200000002</v>
      </c>
      <c r="I25" s="53">
        <f t="shared" si="5"/>
        <v>41.986846720000003</v>
      </c>
      <c r="J25" s="53">
        <f t="shared" si="0"/>
        <v>304.40463872000004</v>
      </c>
    </row>
    <row r="26" spans="1:13" x14ac:dyDescent="0.25">
      <c r="A26" s="60" t="s">
        <v>149</v>
      </c>
      <c r="B26" s="55" t="s">
        <v>150</v>
      </c>
      <c r="C26" s="56">
        <v>1843.0984000000001</v>
      </c>
      <c r="D26" s="56">
        <f t="shared" si="1"/>
        <v>73.723936000000009</v>
      </c>
      <c r="E26" s="56">
        <f t="shared" si="2"/>
        <v>1916.8223360000002</v>
      </c>
      <c r="F26" s="57">
        <v>30</v>
      </c>
      <c r="G26" s="58">
        <f t="shared" si="3"/>
        <v>575.04670080000005</v>
      </c>
      <c r="H26" s="59">
        <f t="shared" si="4"/>
        <v>1341.7756352000001</v>
      </c>
      <c r="I26" s="59">
        <f t="shared" si="5"/>
        <v>214.68410163200002</v>
      </c>
      <c r="J26" s="59">
        <f t="shared" si="0"/>
        <v>1556.4597368320001</v>
      </c>
    </row>
    <row r="27" spans="1:13" x14ac:dyDescent="0.25">
      <c r="A27" s="48" t="s">
        <v>151</v>
      </c>
      <c r="B27" s="49" t="s">
        <v>152</v>
      </c>
      <c r="C27" s="50">
        <v>386.95279999999997</v>
      </c>
      <c r="D27" s="50">
        <f t="shared" si="1"/>
        <v>15.478111999999999</v>
      </c>
      <c r="E27" s="50">
        <f t="shared" si="2"/>
        <v>402.43091199999998</v>
      </c>
      <c r="F27" s="51">
        <v>30</v>
      </c>
      <c r="G27" s="52">
        <f t="shared" si="3"/>
        <v>120.72927359999998</v>
      </c>
      <c r="H27" s="53">
        <f t="shared" si="4"/>
        <v>281.70163839999998</v>
      </c>
      <c r="I27" s="53">
        <f t="shared" si="5"/>
        <v>45.072262144</v>
      </c>
      <c r="J27" s="53">
        <f t="shared" si="0"/>
        <v>326.77390054399996</v>
      </c>
    </row>
    <row r="28" spans="1:13" x14ac:dyDescent="0.25">
      <c r="A28" s="48" t="s">
        <v>153</v>
      </c>
      <c r="B28" s="49" t="s">
        <v>154</v>
      </c>
      <c r="C28" s="50">
        <v>537.65920000000006</v>
      </c>
      <c r="D28" s="50">
        <f t="shared" si="1"/>
        <v>21.506368000000002</v>
      </c>
      <c r="E28" s="50">
        <f t="shared" si="2"/>
        <v>559.16556800000001</v>
      </c>
      <c r="F28" s="51">
        <v>30</v>
      </c>
      <c r="G28" s="52">
        <f t="shared" si="3"/>
        <v>167.74967039999999</v>
      </c>
      <c r="H28" s="53">
        <f t="shared" si="4"/>
        <v>391.41589759999999</v>
      </c>
      <c r="I28" s="53">
        <f t="shared" si="5"/>
        <v>62.626543615999999</v>
      </c>
      <c r="J28" s="53">
        <f t="shared" si="0"/>
        <v>454.04244121599999</v>
      </c>
    </row>
    <row r="29" spans="1:13" x14ac:dyDescent="0.25">
      <c r="A29" s="48" t="s">
        <v>155</v>
      </c>
      <c r="B29" s="49" t="s">
        <v>156</v>
      </c>
      <c r="C29" s="50">
        <v>360.464</v>
      </c>
      <c r="D29" s="50">
        <f t="shared" si="1"/>
        <v>14.418559999999999</v>
      </c>
      <c r="E29" s="50">
        <f t="shared" si="2"/>
        <v>374.88256000000001</v>
      </c>
      <c r="F29" s="51">
        <v>30</v>
      </c>
      <c r="G29" s="52">
        <f t="shared" si="3"/>
        <v>112.46476800000001</v>
      </c>
      <c r="H29" s="53">
        <f t="shared" si="4"/>
        <v>262.41779200000002</v>
      </c>
      <c r="I29" s="53">
        <f t="shared" si="5"/>
        <v>41.986846720000003</v>
      </c>
      <c r="J29" s="53">
        <f t="shared" si="0"/>
        <v>304.40463872000004</v>
      </c>
    </row>
    <row r="30" spans="1:13" x14ac:dyDescent="0.25">
      <c r="A30" s="48" t="s">
        <v>155</v>
      </c>
      <c r="B30" s="49" t="s">
        <v>157</v>
      </c>
      <c r="C30" s="50">
        <v>180.2424</v>
      </c>
      <c r="D30" s="50">
        <f t="shared" si="1"/>
        <v>7.2096960000000001</v>
      </c>
      <c r="E30" s="50">
        <f t="shared" si="2"/>
        <v>187.45209600000001</v>
      </c>
      <c r="F30" s="51">
        <v>30</v>
      </c>
      <c r="G30" s="52">
        <f t="shared" si="3"/>
        <v>56.235628800000001</v>
      </c>
      <c r="H30" s="53">
        <f t="shared" si="4"/>
        <v>131.21646720000001</v>
      </c>
      <c r="I30" s="53">
        <f t="shared" si="5"/>
        <v>20.994634752000003</v>
      </c>
      <c r="J30" s="53">
        <f t="shared" si="0"/>
        <v>152.21110195200001</v>
      </c>
    </row>
    <row r="31" spans="1:13" x14ac:dyDescent="0.25">
      <c r="A31" s="48" t="s">
        <v>158</v>
      </c>
      <c r="B31" s="49" t="s">
        <v>159</v>
      </c>
      <c r="C31" s="50">
        <v>1843.0984000000001</v>
      </c>
      <c r="D31" s="50">
        <f t="shared" si="1"/>
        <v>73.723936000000009</v>
      </c>
      <c r="E31" s="50">
        <f t="shared" si="2"/>
        <v>1916.8223360000002</v>
      </c>
      <c r="F31" s="51">
        <v>30</v>
      </c>
      <c r="G31" s="52">
        <f t="shared" si="3"/>
        <v>575.04670080000005</v>
      </c>
      <c r="H31" s="53">
        <f t="shared" si="4"/>
        <v>1341.7756352000001</v>
      </c>
      <c r="I31" s="53">
        <f t="shared" si="5"/>
        <v>214.68410163200002</v>
      </c>
      <c r="J31" s="53">
        <f t="shared" si="0"/>
        <v>1556.4597368320001</v>
      </c>
    </row>
    <row r="32" spans="1:13" x14ac:dyDescent="0.25">
      <c r="A32" s="54" t="s">
        <v>160</v>
      </c>
      <c r="B32" s="55" t="s">
        <v>161</v>
      </c>
      <c r="C32" s="56">
        <v>1221.9480000000001</v>
      </c>
      <c r="D32" s="56">
        <f t="shared" si="1"/>
        <v>48.877920000000003</v>
      </c>
      <c r="E32" s="56">
        <f t="shared" si="2"/>
        <v>1270.82592</v>
      </c>
      <c r="F32" s="57">
        <v>30</v>
      </c>
      <c r="G32" s="58">
        <f t="shared" si="3"/>
        <v>381.24777599999999</v>
      </c>
      <c r="H32" s="59">
        <f t="shared" si="4"/>
        <v>889.57814400000007</v>
      </c>
      <c r="I32" s="59">
        <f t="shared" si="5"/>
        <v>142.33250304000001</v>
      </c>
      <c r="J32" s="59">
        <f t="shared" si="0"/>
        <v>1031.9106470400002</v>
      </c>
    </row>
    <row r="33" spans="1:10" x14ac:dyDescent="0.25">
      <c r="A33" s="48" t="s">
        <v>162</v>
      </c>
      <c r="B33" s="49" t="s">
        <v>31</v>
      </c>
      <c r="C33" s="50">
        <v>5091.424</v>
      </c>
      <c r="D33" s="50">
        <f t="shared" si="1"/>
        <v>203.65696</v>
      </c>
      <c r="E33" s="50">
        <f t="shared" si="2"/>
        <v>5295.0809600000002</v>
      </c>
      <c r="F33" s="51">
        <v>30</v>
      </c>
      <c r="G33" s="52">
        <f t="shared" si="3"/>
        <v>1588.5242880000001</v>
      </c>
      <c r="H33" s="53">
        <f t="shared" si="4"/>
        <v>3706.5566720000002</v>
      </c>
      <c r="I33" s="53">
        <f t="shared" si="5"/>
        <v>593.04906751999999</v>
      </c>
      <c r="J33" s="53">
        <f t="shared" si="0"/>
        <v>4299.6057395200005</v>
      </c>
    </row>
    <row r="34" spans="1:10" x14ac:dyDescent="0.25">
      <c r="A34" s="48" t="s">
        <v>163</v>
      </c>
      <c r="B34" s="49" t="s">
        <v>13</v>
      </c>
      <c r="C34" s="50">
        <v>1833.26</v>
      </c>
      <c r="D34" s="50">
        <f t="shared" si="1"/>
        <v>73.330399999999997</v>
      </c>
      <c r="E34" s="50">
        <f t="shared" si="2"/>
        <v>1906.5904</v>
      </c>
      <c r="F34" s="51">
        <v>30</v>
      </c>
      <c r="G34" s="52">
        <f t="shared" si="3"/>
        <v>571.97712000000001</v>
      </c>
      <c r="H34" s="53">
        <f t="shared" si="4"/>
        <v>1334.61328</v>
      </c>
      <c r="I34" s="53">
        <f t="shared" si="5"/>
        <v>213.53812480000002</v>
      </c>
      <c r="J34" s="53">
        <f t="shared" si="0"/>
        <v>1548.1514048000001</v>
      </c>
    </row>
    <row r="35" spans="1:10" x14ac:dyDescent="0.25">
      <c r="A35" s="48" t="s">
        <v>164</v>
      </c>
      <c r="B35" s="49" t="s">
        <v>165</v>
      </c>
      <c r="C35" s="50">
        <v>386.95279999999997</v>
      </c>
      <c r="D35" s="50">
        <f t="shared" si="1"/>
        <v>15.478111999999999</v>
      </c>
      <c r="E35" s="50">
        <f t="shared" si="2"/>
        <v>402.43091199999998</v>
      </c>
      <c r="F35" s="51">
        <v>30</v>
      </c>
      <c r="G35" s="52">
        <f t="shared" si="3"/>
        <v>120.72927359999998</v>
      </c>
      <c r="H35" s="53">
        <f t="shared" si="4"/>
        <v>281.70163839999998</v>
      </c>
      <c r="I35" s="53">
        <f t="shared" si="5"/>
        <v>45.072262144</v>
      </c>
      <c r="J35" s="53">
        <f t="shared" si="0"/>
        <v>326.77390054399996</v>
      </c>
    </row>
    <row r="36" spans="1:10" x14ac:dyDescent="0.25">
      <c r="A36" s="48" t="s">
        <v>166</v>
      </c>
      <c r="B36" s="49" t="s">
        <v>167</v>
      </c>
      <c r="C36" s="50">
        <v>1629.2536</v>
      </c>
      <c r="D36" s="50">
        <f t="shared" si="1"/>
        <v>65.170144000000008</v>
      </c>
      <c r="E36" s="50">
        <f t="shared" si="2"/>
        <v>1694.4237439999999</v>
      </c>
      <c r="F36" s="51">
        <v>30</v>
      </c>
      <c r="G36" s="52">
        <f t="shared" si="3"/>
        <v>508.32712319999996</v>
      </c>
      <c r="H36" s="53">
        <f t="shared" si="4"/>
        <v>1186.0966208</v>
      </c>
      <c r="I36" s="53">
        <f t="shared" si="5"/>
        <v>189.77545932800001</v>
      </c>
      <c r="J36" s="53">
        <f t="shared" si="0"/>
        <v>1375.8720801280001</v>
      </c>
    </row>
    <row r="37" spans="1:10" x14ac:dyDescent="0.25">
      <c r="A37" s="48" t="s">
        <v>168</v>
      </c>
      <c r="B37" s="49" t="s">
        <v>169</v>
      </c>
      <c r="C37" s="50">
        <v>304.87599999999998</v>
      </c>
      <c r="D37" s="50">
        <f t="shared" si="1"/>
        <v>12.195039999999999</v>
      </c>
      <c r="E37" s="50">
        <f t="shared" si="2"/>
        <v>317.07103999999998</v>
      </c>
      <c r="F37" s="51">
        <v>30</v>
      </c>
      <c r="G37" s="52">
        <f t="shared" si="3"/>
        <v>95.121311999999989</v>
      </c>
      <c r="H37" s="53">
        <f t="shared" si="4"/>
        <v>221.94972799999999</v>
      </c>
      <c r="I37" s="53">
        <f t="shared" si="5"/>
        <v>35.511956480000002</v>
      </c>
      <c r="J37" s="53">
        <f t="shared" si="0"/>
        <v>257.46168447999997</v>
      </c>
    </row>
    <row r="38" spans="1:10" x14ac:dyDescent="0.25">
      <c r="A38" s="48" t="s">
        <v>170</v>
      </c>
      <c r="B38" s="49" t="s">
        <v>171</v>
      </c>
      <c r="C38" s="50">
        <v>661.88719999999989</v>
      </c>
      <c r="D38" s="50">
        <f t="shared" si="1"/>
        <v>26.475487999999995</v>
      </c>
      <c r="E38" s="50">
        <f t="shared" si="2"/>
        <v>688.36268799999993</v>
      </c>
      <c r="F38" s="51">
        <v>30</v>
      </c>
      <c r="G38" s="52">
        <f t="shared" si="3"/>
        <v>206.50880639999997</v>
      </c>
      <c r="H38" s="53">
        <f t="shared" si="4"/>
        <v>481.85388159999997</v>
      </c>
      <c r="I38" s="53">
        <f t="shared" si="5"/>
        <v>77.096621055999989</v>
      </c>
      <c r="J38" s="53">
        <f t="shared" si="0"/>
        <v>558.95050265599991</v>
      </c>
    </row>
    <row r="39" spans="1:10" x14ac:dyDescent="0.25">
      <c r="A39" s="48" t="s">
        <v>172</v>
      </c>
      <c r="B39" s="49" t="s">
        <v>173</v>
      </c>
      <c r="C39" s="50">
        <v>360.464</v>
      </c>
      <c r="D39" s="50">
        <f t="shared" si="1"/>
        <v>14.418559999999999</v>
      </c>
      <c r="E39" s="50">
        <f t="shared" si="2"/>
        <v>374.88256000000001</v>
      </c>
      <c r="F39" s="51">
        <v>30</v>
      </c>
      <c r="G39" s="52">
        <f t="shared" si="3"/>
        <v>112.46476800000001</v>
      </c>
      <c r="H39" s="53">
        <f t="shared" si="4"/>
        <v>262.41779200000002</v>
      </c>
      <c r="I39" s="53">
        <f t="shared" si="5"/>
        <v>41.986846720000003</v>
      </c>
      <c r="J39" s="53">
        <f t="shared" si="0"/>
        <v>304.40463872000004</v>
      </c>
    </row>
    <row r="40" spans="1:10" x14ac:dyDescent="0.25">
      <c r="A40" s="48" t="s">
        <v>174</v>
      </c>
      <c r="B40" s="49" t="s">
        <v>175</v>
      </c>
      <c r="C40" s="50">
        <v>814.62159999999994</v>
      </c>
      <c r="D40" s="50">
        <f t="shared" si="1"/>
        <v>32.584863999999996</v>
      </c>
      <c r="E40" s="50">
        <f t="shared" si="2"/>
        <v>847.20646399999998</v>
      </c>
      <c r="F40" s="51">
        <v>30</v>
      </c>
      <c r="G40" s="52">
        <f t="shared" si="3"/>
        <v>254.16193919999998</v>
      </c>
      <c r="H40" s="53">
        <f t="shared" si="4"/>
        <v>593.04452479999998</v>
      </c>
      <c r="I40" s="53">
        <f t="shared" si="5"/>
        <v>94.887123967999997</v>
      </c>
      <c r="J40" s="53">
        <f t="shared" si="0"/>
        <v>687.93164876799995</v>
      </c>
    </row>
    <row r="41" spans="1:10" x14ac:dyDescent="0.25">
      <c r="A41" s="48" t="s">
        <v>176</v>
      </c>
      <c r="B41" s="49" t="s">
        <v>177</v>
      </c>
      <c r="C41" s="50">
        <v>4032.4128000000001</v>
      </c>
      <c r="D41" s="50">
        <f t="shared" si="1"/>
        <v>161.29651200000001</v>
      </c>
      <c r="E41" s="50">
        <f t="shared" si="2"/>
        <v>4193.709312</v>
      </c>
      <c r="F41" s="51">
        <v>30</v>
      </c>
      <c r="G41" s="52">
        <f t="shared" si="3"/>
        <v>1258.1127936</v>
      </c>
      <c r="H41" s="53">
        <f t="shared" si="4"/>
        <v>2935.5965183999997</v>
      </c>
      <c r="I41" s="53">
        <f t="shared" si="5"/>
        <v>469.69544294399998</v>
      </c>
      <c r="J41" s="53">
        <f t="shared" si="0"/>
        <v>3405.2919613439999</v>
      </c>
    </row>
    <row r="42" spans="1:10" x14ac:dyDescent="0.25">
      <c r="A42" s="48" t="s">
        <v>178</v>
      </c>
      <c r="B42" s="49" t="s">
        <v>179</v>
      </c>
      <c r="C42" s="50">
        <v>1008.1032</v>
      </c>
      <c r="D42" s="50">
        <f t="shared" si="1"/>
        <v>40.324128000000002</v>
      </c>
      <c r="E42" s="50">
        <f t="shared" si="2"/>
        <v>1048.427328</v>
      </c>
      <c r="F42" s="51">
        <v>30</v>
      </c>
      <c r="G42" s="52">
        <f t="shared" si="3"/>
        <v>314.52819840000001</v>
      </c>
      <c r="H42" s="53">
        <f t="shared" si="4"/>
        <v>733.89912959999992</v>
      </c>
      <c r="I42" s="53">
        <f t="shared" si="5"/>
        <v>117.42386073599999</v>
      </c>
      <c r="J42" s="53">
        <f t="shared" si="0"/>
        <v>851.32299033599998</v>
      </c>
    </row>
    <row r="43" spans="1:10" x14ac:dyDescent="0.25">
      <c r="A43" s="48" t="s">
        <v>180</v>
      </c>
      <c r="B43" s="49" t="s">
        <v>181</v>
      </c>
      <c r="C43" s="50">
        <v>7500.2824000000001</v>
      </c>
      <c r="D43" s="50">
        <f t="shared" si="1"/>
        <v>300.01129600000002</v>
      </c>
      <c r="E43" s="50">
        <f t="shared" si="2"/>
        <v>7800.2936959999997</v>
      </c>
      <c r="F43" s="51">
        <v>30</v>
      </c>
      <c r="G43" s="52">
        <f t="shared" si="3"/>
        <v>2340.0881087999996</v>
      </c>
      <c r="H43" s="53">
        <f t="shared" si="4"/>
        <v>5460.2055872000001</v>
      </c>
      <c r="I43" s="53">
        <f t="shared" si="5"/>
        <v>873.63289395200002</v>
      </c>
      <c r="J43" s="53">
        <f t="shared" si="0"/>
        <v>6333.838481152</v>
      </c>
    </row>
    <row r="44" spans="1:10" x14ac:dyDescent="0.25">
      <c r="A44" s="60" t="s">
        <v>182</v>
      </c>
      <c r="B44" s="55" t="s">
        <v>12</v>
      </c>
      <c r="C44" s="56">
        <v>1568.1535999999999</v>
      </c>
      <c r="D44" s="56">
        <f t="shared" si="1"/>
        <v>62.726143999999998</v>
      </c>
      <c r="E44" s="56">
        <f t="shared" si="2"/>
        <v>1630.8797439999998</v>
      </c>
      <c r="F44" s="57">
        <v>30</v>
      </c>
      <c r="G44" s="58">
        <f t="shared" si="3"/>
        <v>489.26392319999991</v>
      </c>
      <c r="H44" s="59">
        <f t="shared" si="4"/>
        <v>1141.6158207999999</v>
      </c>
      <c r="I44" s="59">
        <f t="shared" si="5"/>
        <v>182.65853132799998</v>
      </c>
      <c r="J44" s="59">
        <f t="shared" si="0"/>
        <v>1324.2743521279999</v>
      </c>
    </row>
    <row r="45" spans="1:10" x14ac:dyDescent="0.25">
      <c r="A45" s="48" t="s">
        <v>183</v>
      </c>
      <c r="B45" s="49" t="s">
        <v>184</v>
      </c>
      <c r="C45" s="50">
        <v>2927.5688</v>
      </c>
      <c r="D45" s="50">
        <f t="shared" si="1"/>
        <v>117.10275200000001</v>
      </c>
      <c r="E45" s="50">
        <f t="shared" si="2"/>
        <v>3044.6715519999998</v>
      </c>
      <c r="F45" s="51">
        <v>30</v>
      </c>
      <c r="G45" s="52">
        <f t="shared" si="3"/>
        <v>913.40146559999994</v>
      </c>
      <c r="H45" s="53">
        <f t="shared" si="4"/>
        <v>2131.2700863999999</v>
      </c>
      <c r="I45" s="53">
        <f t="shared" si="5"/>
        <v>341.003213824</v>
      </c>
      <c r="J45" s="53">
        <f t="shared" si="0"/>
        <v>2472.2733002239997</v>
      </c>
    </row>
    <row r="46" spans="1:10" x14ac:dyDescent="0.25">
      <c r="A46" s="48" t="s">
        <v>183</v>
      </c>
      <c r="B46" s="49" t="s">
        <v>185</v>
      </c>
      <c r="C46" s="50">
        <v>2545.712</v>
      </c>
      <c r="D46" s="50">
        <f t="shared" si="1"/>
        <v>101.82848</v>
      </c>
      <c r="E46" s="50">
        <f t="shared" si="2"/>
        <v>2647.5404800000001</v>
      </c>
      <c r="F46" s="51">
        <v>30</v>
      </c>
      <c r="G46" s="52">
        <f t="shared" si="3"/>
        <v>794.26214400000003</v>
      </c>
      <c r="H46" s="53">
        <f t="shared" si="4"/>
        <v>1853.2783360000001</v>
      </c>
      <c r="I46" s="53">
        <f t="shared" si="5"/>
        <v>296.52453376</v>
      </c>
      <c r="J46" s="53">
        <f t="shared" si="0"/>
        <v>2149.8028697600002</v>
      </c>
    </row>
    <row r="47" spans="1:10" x14ac:dyDescent="0.25">
      <c r="A47" s="48" t="s">
        <v>186</v>
      </c>
      <c r="B47" s="49" t="s">
        <v>187</v>
      </c>
      <c r="C47" s="50">
        <v>554.96479999999997</v>
      </c>
      <c r="D47" s="50">
        <f t="shared" si="1"/>
        <v>22.198591999999998</v>
      </c>
      <c r="E47" s="50">
        <f t="shared" si="2"/>
        <v>577.16339199999993</v>
      </c>
      <c r="F47" s="51">
        <v>30</v>
      </c>
      <c r="G47" s="52">
        <f t="shared" si="3"/>
        <v>173.14901759999998</v>
      </c>
      <c r="H47" s="53">
        <f t="shared" si="4"/>
        <v>404.01437439999995</v>
      </c>
      <c r="I47" s="53">
        <f t="shared" si="5"/>
        <v>64.642299903999998</v>
      </c>
      <c r="J47" s="53">
        <f t="shared" si="0"/>
        <v>468.65667430399992</v>
      </c>
    </row>
    <row r="48" spans="1:10" x14ac:dyDescent="0.25">
      <c r="A48" s="60" t="s">
        <v>188</v>
      </c>
      <c r="B48" s="55" t="s">
        <v>189</v>
      </c>
      <c r="C48" s="56">
        <v>554.96479999999997</v>
      </c>
      <c r="D48" s="56">
        <f t="shared" si="1"/>
        <v>22.198591999999998</v>
      </c>
      <c r="E48" s="56">
        <f t="shared" si="2"/>
        <v>577.16339199999993</v>
      </c>
      <c r="F48" s="57">
        <v>30</v>
      </c>
      <c r="G48" s="58">
        <f t="shared" si="3"/>
        <v>173.14901759999998</v>
      </c>
      <c r="H48" s="59">
        <f t="shared" si="4"/>
        <v>404.01437439999995</v>
      </c>
      <c r="I48" s="59">
        <f t="shared" si="5"/>
        <v>64.642299903999998</v>
      </c>
      <c r="J48" s="59">
        <f t="shared" si="0"/>
        <v>468.65667430399992</v>
      </c>
    </row>
    <row r="49" spans="1:10" x14ac:dyDescent="0.25">
      <c r="A49" s="60" t="s">
        <v>186</v>
      </c>
      <c r="B49" s="55" t="s">
        <v>190</v>
      </c>
      <c r="C49" s="56">
        <v>554.96479999999997</v>
      </c>
      <c r="D49" s="56">
        <f t="shared" si="1"/>
        <v>22.198591999999998</v>
      </c>
      <c r="E49" s="56">
        <f t="shared" si="2"/>
        <v>577.16339199999993</v>
      </c>
      <c r="F49" s="57">
        <v>30</v>
      </c>
      <c r="G49" s="58">
        <f t="shared" si="3"/>
        <v>173.14901759999998</v>
      </c>
      <c r="H49" s="59">
        <f t="shared" si="4"/>
        <v>404.01437439999995</v>
      </c>
      <c r="I49" s="59">
        <f t="shared" si="5"/>
        <v>64.642299903999998</v>
      </c>
      <c r="J49" s="59">
        <f t="shared" si="0"/>
        <v>468.65667430399992</v>
      </c>
    </row>
    <row r="50" spans="1:10" x14ac:dyDescent="0.25">
      <c r="A50" s="67" t="s">
        <v>191</v>
      </c>
      <c r="B50" s="49" t="s">
        <v>192</v>
      </c>
      <c r="C50" s="50">
        <v>360.4744</v>
      </c>
      <c r="D50" s="50">
        <f t="shared" si="1"/>
        <v>14.418976000000001</v>
      </c>
      <c r="E50" s="50">
        <f t="shared" si="2"/>
        <v>374.89337599999999</v>
      </c>
      <c r="F50" s="51">
        <v>30</v>
      </c>
      <c r="G50" s="52">
        <f t="shared" si="3"/>
        <v>112.4680128</v>
      </c>
      <c r="H50" s="53">
        <f t="shared" si="4"/>
        <v>262.42536319999999</v>
      </c>
      <c r="I50" s="53">
        <f t="shared" si="5"/>
        <v>41.988058111999997</v>
      </c>
      <c r="J50" s="53">
        <f t="shared" si="0"/>
        <v>304.41342131199997</v>
      </c>
    </row>
    <row r="51" spans="1:10" x14ac:dyDescent="0.25">
      <c r="A51" s="60" t="s">
        <v>193</v>
      </c>
      <c r="B51" s="55" t="s">
        <v>30</v>
      </c>
      <c r="C51" s="56">
        <v>1629.2536</v>
      </c>
      <c r="D51" s="56">
        <f t="shared" si="1"/>
        <v>65.170144000000008</v>
      </c>
      <c r="E51" s="56">
        <f t="shared" si="2"/>
        <v>1694.4237439999999</v>
      </c>
      <c r="F51" s="57">
        <v>30</v>
      </c>
      <c r="G51" s="58">
        <f t="shared" si="3"/>
        <v>508.32712319999996</v>
      </c>
      <c r="H51" s="59">
        <f t="shared" si="4"/>
        <v>1186.0966208</v>
      </c>
      <c r="I51" s="59">
        <f t="shared" si="5"/>
        <v>189.77545932800001</v>
      </c>
      <c r="J51" s="59">
        <f t="shared" si="0"/>
        <v>1375.8720801280001</v>
      </c>
    </row>
    <row r="52" spans="1:10" x14ac:dyDescent="0.25">
      <c r="A52" s="48" t="s">
        <v>194</v>
      </c>
      <c r="B52" s="49" t="s">
        <v>195</v>
      </c>
      <c r="C52" s="50">
        <v>180.48159999999999</v>
      </c>
      <c r="D52" s="50">
        <f t="shared" si="1"/>
        <v>7.2192639999999999</v>
      </c>
      <c r="E52" s="50">
        <f t="shared" si="2"/>
        <v>187.700864</v>
      </c>
      <c r="F52" s="51">
        <v>30</v>
      </c>
      <c r="G52" s="52">
        <f t="shared" si="3"/>
        <v>56.310259199999997</v>
      </c>
      <c r="H52" s="53">
        <f t="shared" si="4"/>
        <v>131.39060480000001</v>
      </c>
      <c r="I52" s="53">
        <f t="shared" si="5"/>
        <v>21.022496768</v>
      </c>
      <c r="J52" s="53">
        <f t="shared" si="0"/>
        <v>152.413101568</v>
      </c>
    </row>
    <row r="53" spans="1:10" x14ac:dyDescent="0.25">
      <c r="A53" s="48" t="s">
        <v>196</v>
      </c>
      <c r="B53" s="49" t="s">
        <v>197</v>
      </c>
      <c r="C53" s="50">
        <v>540.93520000000001</v>
      </c>
      <c r="D53" s="50">
        <f t="shared" si="1"/>
        <v>21.637408000000001</v>
      </c>
      <c r="E53" s="50">
        <f t="shared" si="2"/>
        <v>562.57260800000006</v>
      </c>
      <c r="F53" s="51">
        <v>30</v>
      </c>
      <c r="G53" s="52">
        <f t="shared" si="3"/>
        <v>168.77178240000001</v>
      </c>
      <c r="H53" s="53">
        <f t="shared" si="4"/>
        <v>393.80082560000005</v>
      </c>
      <c r="I53" s="53">
        <f t="shared" si="5"/>
        <v>63.008132096000011</v>
      </c>
      <c r="J53" s="53">
        <f t="shared" si="0"/>
        <v>456.80895769600005</v>
      </c>
    </row>
    <row r="54" spans="1:10" x14ac:dyDescent="0.25">
      <c r="A54" s="48" t="s">
        <v>198</v>
      </c>
      <c r="B54" s="49" t="s">
        <v>199</v>
      </c>
      <c r="C54" s="50">
        <v>1037.7640000000001</v>
      </c>
      <c r="D54" s="50">
        <f t="shared" si="1"/>
        <v>41.510560000000005</v>
      </c>
      <c r="E54" s="50">
        <f t="shared" si="2"/>
        <v>1079.2745600000001</v>
      </c>
      <c r="F54" s="51">
        <v>30</v>
      </c>
      <c r="G54" s="52">
        <f t="shared" si="3"/>
        <v>323.78236800000002</v>
      </c>
      <c r="H54" s="53">
        <f t="shared" si="4"/>
        <v>755.49219200000005</v>
      </c>
      <c r="I54" s="53">
        <f t="shared" si="5"/>
        <v>120.87875072000001</v>
      </c>
      <c r="J54" s="53">
        <f t="shared" si="0"/>
        <v>876.37094272000002</v>
      </c>
    </row>
    <row r="55" spans="1:10" x14ac:dyDescent="0.25">
      <c r="A55" s="67" t="s">
        <v>200</v>
      </c>
      <c r="B55" s="49" t="s">
        <v>201</v>
      </c>
      <c r="C55" s="50">
        <v>180.232</v>
      </c>
      <c r="D55" s="50">
        <f t="shared" si="1"/>
        <v>7.2092799999999997</v>
      </c>
      <c r="E55" s="50">
        <f t="shared" si="2"/>
        <v>187.44128000000001</v>
      </c>
      <c r="F55" s="51">
        <v>30</v>
      </c>
      <c r="G55" s="52">
        <f t="shared" si="3"/>
        <v>56.232384000000003</v>
      </c>
      <c r="H55" s="53">
        <f t="shared" si="4"/>
        <v>131.20889600000001</v>
      </c>
      <c r="I55" s="53">
        <f t="shared" si="5"/>
        <v>20.993423360000001</v>
      </c>
      <c r="J55" s="53">
        <f t="shared" si="0"/>
        <v>152.20231936000002</v>
      </c>
    </row>
    <row r="56" spans="1:10" x14ac:dyDescent="0.25">
      <c r="A56" s="48" t="s">
        <v>202</v>
      </c>
      <c r="B56" s="49" t="s">
        <v>203</v>
      </c>
      <c r="C56" s="50">
        <v>5091.424</v>
      </c>
      <c r="D56" s="50">
        <f t="shared" si="1"/>
        <v>203.65696</v>
      </c>
      <c r="E56" s="50">
        <f t="shared" si="2"/>
        <v>5295.0809600000002</v>
      </c>
      <c r="F56" s="51">
        <v>30</v>
      </c>
      <c r="G56" s="52">
        <f t="shared" si="3"/>
        <v>1588.5242880000001</v>
      </c>
      <c r="H56" s="53">
        <f t="shared" si="4"/>
        <v>3706.5566720000002</v>
      </c>
      <c r="I56" s="53">
        <f t="shared" si="5"/>
        <v>593.04906751999999</v>
      </c>
      <c r="J56" s="53">
        <f t="shared" si="0"/>
        <v>4299.6057395200005</v>
      </c>
    </row>
    <row r="57" spans="1:10" x14ac:dyDescent="0.25">
      <c r="A57" s="48" t="s">
        <v>204</v>
      </c>
      <c r="B57" s="49" t="s">
        <v>205</v>
      </c>
      <c r="C57" s="50">
        <v>4073.1392000000001</v>
      </c>
      <c r="D57" s="50">
        <f t="shared" si="1"/>
        <v>162.925568</v>
      </c>
      <c r="E57" s="50">
        <f t="shared" si="2"/>
        <v>4236.0647680000002</v>
      </c>
      <c r="F57" s="51">
        <v>30</v>
      </c>
      <c r="G57" s="52">
        <f t="shared" si="3"/>
        <v>1270.8194304000001</v>
      </c>
      <c r="H57" s="53">
        <f t="shared" si="4"/>
        <v>2965.2453376000003</v>
      </c>
      <c r="I57" s="53">
        <f t="shared" si="5"/>
        <v>474.43925401600006</v>
      </c>
      <c r="J57" s="53">
        <f t="shared" si="0"/>
        <v>3439.6845916160005</v>
      </c>
    </row>
    <row r="58" spans="1:10" x14ac:dyDescent="0.25">
      <c r="A58" s="68" t="s">
        <v>206</v>
      </c>
      <c r="B58" s="49" t="s">
        <v>207</v>
      </c>
      <c r="C58" s="50">
        <v>1221.9480000000001</v>
      </c>
      <c r="D58" s="50">
        <f t="shared" si="1"/>
        <v>48.877920000000003</v>
      </c>
      <c r="E58" s="50">
        <f t="shared" si="2"/>
        <v>1270.82592</v>
      </c>
      <c r="F58" s="51">
        <v>30</v>
      </c>
      <c r="G58" s="52">
        <f t="shared" si="3"/>
        <v>381.24777599999999</v>
      </c>
      <c r="H58" s="53">
        <f t="shared" si="4"/>
        <v>889.57814400000007</v>
      </c>
      <c r="I58" s="53">
        <f t="shared" si="5"/>
        <v>142.33250304000001</v>
      </c>
      <c r="J58" s="53">
        <f t="shared" si="0"/>
        <v>1031.9106470400002</v>
      </c>
    </row>
    <row r="59" spans="1:10" x14ac:dyDescent="0.25">
      <c r="A59" s="68" t="s">
        <v>208</v>
      </c>
      <c r="B59" s="49" t="s">
        <v>209</v>
      </c>
      <c r="C59" s="50">
        <v>720.94880000000001</v>
      </c>
      <c r="D59" s="50">
        <f t="shared" si="1"/>
        <v>28.837952000000001</v>
      </c>
      <c r="E59" s="50">
        <f t="shared" si="2"/>
        <v>749.78675199999998</v>
      </c>
      <c r="F59" s="51">
        <v>30</v>
      </c>
      <c r="G59" s="52">
        <f t="shared" si="3"/>
        <v>224.93602559999999</v>
      </c>
      <c r="H59" s="53">
        <f t="shared" si="4"/>
        <v>524.85072639999999</v>
      </c>
      <c r="I59" s="53">
        <f t="shared" si="5"/>
        <v>83.976116223999995</v>
      </c>
      <c r="J59" s="53">
        <f t="shared" si="0"/>
        <v>608.82684262399994</v>
      </c>
    </row>
    <row r="60" spans="1:10" x14ac:dyDescent="0.25">
      <c r="A60" s="67" t="s">
        <v>210</v>
      </c>
      <c r="B60" s="49" t="s">
        <v>211</v>
      </c>
      <c r="C60" s="50">
        <v>180.232</v>
      </c>
      <c r="D60" s="50">
        <f t="shared" si="1"/>
        <v>7.2092799999999997</v>
      </c>
      <c r="E60" s="50">
        <f t="shared" si="2"/>
        <v>187.44128000000001</v>
      </c>
      <c r="F60" s="51">
        <v>30</v>
      </c>
      <c r="G60" s="52">
        <f t="shared" si="3"/>
        <v>56.232384000000003</v>
      </c>
      <c r="H60" s="53">
        <f t="shared" si="4"/>
        <v>131.20889600000001</v>
      </c>
      <c r="I60" s="53">
        <f t="shared" si="5"/>
        <v>20.993423360000001</v>
      </c>
      <c r="J60" s="53">
        <f t="shared" si="0"/>
        <v>152.20231936000002</v>
      </c>
    </row>
    <row r="61" spans="1:10" x14ac:dyDescent="0.25">
      <c r="A61" s="48" t="s">
        <v>212</v>
      </c>
      <c r="B61" s="49" t="s">
        <v>213</v>
      </c>
      <c r="C61" s="50">
        <v>180.48159999999999</v>
      </c>
      <c r="D61" s="50">
        <f t="shared" si="1"/>
        <v>7.2192639999999999</v>
      </c>
      <c r="E61" s="50">
        <f t="shared" si="2"/>
        <v>187.700864</v>
      </c>
      <c r="F61" s="51">
        <v>30</v>
      </c>
      <c r="G61" s="52">
        <f t="shared" si="3"/>
        <v>56.310259199999997</v>
      </c>
      <c r="H61" s="53">
        <f t="shared" si="4"/>
        <v>131.39060480000001</v>
      </c>
      <c r="I61" s="53">
        <f t="shared" si="5"/>
        <v>21.022496768</v>
      </c>
      <c r="J61" s="53">
        <f t="shared" si="0"/>
        <v>152.413101568</v>
      </c>
    </row>
    <row r="62" spans="1:10" x14ac:dyDescent="0.25">
      <c r="A62" s="48" t="s">
        <v>214</v>
      </c>
      <c r="B62" s="49" t="s">
        <v>215</v>
      </c>
      <c r="C62" s="50">
        <v>180.232</v>
      </c>
      <c r="D62" s="50">
        <f t="shared" si="1"/>
        <v>7.2092799999999997</v>
      </c>
      <c r="E62" s="50">
        <f t="shared" si="2"/>
        <v>187.44128000000001</v>
      </c>
      <c r="F62" s="51">
        <v>30</v>
      </c>
      <c r="G62" s="52">
        <f t="shared" si="3"/>
        <v>56.232384000000003</v>
      </c>
      <c r="H62" s="53">
        <f t="shared" si="4"/>
        <v>131.20889600000001</v>
      </c>
      <c r="I62" s="53">
        <f t="shared" si="5"/>
        <v>20.993423360000001</v>
      </c>
      <c r="J62" s="53">
        <f t="shared" si="0"/>
        <v>152.20231936000002</v>
      </c>
    </row>
    <row r="63" spans="1:10" x14ac:dyDescent="0.25">
      <c r="A63" s="60" t="s">
        <v>216</v>
      </c>
      <c r="B63" s="55" t="s">
        <v>217</v>
      </c>
      <c r="C63" s="56">
        <v>1223.9760000000001</v>
      </c>
      <c r="D63" s="56">
        <f t="shared" si="1"/>
        <v>48.959040000000009</v>
      </c>
      <c r="E63" s="56">
        <f t="shared" si="2"/>
        <v>1272.9350400000001</v>
      </c>
      <c r="F63" s="57">
        <v>30</v>
      </c>
      <c r="G63" s="58">
        <f t="shared" si="3"/>
        <v>381.88051200000001</v>
      </c>
      <c r="H63" s="59">
        <f t="shared" si="4"/>
        <v>891.05452800000012</v>
      </c>
      <c r="I63" s="59">
        <f t="shared" si="5"/>
        <v>142.56872448000001</v>
      </c>
      <c r="J63" s="59">
        <f t="shared" si="0"/>
        <v>1033.6232524800002</v>
      </c>
    </row>
    <row r="64" spans="1:10" x14ac:dyDescent="0.25">
      <c r="A64" s="48" t="s">
        <v>218</v>
      </c>
      <c r="B64" s="49" t="s">
        <v>219</v>
      </c>
      <c r="C64" s="50">
        <v>180.232</v>
      </c>
      <c r="D64" s="50">
        <f t="shared" si="1"/>
        <v>7.2092799999999997</v>
      </c>
      <c r="E64" s="50">
        <f t="shared" si="2"/>
        <v>187.44128000000001</v>
      </c>
      <c r="F64" s="51">
        <v>30</v>
      </c>
      <c r="G64" s="52">
        <f t="shared" si="3"/>
        <v>56.232384000000003</v>
      </c>
      <c r="H64" s="53">
        <f t="shared" si="4"/>
        <v>131.20889600000001</v>
      </c>
      <c r="I64" s="53">
        <f t="shared" si="5"/>
        <v>20.993423360000001</v>
      </c>
      <c r="J64" s="53">
        <f t="shared" si="0"/>
        <v>152.20231936000002</v>
      </c>
    </row>
    <row r="65" spans="1:10" x14ac:dyDescent="0.25">
      <c r="A65" s="48" t="s">
        <v>220</v>
      </c>
      <c r="B65" s="49" t="s">
        <v>221</v>
      </c>
      <c r="C65" s="50">
        <v>360.4744</v>
      </c>
      <c r="D65" s="50">
        <f t="shared" si="1"/>
        <v>14.418976000000001</v>
      </c>
      <c r="E65" s="50">
        <f t="shared" si="2"/>
        <v>374.89337599999999</v>
      </c>
      <c r="F65" s="51">
        <v>30</v>
      </c>
      <c r="G65" s="52">
        <f t="shared" si="3"/>
        <v>112.4680128</v>
      </c>
      <c r="H65" s="53">
        <f t="shared" si="4"/>
        <v>262.42536319999999</v>
      </c>
      <c r="I65" s="53">
        <f t="shared" si="5"/>
        <v>41.988058111999997</v>
      </c>
      <c r="J65" s="53">
        <f t="shared" si="0"/>
        <v>304.41342131199997</v>
      </c>
    </row>
    <row r="66" spans="1:10" x14ac:dyDescent="0.25">
      <c r="A66" s="51">
        <v>74291</v>
      </c>
      <c r="B66" s="69" t="s">
        <v>222</v>
      </c>
      <c r="C66" s="50">
        <v>370.16719999999998</v>
      </c>
      <c r="D66" s="50">
        <f t="shared" si="1"/>
        <v>14.806687999999999</v>
      </c>
      <c r="E66" s="50">
        <f t="shared" si="2"/>
        <v>384.97388799999999</v>
      </c>
      <c r="F66" s="51">
        <v>30</v>
      </c>
      <c r="G66" s="52">
        <f t="shared" si="3"/>
        <v>115.49216639999999</v>
      </c>
      <c r="H66" s="53">
        <f t="shared" si="4"/>
        <v>269.48172160000001</v>
      </c>
      <c r="I66" s="53">
        <f t="shared" si="5"/>
        <v>43.117075456000002</v>
      </c>
      <c r="J66" s="53">
        <f t="shared" si="0"/>
        <v>312.59879705600002</v>
      </c>
    </row>
    <row r="67" spans="1:10" x14ac:dyDescent="0.25">
      <c r="A67" s="48" t="s">
        <v>223</v>
      </c>
      <c r="B67" s="49" t="s">
        <v>224</v>
      </c>
      <c r="C67" s="50">
        <v>180.2424</v>
      </c>
      <c r="D67" s="50">
        <f t="shared" si="1"/>
        <v>7.2096960000000001</v>
      </c>
      <c r="E67" s="50">
        <f t="shared" si="2"/>
        <v>187.45209600000001</v>
      </c>
      <c r="F67" s="51">
        <v>30</v>
      </c>
      <c r="G67" s="52">
        <f t="shared" si="3"/>
        <v>56.235628800000001</v>
      </c>
      <c r="H67" s="53">
        <f t="shared" si="4"/>
        <v>131.21646720000001</v>
      </c>
      <c r="I67" s="53">
        <f t="shared" si="5"/>
        <v>20.994634752000003</v>
      </c>
      <c r="J67" s="53">
        <f t="shared" si="0"/>
        <v>152.21110195200001</v>
      </c>
    </row>
    <row r="68" spans="1:10" x14ac:dyDescent="0.25">
      <c r="A68" s="67" t="s">
        <v>225</v>
      </c>
      <c r="B68" s="49" t="s">
        <v>226</v>
      </c>
      <c r="C68" s="50">
        <v>180.232</v>
      </c>
      <c r="D68" s="50">
        <f t="shared" si="1"/>
        <v>7.2092799999999997</v>
      </c>
      <c r="E68" s="50">
        <f t="shared" si="2"/>
        <v>187.44128000000001</v>
      </c>
      <c r="F68" s="51">
        <v>30</v>
      </c>
      <c r="G68" s="52">
        <f t="shared" si="3"/>
        <v>56.232384000000003</v>
      </c>
      <c r="H68" s="53">
        <f t="shared" si="4"/>
        <v>131.20889600000001</v>
      </c>
      <c r="I68" s="53">
        <f t="shared" si="5"/>
        <v>20.993423360000001</v>
      </c>
      <c r="J68" s="53">
        <f t="shared" si="0"/>
        <v>152.20231936000002</v>
      </c>
    </row>
    <row r="69" spans="1:10" x14ac:dyDescent="0.25">
      <c r="A69" s="48" t="s">
        <v>227</v>
      </c>
      <c r="B69" s="49" t="s">
        <v>228</v>
      </c>
      <c r="C69" s="50">
        <v>360.464</v>
      </c>
      <c r="D69" s="50">
        <f t="shared" si="1"/>
        <v>14.418559999999999</v>
      </c>
      <c r="E69" s="50">
        <f t="shared" si="2"/>
        <v>374.88256000000001</v>
      </c>
      <c r="F69" s="51">
        <v>30</v>
      </c>
      <c r="G69" s="52">
        <f t="shared" si="3"/>
        <v>112.46476800000001</v>
      </c>
      <c r="H69" s="53">
        <f t="shared" si="4"/>
        <v>262.41779200000002</v>
      </c>
      <c r="I69" s="53">
        <f t="shared" si="5"/>
        <v>41.986846720000003</v>
      </c>
      <c r="J69" s="53">
        <f t="shared" si="0"/>
        <v>304.40463872000004</v>
      </c>
    </row>
    <row r="70" spans="1:10" x14ac:dyDescent="0.25">
      <c r="A70" s="48" t="s">
        <v>229</v>
      </c>
      <c r="B70" s="49" t="s">
        <v>230</v>
      </c>
      <c r="C70" s="50">
        <v>180.2424</v>
      </c>
      <c r="D70" s="50">
        <f t="shared" si="1"/>
        <v>7.2096960000000001</v>
      </c>
      <c r="E70" s="50">
        <f t="shared" si="2"/>
        <v>187.45209600000001</v>
      </c>
      <c r="F70" s="51">
        <v>30</v>
      </c>
      <c r="G70" s="52">
        <f t="shared" si="3"/>
        <v>56.235628800000001</v>
      </c>
      <c r="H70" s="53">
        <f t="shared" si="4"/>
        <v>131.21646720000001</v>
      </c>
      <c r="I70" s="53">
        <f t="shared" si="5"/>
        <v>20.994634752000003</v>
      </c>
      <c r="J70" s="53">
        <f t="shared" si="0"/>
        <v>152.21110195200001</v>
      </c>
    </row>
    <row r="71" spans="1:10" x14ac:dyDescent="0.25">
      <c r="A71" s="48" t="s">
        <v>231</v>
      </c>
      <c r="B71" s="49" t="s">
        <v>232</v>
      </c>
      <c r="C71" s="50">
        <v>618.10320000000002</v>
      </c>
      <c r="D71" s="50">
        <f t="shared" si="1"/>
        <v>24.724128</v>
      </c>
      <c r="E71" s="50">
        <f t="shared" si="2"/>
        <v>642.82732799999997</v>
      </c>
      <c r="F71" s="51">
        <v>30</v>
      </c>
      <c r="G71" s="52">
        <f t="shared" si="3"/>
        <v>192.84819839999997</v>
      </c>
      <c r="H71" s="53">
        <f t="shared" si="4"/>
        <v>449.97912959999996</v>
      </c>
      <c r="I71" s="53">
        <f t="shared" si="5"/>
        <v>71.996660735999995</v>
      </c>
      <c r="J71" s="53">
        <f t="shared" si="0"/>
        <v>521.97579033599993</v>
      </c>
    </row>
    <row r="72" spans="1:10" x14ac:dyDescent="0.25">
      <c r="A72" s="48" t="s">
        <v>233</v>
      </c>
      <c r="B72" s="49" t="s">
        <v>234</v>
      </c>
      <c r="C72" s="50">
        <v>720.9384</v>
      </c>
      <c r="D72" s="50">
        <f t="shared" si="1"/>
        <v>28.837536</v>
      </c>
      <c r="E72" s="50">
        <f t="shared" si="2"/>
        <v>749.775936</v>
      </c>
      <c r="F72" s="51">
        <v>30</v>
      </c>
      <c r="G72" s="52">
        <f t="shared" si="3"/>
        <v>224.93278079999999</v>
      </c>
      <c r="H72" s="53">
        <f t="shared" si="4"/>
        <v>524.84315519999996</v>
      </c>
      <c r="I72" s="53">
        <f t="shared" si="5"/>
        <v>83.974904831999993</v>
      </c>
      <c r="J72" s="53">
        <f t="shared" si="0"/>
        <v>608.81806003199995</v>
      </c>
    </row>
    <row r="73" spans="1:10" x14ac:dyDescent="0.25">
      <c r="A73" s="48" t="s">
        <v>235</v>
      </c>
      <c r="B73" s="49" t="s">
        <v>236</v>
      </c>
      <c r="C73" s="50">
        <v>1223.9760000000001</v>
      </c>
      <c r="D73" s="50">
        <f t="shared" si="1"/>
        <v>48.959040000000009</v>
      </c>
      <c r="E73" s="50">
        <f t="shared" si="2"/>
        <v>1272.9350400000001</v>
      </c>
      <c r="F73" s="51">
        <v>30</v>
      </c>
      <c r="G73" s="52">
        <f t="shared" si="3"/>
        <v>381.88051200000001</v>
      </c>
      <c r="H73" s="53">
        <f t="shared" si="4"/>
        <v>891.05452800000012</v>
      </c>
      <c r="I73" s="53">
        <f t="shared" si="5"/>
        <v>142.56872448000001</v>
      </c>
      <c r="J73" s="53">
        <f t="shared" si="0"/>
        <v>1033.6232524800002</v>
      </c>
    </row>
    <row r="74" spans="1:10" x14ac:dyDescent="0.25">
      <c r="A74" s="48" t="s">
        <v>237</v>
      </c>
      <c r="B74" s="49" t="s">
        <v>238</v>
      </c>
      <c r="C74" s="50">
        <v>540.70639999999992</v>
      </c>
      <c r="D74" s="50">
        <f t="shared" si="1"/>
        <v>21.628255999999997</v>
      </c>
      <c r="E74" s="50">
        <f t="shared" si="2"/>
        <v>562.33465599999988</v>
      </c>
      <c r="F74" s="51">
        <v>30</v>
      </c>
      <c r="G74" s="52">
        <f t="shared" si="3"/>
        <v>168.70039679999996</v>
      </c>
      <c r="H74" s="53">
        <f t="shared" si="4"/>
        <v>393.63425919999992</v>
      </c>
      <c r="I74" s="53">
        <f t="shared" si="5"/>
        <v>62.981481471999992</v>
      </c>
      <c r="J74" s="53">
        <f t="shared" si="0"/>
        <v>456.6157406719999</v>
      </c>
    </row>
    <row r="75" spans="1:10" x14ac:dyDescent="0.25">
      <c r="A75" s="51">
        <v>74294</v>
      </c>
      <c r="B75" s="69" t="s">
        <v>239</v>
      </c>
      <c r="C75" s="50">
        <v>205.12960000000001</v>
      </c>
      <c r="D75" s="50">
        <f t="shared" si="1"/>
        <v>8.2051840000000009</v>
      </c>
      <c r="E75" s="50">
        <f t="shared" si="2"/>
        <v>213.33478400000001</v>
      </c>
      <c r="F75" s="51">
        <v>30</v>
      </c>
      <c r="G75" s="52">
        <f t="shared" si="3"/>
        <v>64.000435199999998</v>
      </c>
      <c r="H75" s="53">
        <f t="shared" si="4"/>
        <v>149.33434880000001</v>
      </c>
      <c r="I75" s="53">
        <f t="shared" si="5"/>
        <v>23.893495808000004</v>
      </c>
      <c r="J75" s="53">
        <f t="shared" si="0"/>
        <v>173.22784460800003</v>
      </c>
    </row>
    <row r="76" spans="1:10" x14ac:dyDescent="0.25">
      <c r="A76" s="51">
        <v>74293</v>
      </c>
      <c r="B76" s="69" t="s">
        <v>240</v>
      </c>
      <c r="C76" s="50">
        <v>370.16719999999998</v>
      </c>
      <c r="D76" s="50">
        <f t="shared" si="1"/>
        <v>14.806687999999999</v>
      </c>
      <c r="E76" s="50">
        <f t="shared" si="2"/>
        <v>384.97388799999999</v>
      </c>
      <c r="F76" s="51">
        <v>30</v>
      </c>
      <c r="G76" s="52">
        <f t="shared" si="3"/>
        <v>115.49216639999999</v>
      </c>
      <c r="H76" s="53">
        <f t="shared" si="4"/>
        <v>269.48172160000001</v>
      </c>
      <c r="I76" s="53">
        <f t="shared" si="5"/>
        <v>43.117075456000002</v>
      </c>
      <c r="J76" s="53">
        <f t="shared" si="0"/>
        <v>312.59879705600002</v>
      </c>
    </row>
    <row r="77" spans="1:10" x14ac:dyDescent="0.25">
      <c r="A77" s="48" t="s">
        <v>241</v>
      </c>
      <c r="B77" s="49" t="s">
        <v>242</v>
      </c>
      <c r="C77" s="50">
        <v>784.07679999999993</v>
      </c>
      <c r="D77" s="50">
        <f t="shared" si="1"/>
        <v>31.363071999999999</v>
      </c>
      <c r="E77" s="50">
        <f t="shared" si="2"/>
        <v>815.43987199999992</v>
      </c>
      <c r="F77" s="51">
        <v>30</v>
      </c>
      <c r="G77" s="52">
        <f t="shared" si="3"/>
        <v>244.63196159999995</v>
      </c>
      <c r="H77" s="53">
        <f t="shared" si="4"/>
        <v>570.80791039999997</v>
      </c>
      <c r="I77" s="53">
        <f t="shared" si="5"/>
        <v>91.32926566399999</v>
      </c>
      <c r="J77" s="53">
        <f t="shared" si="0"/>
        <v>662.13717606399996</v>
      </c>
    </row>
    <row r="78" spans="1:10" x14ac:dyDescent="0.25">
      <c r="A78" s="48" t="s">
        <v>243</v>
      </c>
      <c r="B78" s="49" t="s">
        <v>244</v>
      </c>
      <c r="C78" s="50">
        <v>784.07679999999993</v>
      </c>
      <c r="D78" s="50">
        <f t="shared" si="1"/>
        <v>31.363071999999999</v>
      </c>
      <c r="E78" s="50">
        <f t="shared" si="2"/>
        <v>815.43987199999992</v>
      </c>
      <c r="F78" s="51">
        <v>30</v>
      </c>
      <c r="G78" s="52">
        <f t="shared" si="3"/>
        <v>244.63196159999995</v>
      </c>
      <c r="H78" s="53">
        <f t="shared" si="4"/>
        <v>570.80791039999997</v>
      </c>
      <c r="I78" s="53">
        <f t="shared" si="5"/>
        <v>91.32926566399999</v>
      </c>
      <c r="J78" s="53">
        <f t="shared" ref="J78:J141" si="6">SUM(H78+I78)</f>
        <v>662.13717606399996</v>
      </c>
    </row>
    <row r="79" spans="1:10" x14ac:dyDescent="0.25">
      <c r="A79" s="51">
        <v>74285</v>
      </c>
      <c r="B79" s="69" t="s">
        <v>245</v>
      </c>
      <c r="C79" s="50">
        <v>205.12960000000001</v>
      </c>
      <c r="D79" s="50">
        <f t="shared" ref="D79:D142" si="7">SUM(C79*0.04)</f>
        <v>8.2051840000000009</v>
      </c>
      <c r="E79" s="50">
        <f t="shared" ref="E79:E142" si="8">SUM(C79+D79)</f>
        <v>213.33478400000001</v>
      </c>
      <c r="F79" s="51">
        <v>30</v>
      </c>
      <c r="G79" s="52">
        <f t="shared" ref="G79:G142" si="9">SUM(E79*0.3)</f>
        <v>64.000435199999998</v>
      </c>
      <c r="H79" s="53">
        <f t="shared" ref="H79:H142" si="10">SUM(E79-G79)</f>
        <v>149.33434880000001</v>
      </c>
      <c r="I79" s="53">
        <f t="shared" ref="I79:I142" si="11">SUM(H79*0.16)</f>
        <v>23.893495808000004</v>
      </c>
      <c r="J79" s="53">
        <f t="shared" si="6"/>
        <v>173.22784460800003</v>
      </c>
    </row>
    <row r="80" spans="1:10" x14ac:dyDescent="0.25">
      <c r="A80" s="51">
        <v>74284</v>
      </c>
      <c r="B80" s="69" t="s">
        <v>246</v>
      </c>
      <c r="C80" s="50">
        <v>370.16719999999998</v>
      </c>
      <c r="D80" s="50">
        <f t="shared" si="7"/>
        <v>14.806687999999999</v>
      </c>
      <c r="E80" s="50">
        <f t="shared" si="8"/>
        <v>384.97388799999999</v>
      </c>
      <c r="F80" s="51">
        <v>30</v>
      </c>
      <c r="G80" s="52">
        <f t="shared" si="9"/>
        <v>115.49216639999999</v>
      </c>
      <c r="H80" s="53">
        <f t="shared" si="10"/>
        <v>269.48172160000001</v>
      </c>
      <c r="I80" s="53">
        <f t="shared" si="11"/>
        <v>43.117075456000002</v>
      </c>
      <c r="J80" s="53">
        <f t="shared" si="6"/>
        <v>312.59879705600002</v>
      </c>
    </row>
    <row r="81" spans="1:10" x14ac:dyDescent="0.25">
      <c r="A81" s="74" t="s">
        <v>247</v>
      </c>
      <c r="B81" s="55" t="s">
        <v>248</v>
      </c>
      <c r="C81" s="56">
        <v>180.232</v>
      </c>
      <c r="D81" s="56">
        <f t="shared" si="7"/>
        <v>7.2092799999999997</v>
      </c>
      <c r="E81" s="56">
        <f t="shared" si="8"/>
        <v>187.44128000000001</v>
      </c>
      <c r="F81" s="57">
        <v>30</v>
      </c>
      <c r="G81" s="58">
        <f t="shared" si="9"/>
        <v>56.232384000000003</v>
      </c>
      <c r="H81" s="59">
        <f t="shared" si="10"/>
        <v>131.20889600000001</v>
      </c>
      <c r="I81" s="59">
        <f t="shared" si="11"/>
        <v>20.993423360000001</v>
      </c>
      <c r="J81" s="59">
        <f t="shared" si="6"/>
        <v>152.20231936000002</v>
      </c>
    </row>
    <row r="82" spans="1:10" x14ac:dyDescent="0.25">
      <c r="A82" s="67" t="s">
        <v>249</v>
      </c>
      <c r="B82" s="49" t="s">
        <v>250</v>
      </c>
      <c r="C82" s="50">
        <v>180.232</v>
      </c>
      <c r="D82" s="50">
        <f t="shared" si="7"/>
        <v>7.2092799999999997</v>
      </c>
      <c r="E82" s="50">
        <f t="shared" si="8"/>
        <v>187.44128000000001</v>
      </c>
      <c r="F82" s="51">
        <v>30</v>
      </c>
      <c r="G82" s="52">
        <f t="shared" si="9"/>
        <v>56.232384000000003</v>
      </c>
      <c r="H82" s="53">
        <f t="shared" si="10"/>
        <v>131.20889600000001</v>
      </c>
      <c r="I82" s="53">
        <f t="shared" si="11"/>
        <v>20.993423360000001</v>
      </c>
      <c r="J82" s="53">
        <f t="shared" si="6"/>
        <v>152.20231936000002</v>
      </c>
    </row>
    <row r="83" spans="1:10" x14ac:dyDescent="0.25">
      <c r="A83" s="67" t="s">
        <v>251</v>
      </c>
      <c r="B83" s="49" t="s">
        <v>252</v>
      </c>
      <c r="C83" s="50">
        <v>1082.432</v>
      </c>
      <c r="D83" s="50">
        <f t="shared" si="7"/>
        <v>43.297280000000001</v>
      </c>
      <c r="E83" s="50">
        <f t="shared" si="8"/>
        <v>1125.72928</v>
      </c>
      <c r="F83" s="51">
        <v>30</v>
      </c>
      <c r="G83" s="52">
        <f t="shared" si="9"/>
        <v>337.71878399999997</v>
      </c>
      <c r="H83" s="53">
        <f t="shared" si="10"/>
        <v>788.0104960000001</v>
      </c>
      <c r="I83" s="53">
        <f t="shared" si="11"/>
        <v>126.08167936000002</v>
      </c>
      <c r="J83" s="53">
        <f t="shared" si="6"/>
        <v>914.09217536000017</v>
      </c>
    </row>
    <row r="84" spans="1:10" x14ac:dyDescent="0.25">
      <c r="A84" s="74" t="s">
        <v>253</v>
      </c>
      <c r="B84" s="55" t="s">
        <v>254</v>
      </c>
      <c r="C84" s="56">
        <v>720.94880000000001</v>
      </c>
      <c r="D84" s="56">
        <f t="shared" si="7"/>
        <v>28.837952000000001</v>
      </c>
      <c r="E84" s="56">
        <f t="shared" si="8"/>
        <v>749.78675199999998</v>
      </c>
      <c r="F84" s="57">
        <v>30</v>
      </c>
      <c r="G84" s="58">
        <f t="shared" si="9"/>
        <v>224.93602559999999</v>
      </c>
      <c r="H84" s="59">
        <f t="shared" si="10"/>
        <v>524.85072639999999</v>
      </c>
      <c r="I84" s="59">
        <f t="shared" si="11"/>
        <v>83.976116223999995</v>
      </c>
      <c r="J84" s="59">
        <f t="shared" si="6"/>
        <v>608.82684262399994</v>
      </c>
    </row>
    <row r="85" spans="1:10" x14ac:dyDescent="0.25">
      <c r="A85" s="60" t="s">
        <v>255</v>
      </c>
      <c r="B85" s="55" t="s">
        <v>256</v>
      </c>
      <c r="C85" s="56">
        <v>1030.5047999999999</v>
      </c>
      <c r="D85" s="56">
        <f t="shared" si="7"/>
        <v>41.220191999999997</v>
      </c>
      <c r="E85" s="56">
        <f t="shared" si="8"/>
        <v>1071.7249919999999</v>
      </c>
      <c r="F85" s="57">
        <v>30</v>
      </c>
      <c r="G85" s="58">
        <f t="shared" si="9"/>
        <v>321.51749759999996</v>
      </c>
      <c r="H85" s="59">
        <f t="shared" si="10"/>
        <v>750.20749439999997</v>
      </c>
      <c r="I85" s="59">
        <f t="shared" si="11"/>
        <v>120.033199104</v>
      </c>
      <c r="J85" s="59">
        <f t="shared" si="6"/>
        <v>870.24069350399998</v>
      </c>
    </row>
    <row r="86" spans="1:10" x14ac:dyDescent="0.25">
      <c r="A86" s="48" t="s">
        <v>257</v>
      </c>
      <c r="B86" s="49" t="s">
        <v>258</v>
      </c>
      <c r="C86" s="50">
        <v>1417.4576</v>
      </c>
      <c r="D86" s="50">
        <f t="shared" si="7"/>
        <v>56.698304</v>
      </c>
      <c r="E86" s="50">
        <f t="shared" si="8"/>
        <v>1474.155904</v>
      </c>
      <c r="F86" s="51">
        <v>30</v>
      </c>
      <c r="G86" s="52">
        <f t="shared" si="9"/>
        <v>442.24677119999996</v>
      </c>
      <c r="H86" s="53">
        <f t="shared" si="10"/>
        <v>1031.9091328</v>
      </c>
      <c r="I86" s="53">
        <f t="shared" si="11"/>
        <v>165.10546124799998</v>
      </c>
      <c r="J86" s="53">
        <f t="shared" si="6"/>
        <v>1197.0145940479999</v>
      </c>
    </row>
    <row r="87" spans="1:10" x14ac:dyDescent="0.25">
      <c r="A87" s="48" t="s">
        <v>259</v>
      </c>
      <c r="B87" s="49" t="s">
        <v>260</v>
      </c>
      <c r="C87" s="50">
        <v>1545.752</v>
      </c>
      <c r="D87" s="50">
        <f t="shared" si="7"/>
        <v>61.830080000000002</v>
      </c>
      <c r="E87" s="50">
        <f t="shared" si="8"/>
        <v>1607.5820799999999</v>
      </c>
      <c r="F87" s="51">
        <v>30</v>
      </c>
      <c r="G87" s="52">
        <f t="shared" si="9"/>
        <v>482.27462399999996</v>
      </c>
      <c r="H87" s="53">
        <f t="shared" si="10"/>
        <v>1125.307456</v>
      </c>
      <c r="I87" s="53">
        <f t="shared" si="11"/>
        <v>180.04919296</v>
      </c>
      <c r="J87" s="53">
        <f t="shared" si="6"/>
        <v>1305.35664896</v>
      </c>
    </row>
    <row r="88" spans="1:10" x14ac:dyDescent="0.25">
      <c r="A88" s="68" t="s">
        <v>261</v>
      </c>
      <c r="B88" s="49" t="s">
        <v>262</v>
      </c>
      <c r="C88" s="50">
        <v>1082.432</v>
      </c>
      <c r="D88" s="50">
        <f t="shared" si="7"/>
        <v>43.297280000000001</v>
      </c>
      <c r="E88" s="50">
        <f t="shared" si="8"/>
        <v>1125.72928</v>
      </c>
      <c r="F88" s="51">
        <v>30</v>
      </c>
      <c r="G88" s="52">
        <f t="shared" si="9"/>
        <v>337.71878399999997</v>
      </c>
      <c r="H88" s="53">
        <f t="shared" si="10"/>
        <v>788.0104960000001</v>
      </c>
      <c r="I88" s="53">
        <f t="shared" si="11"/>
        <v>126.08167936000002</v>
      </c>
      <c r="J88" s="53">
        <f t="shared" si="6"/>
        <v>914.09217536000017</v>
      </c>
    </row>
    <row r="89" spans="1:10" x14ac:dyDescent="0.25">
      <c r="A89" s="48" t="s">
        <v>263</v>
      </c>
      <c r="B89" s="49" t="s">
        <v>264</v>
      </c>
      <c r="C89" s="50">
        <v>720.94880000000001</v>
      </c>
      <c r="D89" s="50">
        <f t="shared" si="7"/>
        <v>28.837952000000001</v>
      </c>
      <c r="E89" s="50">
        <f t="shared" si="8"/>
        <v>749.78675199999998</v>
      </c>
      <c r="F89" s="51">
        <v>30</v>
      </c>
      <c r="G89" s="52">
        <f t="shared" si="9"/>
        <v>224.93602559999999</v>
      </c>
      <c r="H89" s="53">
        <f t="shared" si="10"/>
        <v>524.85072639999999</v>
      </c>
      <c r="I89" s="53">
        <f t="shared" si="11"/>
        <v>83.976116223999995</v>
      </c>
      <c r="J89" s="53">
        <f t="shared" si="6"/>
        <v>608.82684262399994</v>
      </c>
    </row>
    <row r="90" spans="1:10" x14ac:dyDescent="0.25">
      <c r="A90" s="48" t="s">
        <v>265</v>
      </c>
      <c r="B90" s="49" t="s">
        <v>266</v>
      </c>
      <c r="C90" s="50">
        <v>360.4744</v>
      </c>
      <c r="D90" s="50">
        <f t="shared" si="7"/>
        <v>14.418976000000001</v>
      </c>
      <c r="E90" s="50">
        <f t="shared" si="8"/>
        <v>374.89337599999999</v>
      </c>
      <c r="F90" s="51">
        <v>30</v>
      </c>
      <c r="G90" s="52">
        <f t="shared" si="9"/>
        <v>112.4680128</v>
      </c>
      <c r="H90" s="53">
        <f t="shared" si="10"/>
        <v>262.42536319999999</v>
      </c>
      <c r="I90" s="53">
        <f t="shared" si="11"/>
        <v>41.988058111999997</v>
      </c>
      <c r="J90" s="53">
        <f t="shared" si="6"/>
        <v>304.41342131199997</v>
      </c>
    </row>
    <row r="91" spans="1:10" x14ac:dyDescent="0.25">
      <c r="A91" s="60" t="s">
        <v>263</v>
      </c>
      <c r="B91" s="55" t="s">
        <v>267</v>
      </c>
      <c r="C91" s="56">
        <v>540.70639999999992</v>
      </c>
      <c r="D91" s="56">
        <f t="shared" si="7"/>
        <v>21.628255999999997</v>
      </c>
      <c r="E91" s="56">
        <f t="shared" si="8"/>
        <v>562.33465599999988</v>
      </c>
      <c r="F91" s="57">
        <v>30</v>
      </c>
      <c r="G91" s="58">
        <f t="shared" si="9"/>
        <v>168.70039679999996</v>
      </c>
      <c r="H91" s="59">
        <f t="shared" si="10"/>
        <v>393.63425919999992</v>
      </c>
      <c r="I91" s="59">
        <f t="shared" si="11"/>
        <v>62.981481471999992</v>
      </c>
      <c r="J91" s="59">
        <f t="shared" si="6"/>
        <v>456.6157406719999</v>
      </c>
    </row>
    <row r="92" spans="1:10" x14ac:dyDescent="0.25">
      <c r="A92" s="60" t="s">
        <v>268</v>
      </c>
      <c r="B92" s="55" t="s">
        <v>269</v>
      </c>
      <c r="C92" s="56">
        <v>180.232</v>
      </c>
      <c r="D92" s="56">
        <f t="shared" si="7"/>
        <v>7.2092799999999997</v>
      </c>
      <c r="E92" s="56">
        <f t="shared" si="8"/>
        <v>187.44128000000001</v>
      </c>
      <c r="F92" s="57">
        <v>30</v>
      </c>
      <c r="G92" s="58">
        <f t="shared" si="9"/>
        <v>56.232384000000003</v>
      </c>
      <c r="H92" s="59">
        <f t="shared" si="10"/>
        <v>131.20889600000001</v>
      </c>
      <c r="I92" s="59">
        <f t="shared" si="11"/>
        <v>20.993423360000001</v>
      </c>
      <c r="J92" s="59">
        <f t="shared" si="6"/>
        <v>152.20231936000002</v>
      </c>
    </row>
    <row r="93" spans="1:10" x14ac:dyDescent="0.25">
      <c r="A93" s="74" t="s">
        <v>270</v>
      </c>
      <c r="B93" s="55" t="s">
        <v>271</v>
      </c>
      <c r="C93" s="56">
        <v>1262.6743999999999</v>
      </c>
      <c r="D93" s="56">
        <f t="shared" si="7"/>
        <v>50.506975999999995</v>
      </c>
      <c r="E93" s="56">
        <f t="shared" si="8"/>
        <v>1313.1813759999998</v>
      </c>
      <c r="F93" s="57">
        <v>30</v>
      </c>
      <c r="G93" s="58">
        <f t="shared" si="9"/>
        <v>393.95441279999994</v>
      </c>
      <c r="H93" s="59">
        <f t="shared" si="10"/>
        <v>919.22696319999977</v>
      </c>
      <c r="I93" s="59">
        <f t="shared" si="11"/>
        <v>147.07631411199998</v>
      </c>
      <c r="J93" s="59">
        <f t="shared" si="6"/>
        <v>1066.3032773119999</v>
      </c>
    </row>
    <row r="94" spans="1:10" x14ac:dyDescent="0.25">
      <c r="A94" s="74" t="s">
        <v>272</v>
      </c>
      <c r="B94" s="55" t="s">
        <v>273</v>
      </c>
      <c r="C94" s="56">
        <v>540.70639999999992</v>
      </c>
      <c r="D94" s="56">
        <f t="shared" si="7"/>
        <v>21.628255999999997</v>
      </c>
      <c r="E94" s="56">
        <f t="shared" si="8"/>
        <v>562.33465599999988</v>
      </c>
      <c r="F94" s="57">
        <v>30</v>
      </c>
      <c r="G94" s="58">
        <f t="shared" si="9"/>
        <v>168.70039679999996</v>
      </c>
      <c r="H94" s="59">
        <f t="shared" si="10"/>
        <v>393.63425919999992</v>
      </c>
      <c r="I94" s="59">
        <f t="shared" si="11"/>
        <v>62.981481471999992</v>
      </c>
      <c r="J94" s="59">
        <f t="shared" si="6"/>
        <v>456.6157406719999</v>
      </c>
    </row>
    <row r="95" spans="1:10" x14ac:dyDescent="0.25">
      <c r="A95" s="68" t="s">
        <v>274</v>
      </c>
      <c r="B95" s="49" t="s">
        <v>275</v>
      </c>
      <c r="C95" s="50">
        <v>360.4744</v>
      </c>
      <c r="D95" s="50">
        <f t="shared" si="7"/>
        <v>14.418976000000001</v>
      </c>
      <c r="E95" s="50">
        <f t="shared" si="8"/>
        <v>374.89337599999999</v>
      </c>
      <c r="F95" s="51">
        <v>30</v>
      </c>
      <c r="G95" s="52">
        <f t="shared" si="9"/>
        <v>112.4680128</v>
      </c>
      <c r="H95" s="53">
        <f t="shared" si="10"/>
        <v>262.42536319999999</v>
      </c>
      <c r="I95" s="53">
        <f t="shared" si="11"/>
        <v>41.988058111999997</v>
      </c>
      <c r="J95" s="53">
        <f t="shared" si="6"/>
        <v>304.41342131199997</v>
      </c>
    </row>
    <row r="96" spans="1:10" x14ac:dyDescent="0.25">
      <c r="A96" s="74" t="s">
        <v>276</v>
      </c>
      <c r="B96" s="55" t="s">
        <v>277</v>
      </c>
      <c r="C96" s="56">
        <v>720.94880000000001</v>
      </c>
      <c r="D96" s="56">
        <f t="shared" si="7"/>
        <v>28.837952000000001</v>
      </c>
      <c r="E96" s="56">
        <f t="shared" si="8"/>
        <v>749.78675199999998</v>
      </c>
      <c r="F96" s="57">
        <v>30</v>
      </c>
      <c r="G96" s="58">
        <f t="shared" si="9"/>
        <v>224.93602559999999</v>
      </c>
      <c r="H96" s="59">
        <f t="shared" si="10"/>
        <v>524.85072639999999</v>
      </c>
      <c r="I96" s="59">
        <f t="shared" si="11"/>
        <v>83.976116223999995</v>
      </c>
      <c r="J96" s="59">
        <f t="shared" si="6"/>
        <v>608.82684262399994</v>
      </c>
    </row>
    <row r="97" spans="1:10" x14ac:dyDescent="0.25">
      <c r="A97" s="74" t="s">
        <v>278</v>
      </c>
      <c r="B97" s="55" t="s">
        <v>279</v>
      </c>
      <c r="C97" s="56">
        <v>1082.432</v>
      </c>
      <c r="D97" s="56">
        <f t="shared" si="7"/>
        <v>43.297280000000001</v>
      </c>
      <c r="E97" s="56">
        <f t="shared" si="8"/>
        <v>1125.72928</v>
      </c>
      <c r="F97" s="57">
        <v>30</v>
      </c>
      <c r="G97" s="58">
        <f t="shared" si="9"/>
        <v>337.71878399999997</v>
      </c>
      <c r="H97" s="59">
        <f t="shared" si="10"/>
        <v>788.0104960000001</v>
      </c>
      <c r="I97" s="59">
        <f t="shared" si="11"/>
        <v>126.08167936000002</v>
      </c>
      <c r="J97" s="59">
        <f t="shared" si="6"/>
        <v>914.09217536000017</v>
      </c>
    </row>
    <row r="98" spans="1:10" x14ac:dyDescent="0.25">
      <c r="A98" s="48" t="s">
        <v>265</v>
      </c>
      <c r="B98" s="49" t="s">
        <v>280</v>
      </c>
      <c r="C98" s="50">
        <v>360.4744</v>
      </c>
      <c r="D98" s="50">
        <f t="shared" si="7"/>
        <v>14.418976000000001</v>
      </c>
      <c r="E98" s="50">
        <f t="shared" si="8"/>
        <v>374.89337599999999</v>
      </c>
      <c r="F98" s="51">
        <v>30</v>
      </c>
      <c r="G98" s="52">
        <f t="shared" si="9"/>
        <v>112.4680128</v>
      </c>
      <c r="H98" s="53">
        <f t="shared" si="10"/>
        <v>262.42536319999999</v>
      </c>
      <c r="I98" s="53">
        <f t="shared" si="11"/>
        <v>41.988058111999997</v>
      </c>
      <c r="J98" s="53">
        <f t="shared" si="6"/>
        <v>304.41342131199997</v>
      </c>
    </row>
    <row r="99" spans="1:10" x14ac:dyDescent="0.25">
      <c r="A99" s="48" t="s">
        <v>281</v>
      </c>
      <c r="B99" s="49" t="s">
        <v>282</v>
      </c>
      <c r="C99" s="50">
        <v>720.94880000000001</v>
      </c>
      <c r="D99" s="50">
        <f t="shared" si="7"/>
        <v>28.837952000000001</v>
      </c>
      <c r="E99" s="50">
        <f t="shared" si="8"/>
        <v>749.78675199999998</v>
      </c>
      <c r="F99" s="51">
        <v>30</v>
      </c>
      <c r="G99" s="52">
        <f t="shared" si="9"/>
        <v>224.93602559999999</v>
      </c>
      <c r="H99" s="53">
        <f t="shared" si="10"/>
        <v>524.85072639999999</v>
      </c>
      <c r="I99" s="53">
        <f t="shared" si="11"/>
        <v>83.976116223999995</v>
      </c>
      <c r="J99" s="53">
        <f t="shared" si="6"/>
        <v>608.82684262399994</v>
      </c>
    </row>
    <row r="100" spans="1:10" x14ac:dyDescent="0.25">
      <c r="A100" s="48" t="s">
        <v>283</v>
      </c>
      <c r="B100" s="49" t="s">
        <v>284</v>
      </c>
      <c r="C100" s="50">
        <v>360.4744</v>
      </c>
      <c r="D100" s="50">
        <f t="shared" si="7"/>
        <v>14.418976000000001</v>
      </c>
      <c r="E100" s="50">
        <f t="shared" si="8"/>
        <v>374.89337599999999</v>
      </c>
      <c r="F100" s="51">
        <v>30</v>
      </c>
      <c r="G100" s="52">
        <f t="shared" si="9"/>
        <v>112.4680128</v>
      </c>
      <c r="H100" s="53">
        <f t="shared" si="10"/>
        <v>262.42536319999999</v>
      </c>
      <c r="I100" s="53">
        <f t="shared" si="11"/>
        <v>41.988058111999997</v>
      </c>
      <c r="J100" s="53">
        <f t="shared" si="6"/>
        <v>304.41342131199997</v>
      </c>
    </row>
    <row r="101" spans="1:10" x14ac:dyDescent="0.25">
      <c r="A101" s="67" t="s">
        <v>285</v>
      </c>
      <c r="B101" s="49" t="s">
        <v>286</v>
      </c>
      <c r="C101" s="50">
        <v>180.232</v>
      </c>
      <c r="D101" s="50">
        <f t="shared" si="7"/>
        <v>7.2092799999999997</v>
      </c>
      <c r="E101" s="50">
        <f t="shared" si="8"/>
        <v>187.44128000000001</v>
      </c>
      <c r="F101" s="51">
        <v>30</v>
      </c>
      <c r="G101" s="52">
        <f t="shared" si="9"/>
        <v>56.232384000000003</v>
      </c>
      <c r="H101" s="53">
        <f t="shared" si="10"/>
        <v>131.20889600000001</v>
      </c>
      <c r="I101" s="53">
        <f t="shared" si="11"/>
        <v>20.993423360000001</v>
      </c>
      <c r="J101" s="53">
        <f t="shared" si="6"/>
        <v>152.20231936000002</v>
      </c>
    </row>
    <row r="102" spans="1:10" x14ac:dyDescent="0.25">
      <c r="A102" s="48" t="s">
        <v>287</v>
      </c>
      <c r="B102" s="49" t="s">
        <v>288</v>
      </c>
      <c r="C102" s="50">
        <v>180.2424</v>
      </c>
      <c r="D102" s="50">
        <f t="shared" si="7"/>
        <v>7.2096960000000001</v>
      </c>
      <c r="E102" s="50">
        <f t="shared" si="8"/>
        <v>187.45209600000001</v>
      </c>
      <c r="F102" s="51">
        <v>30</v>
      </c>
      <c r="G102" s="52">
        <f t="shared" si="9"/>
        <v>56.235628800000001</v>
      </c>
      <c r="H102" s="53">
        <f t="shared" si="10"/>
        <v>131.21646720000001</v>
      </c>
      <c r="I102" s="53">
        <f t="shared" si="11"/>
        <v>20.994634752000003</v>
      </c>
      <c r="J102" s="53">
        <f t="shared" si="6"/>
        <v>152.21110195200001</v>
      </c>
    </row>
    <row r="103" spans="1:10" x14ac:dyDescent="0.25">
      <c r="A103" s="60" t="s">
        <v>289</v>
      </c>
      <c r="B103" s="55" t="s">
        <v>290</v>
      </c>
      <c r="C103" s="56">
        <v>180.2424</v>
      </c>
      <c r="D103" s="56">
        <f t="shared" si="7"/>
        <v>7.2096960000000001</v>
      </c>
      <c r="E103" s="56">
        <f t="shared" si="8"/>
        <v>187.45209600000001</v>
      </c>
      <c r="F103" s="57">
        <v>30</v>
      </c>
      <c r="G103" s="58">
        <f t="shared" si="9"/>
        <v>56.235628800000001</v>
      </c>
      <c r="H103" s="59">
        <f t="shared" si="10"/>
        <v>131.21646720000001</v>
      </c>
      <c r="I103" s="59">
        <f t="shared" si="11"/>
        <v>20.994634752000003</v>
      </c>
      <c r="J103" s="59">
        <f t="shared" si="6"/>
        <v>152.21110195200001</v>
      </c>
    </row>
    <row r="104" spans="1:10" x14ac:dyDescent="0.25">
      <c r="A104" s="48" t="s">
        <v>291</v>
      </c>
      <c r="B104" s="49" t="s">
        <v>292</v>
      </c>
      <c r="C104" s="50">
        <v>180.2424</v>
      </c>
      <c r="D104" s="50">
        <f t="shared" si="7"/>
        <v>7.2096960000000001</v>
      </c>
      <c r="E104" s="50">
        <f t="shared" si="8"/>
        <v>187.45209600000001</v>
      </c>
      <c r="F104" s="51">
        <v>30</v>
      </c>
      <c r="G104" s="52">
        <f t="shared" si="9"/>
        <v>56.235628800000001</v>
      </c>
      <c r="H104" s="53">
        <f t="shared" si="10"/>
        <v>131.21646720000001</v>
      </c>
      <c r="I104" s="53">
        <f t="shared" si="11"/>
        <v>20.994634752000003</v>
      </c>
      <c r="J104" s="53">
        <f t="shared" si="6"/>
        <v>152.21110195200001</v>
      </c>
    </row>
    <row r="105" spans="1:10" x14ac:dyDescent="0.25">
      <c r="A105" s="48" t="s">
        <v>293</v>
      </c>
      <c r="B105" s="49" t="s">
        <v>294</v>
      </c>
      <c r="C105" s="50">
        <v>180.2424</v>
      </c>
      <c r="D105" s="50">
        <f t="shared" si="7"/>
        <v>7.2096960000000001</v>
      </c>
      <c r="E105" s="50">
        <f t="shared" si="8"/>
        <v>187.45209600000001</v>
      </c>
      <c r="F105" s="51">
        <v>30</v>
      </c>
      <c r="G105" s="52">
        <f t="shared" si="9"/>
        <v>56.235628800000001</v>
      </c>
      <c r="H105" s="53">
        <f t="shared" si="10"/>
        <v>131.21646720000001</v>
      </c>
      <c r="I105" s="53">
        <f t="shared" si="11"/>
        <v>20.994634752000003</v>
      </c>
      <c r="J105" s="53">
        <f t="shared" si="6"/>
        <v>152.21110195200001</v>
      </c>
    </row>
    <row r="106" spans="1:10" x14ac:dyDescent="0.25">
      <c r="A106" s="48" t="s">
        <v>295</v>
      </c>
      <c r="B106" s="49" t="s">
        <v>296</v>
      </c>
      <c r="C106" s="50">
        <v>360.464</v>
      </c>
      <c r="D106" s="50">
        <f t="shared" si="7"/>
        <v>14.418559999999999</v>
      </c>
      <c r="E106" s="50">
        <f t="shared" si="8"/>
        <v>374.88256000000001</v>
      </c>
      <c r="F106" s="51">
        <v>30</v>
      </c>
      <c r="G106" s="52">
        <f t="shared" si="9"/>
        <v>112.46476800000001</v>
      </c>
      <c r="H106" s="53">
        <f t="shared" si="10"/>
        <v>262.41779200000002</v>
      </c>
      <c r="I106" s="53">
        <f t="shared" si="11"/>
        <v>41.986846720000003</v>
      </c>
      <c r="J106" s="53">
        <f t="shared" si="6"/>
        <v>304.40463872000004</v>
      </c>
    </row>
    <row r="107" spans="1:10" x14ac:dyDescent="0.25">
      <c r="A107" s="67" t="s">
        <v>297</v>
      </c>
      <c r="B107" s="49" t="s">
        <v>298</v>
      </c>
      <c r="C107" s="50">
        <v>720.94880000000001</v>
      </c>
      <c r="D107" s="50">
        <f t="shared" si="7"/>
        <v>28.837952000000001</v>
      </c>
      <c r="E107" s="50">
        <f t="shared" si="8"/>
        <v>749.78675199999998</v>
      </c>
      <c r="F107" s="51">
        <v>30</v>
      </c>
      <c r="G107" s="52">
        <f t="shared" si="9"/>
        <v>224.93602559999999</v>
      </c>
      <c r="H107" s="53">
        <f t="shared" si="10"/>
        <v>524.85072639999999</v>
      </c>
      <c r="I107" s="53">
        <f t="shared" si="11"/>
        <v>83.976116223999995</v>
      </c>
      <c r="J107" s="53">
        <f t="shared" si="6"/>
        <v>608.82684262399994</v>
      </c>
    </row>
    <row r="108" spans="1:10" x14ac:dyDescent="0.25">
      <c r="A108" s="48" t="s">
        <v>299</v>
      </c>
      <c r="B108" s="49" t="s">
        <v>300</v>
      </c>
      <c r="C108" s="50">
        <v>554.96479999999997</v>
      </c>
      <c r="D108" s="50">
        <f t="shared" si="7"/>
        <v>22.198591999999998</v>
      </c>
      <c r="E108" s="50">
        <f t="shared" si="8"/>
        <v>577.16339199999993</v>
      </c>
      <c r="F108" s="51">
        <v>30</v>
      </c>
      <c r="G108" s="52">
        <f t="shared" si="9"/>
        <v>173.14901759999998</v>
      </c>
      <c r="H108" s="53">
        <f t="shared" si="10"/>
        <v>404.01437439999995</v>
      </c>
      <c r="I108" s="53">
        <f t="shared" si="11"/>
        <v>64.642299903999998</v>
      </c>
      <c r="J108" s="53">
        <f t="shared" si="6"/>
        <v>468.65667430399992</v>
      </c>
    </row>
    <row r="109" spans="1:10" x14ac:dyDescent="0.25">
      <c r="A109" s="60" t="s">
        <v>299</v>
      </c>
      <c r="B109" s="55" t="s">
        <v>301</v>
      </c>
      <c r="C109" s="56">
        <v>661.88719999999989</v>
      </c>
      <c r="D109" s="56">
        <f t="shared" si="7"/>
        <v>26.475487999999995</v>
      </c>
      <c r="E109" s="56">
        <f t="shared" si="8"/>
        <v>688.36268799999993</v>
      </c>
      <c r="F109" s="57">
        <v>30</v>
      </c>
      <c r="G109" s="58">
        <f t="shared" si="9"/>
        <v>206.50880639999997</v>
      </c>
      <c r="H109" s="59">
        <f t="shared" si="10"/>
        <v>481.85388159999997</v>
      </c>
      <c r="I109" s="59">
        <f t="shared" si="11"/>
        <v>77.096621055999989</v>
      </c>
      <c r="J109" s="59">
        <f t="shared" si="6"/>
        <v>558.95050265599991</v>
      </c>
    </row>
    <row r="110" spans="1:10" x14ac:dyDescent="0.25">
      <c r="A110" s="48" t="s">
        <v>302</v>
      </c>
      <c r="B110" s="49" t="s">
        <v>303</v>
      </c>
      <c r="C110" s="50">
        <v>966.35760000000005</v>
      </c>
      <c r="D110" s="50">
        <f t="shared" si="7"/>
        <v>38.654304000000003</v>
      </c>
      <c r="E110" s="50">
        <f t="shared" si="8"/>
        <v>1005.0119040000001</v>
      </c>
      <c r="F110" s="51">
        <v>30</v>
      </c>
      <c r="G110" s="52">
        <f t="shared" si="9"/>
        <v>301.50357120000001</v>
      </c>
      <c r="H110" s="53">
        <f t="shared" si="10"/>
        <v>703.50833280000006</v>
      </c>
      <c r="I110" s="53">
        <f t="shared" si="11"/>
        <v>112.56133324800001</v>
      </c>
      <c r="J110" s="53">
        <f t="shared" si="6"/>
        <v>816.06966604800004</v>
      </c>
    </row>
    <row r="111" spans="1:10" x14ac:dyDescent="0.25">
      <c r="A111" s="48" t="s">
        <v>304</v>
      </c>
      <c r="B111" s="49" t="s">
        <v>305</v>
      </c>
      <c r="C111" s="50">
        <v>1030.5047999999999</v>
      </c>
      <c r="D111" s="50">
        <f t="shared" si="7"/>
        <v>41.220191999999997</v>
      </c>
      <c r="E111" s="50">
        <f t="shared" si="8"/>
        <v>1071.7249919999999</v>
      </c>
      <c r="F111" s="51">
        <v>30</v>
      </c>
      <c r="G111" s="52">
        <f t="shared" si="9"/>
        <v>321.51749759999996</v>
      </c>
      <c r="H111" s="53">
        <f t="shared" si="10"/>
        <v>750.20749439999997</v>
      </c>
      <c r="I111" s="53">
        <f t="shared" si="11"/>
        <v>120.033199104</v>
      </c>
      <c r="J111" s="53">
        <f t="shared" si="6"/>
        <v>870.24069350399998</v>
      </c>
    </row>
    <row r="112" spans="1:10" x14ac:dyDescent="0.25">
      <c r="A112" s="48" t="s">
        <v>306</v>
      </c>
      <c r="B112" s="49" t="s">
        <v>307</v>
      </c>
      <c r="C112" s="50">
        <v>1425.6007999999999</v>
      </c>
      <c r="D112" s="50">
        <f t="shared" si="7"/>
        <v>57.024031999999998</v>
      </c>
      <c r="E112" s="50">
        <f t="shared" si="8"/>
        <v>1482.624832</v>
      </c>
      <c r="F112" s="51">
        <v>30</v>
      </c>
      <c r="G112" s="52">
        <f t="shared" si="9"/>
        <v>444.7874496</v>
      </c>
      <c r="H112" s="53">
        <f t="shared" si="10"/>
        <v>1037.8373824</v>
      </c>
      <c r="I112" s="53">
        <f t="shared" si="11"/>
        <v>166.05398118400001</v>
      </c>
      <c r="J112" s="53">
        <f t="shared" si="6"/>
        <v>1203.8913635839999</v>
      </c>
    </row>
    <row r="113" spans="1:10" x14ac:dyDescent="0.25">
      <c r="A113" s="51">
        <v>74280</v>
      </c>
      <c r="B113" s="69" t="s">
        <v>308</v>
      </c>
      <c r="C113" s="50">
        <v>370.16719999999998</v>
      </c>
      <c r="D113" s="50">
        <f t="shared" si="7"/>
        <v>14.806687999999999</v>
      </c>
      <c r="E113" s="50">
        <f t="shared" si="8"/>
        <v>384.97388799999999</v>
      </c>
      <c r="F113" s="51">
        <v>30</v>
      </c>
      <c r="G113" s="52">
        <f t="shared" si="9"/>
        <v>115.49216639999999</v>
      </c>
      <c r="H113" s="53">
        <f t="shared" si="10"/>
        <v>269.48172160000001</v>
      </c>
      <c r="I113" s="53">
        <f t="shared" si="11"/>
        <v>43.117075456000002</v>
      </c>
      <c r="J113" s="53">
        <f t="shared" si="6"/>
        <v>312.59879705600002</v>
      </c>
    </row>
    <row r="114" spans="1:10" x14ac:dyDescent="0.25">
      <c r="A114" s="51">
        <v>74281</v>
      </c>
      <c r="B114" s="69" t="s">
        <v>309</v>
      </c>
      <c r="C114" s="50">
        <v>205.12960000000001</v>
      </c>
      <c r="D114" s="50">
        <f t="shared" si="7"/>
        <v>8.2051840000000009</v>
      </c>
      <c r="E114" s="50">
        <f t="shared" si="8"/>
        <v>213.33478400000001</v>
      </c>
      <c r="F114" s="51">
        <v>30</v>
      </c>
      <c r="G114" s="52">
        <f t="shared" si="9"/>
        <v>64.000435199999998</v>
      </c>
      <c r="H114" s="53">
        <f t="shared" si="10"/>
        <v>149.33434880000001</v>
      </c>
      <c r="I114" s="53">
        <f t="shared" si="11"/>
        <v>23.893495808000004</v>
      </c>
      <c r="J114" s="53">
        <f t="shared" si="6"/>
        <v>173.22784460800003</v>
      </c>
    </row>
    <row r="115" spans="1:10" x14ac:dyDescent="0.25">
      <c r="A115" s="60" t="s">
        <v>310</v>
      </c>
      <c r="B115" s="55" t="s">
        <v>311</v>
      </c>
      <c r="C115" s="56">
        <v>360.464</v>
      </c>
      <c r="D115" s="56">
        <f t="shared" si="7"/>
        <v>14.418559999999999</v>
      </c>
      <c r="E115" s="56">
        <f t="shared" si="8"/>
        <v>374.88256000000001</v>
      </c>
      <c r="F115" s="57">
        <v>30</v>
      </c>
      <c r="G115" s="58">
        <f t="shared" si="9"/>
        <v>112.46476800000001</v>
      </c>
      <c r="H115" s="59">
        <f t="shared" si="10"/>
        <v>262.41779200000002</v>
      </c>
      <c r="I115" s="59">
        <f t="shared" si="11"/>
        <v>41.986846720000003</v>
      </c>
      <c r="J115" s="59">
        <f t="shared" si="6"/>
        <v>304.40463872000004</v>
      </c>
    </row>
    <row r="116" spans="1:10" x14ac:dyDescent="0.25">
      <c r="A116" s="74" t="s">
        <v>312</v>
      </c>
      <c r="B116" s="55" t="s">
        <v>313</v>
      </c>
      <c r="C116" s="56">
        <v>180.232</v>
      </c>
      <c r="D116" s="56">
        <f t="shared" si="7"/>
        <v>7.2092799999999997</v>
      </c>
      <c r="E116" s="56">
        <f t="shared" si="8"/>
        <v>187.44128000000001</v>
      </c>
      <c r="F116" s="57">
        <v>30</v>
      </c>
      <c r="G116" s="58">
        <f t="shared" si="9"/>
        <v>56.232384000000003</v>
      </c>
      <c r="H116" s="59">
        <f t="shared" si="10"/>
        <v>131.20889600000001</v>
      </c>
      <c r="I116" s="59">
        <f t="shared" si="11"/>
        <v>20.993423360000001</v>
      </c>
      <c r="J116" s="59">
        <f t="shared" si="6"/>
        <v>152.20231936000002</v>
      </c>
    </row>
    <row r="117" spans="1:10" x14ac:dyDescent="0.25">
      <c r="A117" s="48" t="s">
        <v>314</v>
      </c>
      <c r="B117" s="49" t="s">
        <v>315</v>
      </c>
      <c r="C117" s="50">
        <v>386.95279999999997</v>
      </c>
      <c r="D117" s="50">
        <f t="shared" si="7"/>
        <v>15.478111999999999</v>
      </c>
      <c r="E117" s="50">
        <f t="shared" si="8"/>
        <v>402.43091199999998</v>
      </c>
      <c r="F117" s="51">
        <v>30</v>
      </c>
      <c r="G117" s="52">
        <f t="shared" si="9"/>
        <v>120.72927359999998</v>
      </c>
      <c r="H117" s="53">
        <f t="shared" si="10"/>
        <v>281.70163839999998</v>
      </c>
      <c r="I117" s="53">
        <f t="shared" si="11"/>
        <v>45.072262144</v>
      </c>
      <c r="J117" s="53">
        <f t="shared" si="6"/>
        <v>326.77390054399996</v>
      </c>
    </row>
    <row r="118" spans="1:10" x14ac:dyDescent="0.25">
      <c r="A118" s="48" t="s">
        <v>316</v>
      </c>
      <c r="B118" s="49" t="s">
        <v>317</v>
      </c>
      <c r="C118" s="50">
        <v>180.2424</v>
      </c>
      <c r="D118" s="50">
        <f t="shared" si="7"/>
        <v>7.2096960000000001</v>
      </c>
      <c r="E118" s="50">
        <f t="shared" si="8"/>
        <v>187.45209600000001</v>
      </c>
      <c r="F118" s="51">
        <v>30</v>
      </c>
      <c r="G118" s="52">
        <f t="shared" si="9"/>
        <v>56.235628800000001</v>
      </c>
      <c r="H118" s="53">
        <f t="shared" si="10"/>
        <v>131.21646720000001</v>
      </c>
      <c r="I118" s="53">
        <f t="shared" si="11"/>
        <v>20.994634752000003</v>
      </c>
      <c r="J118" s="53">
        <f t="shared" si="6"/>
        <v>152.21110195200001</v>
      </c>
    </row>
    <row r="119" spans="1:10" x14ac:dyDescent="0.25">
      <c r="A119" s="51">
        <v>74292</v>
      </c>
      <c r="B119" s="69" t="s">
        <v>318</v>
      </c>
      <c r="C119" s="50">
        <v>205.12960000000001</v>
      </c>
      <c r="D119" s="50">
        <f t="shared" si="7"/>
        <v>8.2051840000000009</v>
      </c>
      <c r="E119" s="50">
        <f t="shared" si="8"/>
        <v>213.33478400000001</v>
      </c>
      <c r="F119" s="51">
        <v>30</v>
      </c>
      <c r="G119" s="52">
        <f t="shared" si="9"/>
        <v>64.000435199999998</v>
      </c>
      <c r="H119" s="53">
        <f t="shared" si="10"/>
        <v>149.33434880000001</v>
      </c>
      <c r="I119" s="53">
        <f t="shared" si="11"/>
        <v>23.893495808000004</v>
      </c>
      <c r="J119" s="53">
        <f t="shared" si="6"/>
        <v>173.22784460800003</v>
      </c>
    </row>
    <row r="120" spans="1:10" x14ac:dyDescent="0.25">
      <c r="A120" s="74" t="s">
        <v>319</v>
      </c>
      <c r="B120" s="55" t="s">
        <v>320</v>
      </c>
      <c r="C120" s="56">
        <v>360.4744</v>
      </c>
      <c r="D120" s="56">
        <f t="shared" si="7"/>
        <v>14.418976000000001</v>
      </c>
      <c r="E120" s="56">
        <f t="shared" si="8"/>
        <v>374.89337599999999</v>
      </c>
      <c r="F120" s="57">
        <v>30</v>
      </c>
      <c r="G120" s="58">
        <f t="shared" si="9"/>
        <v>112.4680128</v>
      </c>
      <c r="H120" s="59">
        <f t="shared" si="10"/>
        <v>262.42536319999999</v>
      </c>
      <c r="I120" s="59">
        <f t="shared" si="11"/>
        <v>41.988058111999997</v>
      </c>
      <c r="J120" s="59">
        <f t="shared" si="6"/>
        <v>304.41342131199997</v>
      </c>
    </row>
    <row r="121" spans="1:10" x14ac:dyDescent="0.25">
      <c r="A121" s="51">
        <v>74279</v>
      </c>
      <c r="B121" s="69" t="s">
        <v>321</v>
      </c>
      <c r="C121" s="50">
        <v>370.16719999999998</v>
      </c>
      <c r="D121" s="50">
        <f t="shared" si="7"/>
        <v>14.806687999999999</v>
      </c>
      <c r="E121" s="50">
        <f t="shared" si="8"/>
        <v>384.97388799999999</v>
      </c>
      <c r="F121" s="51">
        <v>30</v>
      </c>
      <c r="G121" s="52">
        <f t="shared" si="9"/>
        <v>115.49216639999999</v>
      </c>
      <c r="H121" s="53">
        <f t="shared" si="10"/>
        <v>269.48172160000001</v>
      </c>
      <c r="I121" s="53">
        <f t="shared" si="11"/>
        <v>43.117075456000002</v>
      </c>
      <c r="J121" s="53">
        <f t="shared" si="6"/>
        <v>312.59879705600002</v>
      </c>
    </row>
    <row r="122" spans="1:10" x14ac:dyDescent="0.25">
      <c r="A122" s="51">
        <v>74278</v>
      </c>
      <c r="B122" s="69" t="s">
        <v>322</v>
      </c>
      <c r="C122" s="50">
        <v>370.16719999999998</v>
      </c>
      <c r="D122" s="50">
        <f t="shared" si="7"/>
        <v>14.806687999999999</v>
      </c>
      <c r="E122" s="50">
        <f t="shared" si="8"/>
        <v>384.97388799999999</v>
      </c>
      <c r="F122" s="51">
        <v>30</v>
      </c>
      <c r="G122" s="52">
        <f t="shared" si="9"/>
        <v>115.49216639999999</v>
      </c>
      <c r="H122" s="53">
        <f t="shared" si="10"/>
        <v>269.48172160000001</v>
      </c>
      <c r="I122" s="53">
        <f t="shared" si="11"/>
        <v>43.117075456000002</v>
      </c>
      <c r="J122" s="53">
        <f t="shared" si="6"/>
        <v>312.59879705600002</v>
      </c>
    </row>
    <row r="123" spans="1:10" x14ac:dyDescent="0.25">
      <c r="A123" s="51">
        <v>74289</v>
      </c>
      <c r="B123" s="69" t="s">
        <v>323</v>
      </c>
      <c r="C123" s="50">
        <v>205.12960000000001</v>
      </c>
      <c r="D123" s="50">
        <f t="shared" si="7"/>
        <v>8.2051840000000009</v>
      </c>
      <c r="E123" s="50">
        <f t="shared" si="8"/>
        <v>213.33478400000001</v>
      </c>
      <c r="F123" s="51">
        <v>30</v>
      </c>
      <c r="G123" s="52">
        <f t="shared" si="9"/>
        <v>64.000435199999998</v>
      </c>
      <c r="H123" s="53">
        <f t="shared" si="10"/>
        <v>149.33434880000001</v>
      </c>
      <c r="I123" s="53">
        <f t="shared" si="11"/>
        <v>23.893495808000004</v>
      </c>
      <c r="J123" s="53">
        <f t="shared" si="6"/>
        <v>173.22784460800003</v>
      </c>
    </row>
    <row r="124" spans="1:10" x14ac:dyDescent="0.25">
      <c r="A124" s="51">
        <v>74288</v>
      </c>
      <c r="B124" s="69" t="s">
        <v>324</v>
      </c>
      <c r="C124" s="50">
        <v>370.16719999999998</v>
      </c>
      <c r="D124" s="50">
        <f t="shared" si="7"/>
        <v>14.806687999999999</v>
      </c>
      <c r="E124" s="50">
        <f t="shared" si="8"/>
        <v>384.97388799999999</v>
      </c>
      <c r="F124" s="51">
        <v>30</v>
      </c>
      <c r="G124" s="52">
        <f t="shared" si="9"/>
        <v>115.49216639999999</v>
      </c>
      <c r="H124" s="53">
        <f t="shared" si="10"/>
        <v>269.48172160000001</v>
      </c>
      <c r="I124" s="53">
        <f t="shared" si="11"/>
        <v>43.117075456000002</v>
      </c>
      <c r="J124" s="53">
        <f t="shared" si="6"/>
        <v>312.59879705600002</v>
      </c>
    </row>
    <row r="125" spans="1:10" x14ac:dyDescent="0.25">
      <c r="A125" s="48" t="s">
        <v>325</v>
      </c>
      <c r="B125" s="49" t="s">
        <v>326</v>
      </c>
      <c r="C125" s="50">
        <v>1610.9288000000001</v>
      </c>
      <c r="D125" s="50">
        <f t="shared" si="7"/>
        <v>64.437152000000012</v>
      </c>
      <c r="E125" s="50">
        <f t="shared" si="8"/>
        <v>1675.3659520000001</v>
      </c>
      <c r="F125" s="51">
        <v>30</v>
      </c>
      <c r="G125" s="52">
        <f t="shared" si="9"/>
        <v>502.60978560000001</v>
      </c>
      <c r="H125" s="53">
        <f t="shared" si="10"/>
        <v>1172.7561664</v>
      </c>
      <c r="I125" s="53">
        <f t="shared" si="11"/>
        <v>187.64098662399999</v>
      </c>
      <c r="J125" s="53">
        <f t="shared" si="6"/>
        <v>1360.3971530240001</v>
      </c>
    </row>
    <row r="126" spans="1:10" x14ac:dyDescent="0.25">
      <c r="A126" s="48" t="s">
        <v>327</v>
      </c>
      <c r="B126" s="49" t="s">
        <v>328</v>
      </c>
      <c r="C126" s="50">
        <v>180.2424</v>
      </c>
      <c r="D126" s="50">
        <f t="shared" si="7"/>
        <v>7.2096960000000001</v>
      </c>
      <c r="E126" s="50">
        <f t="shared" si="8"/>
        <v>187.45209600000001</v>
      </c>
      <c r="F126" s="51">
        <v>30</v>
      </c>
      <c r="G126" s="52">
        <f t="shared" si="9"/>
        <v>56.235628800000001</v>
      </c>
      <c r="H126" s="53">
        <f t="shared" si="10"/>
        <v>131.21646720000001</v>
      </c>
      <c r="I126" s="53">
        <f t="shared" si="11"/>
        <v>20.994634752000003</v>
      </c>
      <c r="J126" s="53">
        <f t="shared" si="6"/>
        <v>152.21110195200001</v>
      </c>
    </row>
    <row r="127" spans="1:10" x14ac:dyDescent="0.25">
      <c r="A127" s="51">
        <v>74287</v>
      </c>
      <c r="B127" s="69" t="s">
        <v>329</v>
      </c>
      <c r="C127" s="50">
        <v>205.12960000000001</v>
      </c>
      <c r="D127" s="50">
        <f t="shared" si="7"/>
        <v>8.2051840000000009</v>
      </c>
      <c r="E127" s="50">
        <f t="shared" si="8"/>
        <v>213.33478400000001</v>
      </c>
      <c r="F127" s="51">
        <v>30</v>
      </c>
      <c r="G127" s="52">
        <f t="shared" si="9"/>
        <v>64.000435199999998</v>
      </c>
      <c r="H127" s="53">
        <f t="shared" si="10"/>
        <v>149.33434880000001</v>
      </c>
      <c r="I127" s="53">
        <f t="shared" si="11"/>
        <v>23.893495808000004</v>
      </c>
      <c r="J127" s="53">
        <f t="shared" si="6"/>
        <v>173.22784460800003</v>
      </c>
    </row>
    <row r="128" spans="1:10" x14ac:dyDescent="0.25">
      <c r="A128" s="51">
        <v>74286</v>
      </c>
      <c r="B128" s="69" t="s">
        <v>330</v>
      </c>
      <c r="C128" s="50">
        <v>370.16719999999998</v>
      </c>
      <c r="D128" s="50">
        <f t="shared" si="7"/>
        <v>14.806687999999999</v>
      </c>
      <c r="E128" s="50">
        <f t="shared" si="8"/>
        <v>384.97388799999999</v>
      </c>
      <c r="F128" s="51">
        <v>30</v>
      </c>
      <c r="G128" s="52">
        <f t="shared" si="9"/>
        <v>115.49216639999999</v>
      </c>
      <c r="H128" s="53">
        <f t="shared" si="10"/>
        <v>269.48172160000001</v>
      </c>
      <c r="I128" s="53">
        <f t="shared" si="11"/>
        <v>43.117075456000002</v>
      </c>
      <c r="J128" s="53">
        <f t="shared" si="6"/>
        <v>312.59879705600002</v>
      </c>
    </row>
    <row r="129" spans="1:10" x14ac:dyDescent="0.25">
      <c r="A129" s="48" t="s">
        <v>331</v>
      </c>
      <c r="B129" s="49" t="s">
        <v>332</v>
      </c>
      <c r="C129" s="50">
        <v>1120.1112000000001</v>
      </c>
      <c r="D129" s="50">
        <f t="shared" si="7"/>
        <v>44.804448000000001</v>
      </c>
      <c r="E129" s="50">
        <f t="shared" si="8"/>
        <v>1164.9156480000001</v>
      </c>
      <c r="F129" s="51">
        <v>30</v>
      </c>
      <c r="G129" s="52">
        <f t="shared" si="9"/>
        <v>349.47469440000003</v>
      </c>
      <c r="H129" s="53">
        <f t="shared" si="10"/>
        <v>815.44095360000006</v>
      </c>
      <c r="I129" s="53">
        <f t="shared" si="11"/>
        <v>130.47055257600002</v>
      </c>
      <c r="J129" s="53">
        <f t="shared" si="6"/>
        <v>945.9115061760001</v>
      </c>
    </row>
    <row r="130" spans="1:10" x14ac:dyDescent="0.25">
      <c r="A130" s="48" t="s">
        <v>333</v>
      </c>
      <c r="B130" s="49" t="s">
        <v>334</v>
      </c>
      <c r="C130" s="50">
        <v>386.95279999999997</v>
      </c>
      <c r="D130" s="50">
        <f t="shared" si="7"/>
        <v>15.478111999999999</v>
      </c>
      <c r="E130" s="50">
        <f t="shared" si="8"/>
        <v>402.43091199999998</v>
      </c>
      <c r="F130" s="51">
        <v>30</v>
      </c>
      <c r="G130" s="52">
        <f t="shared" si="9"/>
        <v>120.72927359999998</v>
      </c>
      <c r="H130" s="53">
        <f t="shared" si="10"/>
        <v>281.70163839999998</v>
      </c>
      <c r="I130" s="53">
        <f t="shared" si="11"/>
        <v>45.072262144</v>
      </c>
      <c r="J130" s="53">
        <f t="shared" si="6"/>
        <v>326.77390054399996</v>
      </c>
    </row>
    <row r="131" spans="1:10" x14ac:dyDescent="0.25">
      <c r="A131" s="48" t="s">
        <v>335</v>
      </c>
      <c r="B131" s="49" t="s">
        <v>336</v>
      </c>
      <c r="C131" s="50">
        <v>515.24720000000002</v>
      </c>
      <c r="D131" s="50">
        <f t="shared" si="7"/>
        <v>20.609888000000002</v>
      </c>
      <c r="E131" s="50">
        <f t="shared" si="8"/>
        <v>535.85708799999998</v>
      </c>
      <c r="F131" s="51">
        <v>30</v>
      </c>
      <c r="G131" s="52">
        <f t="shared" si="9"/>
        <v>160.75712639999998</v>
      </c>
      <c r="H131" s="53">
        <f t="shared" si="10"/>
        <v>375.09996160000003</v>
      </c>
      <c r="I131" s="53">
        <f t="shared" si="11"/>
        <v>60.015993856000009</v>
      </c>
      <c r="J131" s="53">
        <f t="shared" si="6"/>
        <v>435.11595545600005</v>
      </c>
    </row>
    <row r="132" spans="1:10" x14ac:dyDescent="0.25">
      <c r="A132" s="48" t="s">
        <v>337</v>
      </c>
      <c r="B132" s="49" t="s">
        <v>338</v>
      </c>
      <c r="C132" s="50">
        <v>817.67920000000004</v>
      </c>
      <c r="D132" s="50">
        <f t="shared" si="7"/>
        <v>32.707168000000003</v>
      </c>
      <c r="E132" s="50">
        <f t="shared" si="8"/>
        <v>850.38636800000006</v>
      </c>
      <c r="F132" s="51">
        <v>30</v>
      </c>
      <c r="G132" s="52">
        <f t="shared" si="9"/>
        <v>255.11591040000002</v>
      </c>
      <c r="H132" s="53">
        <f t="shared" si="10"/>
        <v>595.2704576000001</v>
      </c>
      <c r="I132" s="53">
        <f t="shared" si="11"/>
        <v>95.24327321600002</v>
      </c>
      <c r="J132" s="53">
        <f t="shared" si="6"/>
        <v>690.51373081600013</v>
      </c>
    </row>
    <row r="133" spans="1:10" x14ac:dyDescent="0.25">
      <c r="A133" s="48" t="s">
        <v>339</v>
      </c>
      <c r="B133" s="49" t="s">
        <v>340</v>
      </c>
      <c r="C133" s="50">
        <v>966.35760000000005</v>
      </c>
      <c r="D133" s="50">
        <f t="shared" si="7"/>
        <v>38.654304000000003</v>
      </c>
      <c r="E133" s="50">
        <f t="shared" si="8"/>
        <v>1005.0119040000001</v>
      </c>
      <c r="F133" s="51">
        <v>30</v>
      </c>
      <c r="G133" s="52">
        <f t="shared" si="9"/>
        <v>301.50357120000001</v>
      </c>
      <c r="H133" s="53">
        <f t="shared" si="10"/>
        <v>703.50833280000006</v>
      </c>
      <c r="I133" s="53">
        <f t="shared" si="11"/>
        <v>112.56133324800001</v>
      </c>
      <c r="J133" s="53">
        <f t="shared" si="6"/>
        <v>816.06966604800004</v>
      </c>
    </row>
    <row r="134" spans="1:10" x14ac:dyDescent="0.25">
      <c r="A134" s="48" t="s">
        <v>341</v>
      </c>
      <c r="B134" s="49" t="s">
        <v>342</v>
      </c>
      <c r="C134" s="50">
        <v>1275.9135999999999</v>
      </c>
      <c r="D134" s="50">
        <f t="shared" si="7"/>
        <v>51.036543999999992</v>
      </c>
      <c r="E134" s="50">
        <f t="shared" si="8"/>
        <v>1326.9501439999999</v>
      </c>
      <c r="F134" s="51">
        <v>30</v>
      </c>
      <c r="G134" s="52">
        <f t="shared" si="9"/>
        <v>398.08504319999997</v>
      </c>
      <c r="H134" s="53">
        <f t="shared" si="10"/>
        <v>928.86510079999994</v>
      </c>
      <c r="I134" s="53">
        <f t="shared" si="11"/>
        <v>148.61841612800001</v>
      </c>
      <c r="J134" s="53">
        <f t="shared" si="6"/>
        <v>1077.483516928</v>
      </c>
    </row>
    <row r="135" spans="1:10" x14ac:dyDescent="0.25">
      <c r="A135" s="48" t="s">
        <v>343</v>
      </c>
      <c r="B135" s="49" t="s">
        <v>344</v>
      </c>
      <c r="C135" s="50">
        <v>1558.9911999999999</v>
      </c>
      <c r="D135" s="50">
        <f t="shared" si="7"/>
        <v>62.359648</v>
      </c>
      <c r="E135" s="50">
        <f t="shared" si="8"/>
        <v>1621.350848</v>
      </c>
      <c r="F135" s="51">
        <v>30</v>
      </c>
      <c r="G135" s="52">
        <f t="shared" si="9"/>
        <v>486.40525439999999</v>
      </c>
      <c r="H135" s="53">
        <f t="shared" si="10"/>
        <v>1134.9455935999999</v>
      </c>
      <c r="I135" s="53">
        <f t="shared" si="11"/>
        <v>181.591294976</v>
      </c>
      <c r="J135" s="53">
        <f t="shared" si="6"/>
        <v>1316.5368885759999</v>
      </c>
    </row>
    <row r="136" spans="1:10" x14ac:dyDescent="0.25">
      <c r="A136" s="48" t="s">
        <v>345</v>
      </c>
      <c r="B136" s="49" t="s">
        <v>346</v>
      </c>
      <c r="C136" s="50">
        <v>2126.1759999999999</v>
      </c>
      <c r="D136" s="50">
        <f t="shared" si="7"/>
        <v>85.047039999999996</v>
      </c>
      <c r="E136" s="50">
        <f t="shared" si="8"/>
        <v>2211.2230399999999</v>
      </c>
      <c r="F136" s="51">
        <v>30</v>
      </c>
      <c r="G136" s="52">
        <f t="shared" si="9"/>
        <v>663.36691199999996</v>
      </c>
      <c r="H136" s="53">
        <f t="shared" si="10"/>
        <v>1547.8561279999999</v>
      </c>
      <c r="I136" s="53">
        <f t="shared" si="11"/>
        <v>247.65698047999999</v>
      </c>
      <c r="J136" s="53">
        <f t="shared" si="6"/>
        <v>1795.5131084799998</v>
      </c>
    </row>
    <row r="137" spans="1:10" x14ac:dyDescent="0.25">
      <c r="A137" s="48" t="s">
        <v>347</v>
      </c>
      <c r="B137" s="49" t="s">
        <v>348</v>
      </c>
      <c r="C137" s="50">
        <v>180.2424</v>
      </c>
      <c r="D137" s="50">
        <f t="shared" si="7"/>
        <v>7.2096960000000001</v>
      </c>
      <c r="E137" s="50">
        <f t="shared" si="8"/>
        <v>187.45209600000001</v>
      </c>
      <c r="F137" s="51">
        <v>30</v>
      </c>
      <c r="G137" s="52">
        <f t="shared" si="9"/>
        <v>56.235628800000001</v>
      </c>
      <c r="H137" s="53">
        <f t="shared" si="10"/>
        <v>131.21646720000001</v>
      </c>
      <c r="I137" s="53">
        <f t="shared" si="11"/>
        <v>20.994634752000003</v>
      </c>
      <c r="J137" s="53">
        <f t="shared" si="6"/>
        <v>152.21110195200001</v>
      </c>
    </row>
    <row r="138" spans="1:10" x14ac:dyDescent="0.25">
      <c r="A138" s="51">
        <v>74290</v>
      </c>
      <c r="B138" s="69" t="s">
        <v>349</v>
      </c>
      <c r="C138" s="50">
        <v>205.12960000000001</v>
      </c>
      <c r="D138" s="50">
        <f t="shared" si="7"/>
        <v>8.2051840000000009</v>
      </c>
      <c r="E138" s="50">
        <f t="shared" si="8"/>
        <v>213.33478400000001</v>
      </c>
      <c r="F138" s="51">
        <v>30</v>
      </c>
      <c r="G138" s="52">
        <f t="shared" si="9"/>
        <v>64.000435199999998</v>
      </c>
      <c r="H138" s="53">
        <f t="shared" si="10"/>
        <v>149.33434880000001</v>
      </c>
      <c r="I138" s="53">
        <f t="shared" si="11"/>
        <v>23.893495808000004</v>
      </c>
      <c r="J138" s="53">
        <f t="shared" si="6"/>
        <v>173.22784460800003</v>
      </c>
    </row>
    <row r="139" spans="1:10" x14ac:dyDescent="0.25">
      <c r="A139" s="51">
        <v>74283</v>
      </c>
      <c r="B139" s="69" t="s">
        <v>70</v>
      </c>
      <c r="C139" s="50">
        <v>205.12960000000001</v>
      </c>
      <c r="D139" s="50">
        <f t="shared" si="7"/>
        <v>8.2051840000000009</v>
      </c>
      <c r="E139" s="50">
        <f t="shared" si="8"/>
        <v>213.33478400000001</v>
      </c>
      <c r="F139" s="51">
        <v>30</v>
      </c>
      <c r="G139" s="52">
        <f t="shared" si="9"/>
        <v>64.000435199999998</v>
      </c>
      <c r="H139" s="53">
        <f t="shared" si="10"/>
        <v>149.33434880000001</v>
      </c>
      <c r="I139" s="53">
        <f t="shared" si="11"/>
        <v>23.893495808000004</v>
      </c>
      <c r="J139" s="53">
        <f t="shared" si="6"/>
        <v>173.22784460800003</v>
      </c>
    </row>
    <row r="140" spans="1:10" x14ac:dyDescent="0.25">
      <c r="A140" s="51">
        <v>74282</v>
      </c>
      <c r="B140" s="69" t="s">
        <v>350</v>
      </c>
      <c r="C140" s="50">
        <v>370.16719999999998</v>
      </c>
      <c r="D140" s="50">
        <f t="shared" si="7"/>
        <v>14.806687999999999</v>
      </c>
      <c r="E140" s="50">
        <f t="shared" si="8"/>
        <v>384.97388799999999</v>
      </c>
      <c r="F140" s="51">
        <v>30</v>
      </c>
      <c r="G140" s="52">
        <f t="shared" si="9"/>
        <v>115.49216639999999</v>
      </c>
      <c r="H140" s="53">
        <f t="shared" si="10"/>
        <v>269.48172160000001</v>
      </c>
      <c r="I140" s="53">
        <f t="shared" si="11"/>
        <v>43.117075456000002</v>
      </c>
      <c r="J140" s="53">
        <f t="shared" si="6"/>
        <v>312.59879705600002</v>
      </c>
    </row>
    <row r="141" spans="1:10" x14ac:dyDescent="0.25">
      <c r="A141" s="48" t="s">
        <v>351</v>
      </c>
      <c r="B141" s="49" t="s">
        <v>352</v>
      </c>
      <c r="C141" s="50">
        <v>360.4744</v>
      </c>
      <c r="D141" s="50">
        <f t="shared" si="7"/>
        <v>14.418976000000001</v>
      </c>
      <c r="E141" s="50">
        <f t="shared" si="8"/>
        <v>374.89337599999999</v>
      </c>
      <c r="F141" s="51">
        <v>30</v>
      </c>
      <c r="G141" s="52">
        <f t="shared" si="9"/>
        <v>112.4680128</v>
      </c>
      <c r="H141" s="53">
        <f t="shared" si="10"/>
        <v>262.42536319999999</v>
      </c>
      <c r="I141" s="53">
        <f t="shared" si="11"/>
        <v>41.988058111999997</v>
      </c>
      <c r="J141" s="53">
        <f t="shared" si="6"/>
        <v>304.41342131199997</v>
      </c>
    </row>
    <row r="142" spans="1:10" x14ac:dyDescent="0.25">
      <c r="A142" s="48" t="s">
        <v>353</v>
      </c>
      <c r="B142" s="49" t="s">
        <v>354</v>
      </c>
      <c r="C142" s="50">
        <v>180.232</v>
      </c>
      <c r="D142" s="50">
        <f t="shared" si="7"/>
        <v>7.2092799999999997</v>
      </c>
      <c r="E142" s="50">
        <f t="shared" si="8"/>
        <v>187.44128000000001</v>
      </c>
      <c r="F142" s="51">
        <v>30</v>
      </c>
      <c r="G142" s="52">
        <f t="shared" si="9"/>
        <v>56.232384000000003</v>
      </c>
      <c r="H142" s="53">
        <f t="shared" si="10"/>
        <v>131.20889600000001</v>
      </c>
      <c r="I142" s="53">
        <f t="shared" si="11"/>
        <v>20.993423360000001</v>
      </c>
      <c r="J142" s="53">
        <f t="shared" ref="J142:J205" si="12">SUM(H142+I142)</f>
        <v>152.20231936000002</v>
      </c>
    </row>
    <row r="143" spans="1:10" x14ac:dyDescent="0.25">
      <c r="A143" s="48" t="s">
        <v>355</v>
      </c>
      <c r="B143" s="49" t="s">
        <v>356</v>
      </c>
      <c r="C143" s="50">
        <v>901.18079999999998</v>
      </c>
      <c r="D143" s="50">
        <f t="shared" ref="D143:D206" si="13">SUM(C143*0.04)</f>
        <v>36.047232000000001</v>
      </c>
      <c r="E143" s="50">
        <f t="shared" ref="E143:E206" si="14">SUM(C143+D143)</f>
        <v>937.22803199999998</v>
      </c>
      <c r="F143" s="51">
        <v>30</v>
      </c>
      <c r="G143" s="52">
        <f t="shared" ref="G143:G206" si="15">SUM(E143*0.3)</f>
        <v>281.16840959999996</v>
      </c>
      <c r="H143" s="53">
        <f t="shared" ref="H143:H206" si="16">SUM(E143-G143)</f>
        <v>656.05962240000008</v>
      </c>
      <c r="I143" s="53">
        <f t="shared" ref="I143:I206" si="17">SUM(H143*0.16)</f>
        <v>104.96953958400002</v>
      </c>
      <c r="J143" s="53">
        <f t="shared" si="12"/>
        <v>761.0291619840001</v>
      </c>
    </row>
    <row r="144" spans="1:10" x14ac:dyDescent="0.25">
      <c r="A144" s="48" t="s">
        <v>357</v>
      </c>
      <c r="B144" s="49" t="s">
        <v>358</v>
      </c>
      <c r="C144" s="50">
        <v>1453.088</v>
      </c>
      <c r="D144" s="50">
        <f t="shared" si="13"/>
        <v>58.123519999999999</v>
      </c>
      <c r="E144" s="50">
        <f t="shared" si="14"/>
        <v>1511.2115200000001</v>
      </c>
      <c r="F144" s="51">
        <v>30</v>
      </c>
      <c r="G144" s="52">
        <f t="shared" si="15"/>
        <v>453.36345599999999</v>
      </c>
      <c r="H144" s="53">
        <f t="shared" si="16"/>
        <v>1057.848064</v>
      </c>
      <c r="I144" s="53">
        <f t="shared" si="17"/>
        <v>169.25569024000001</v>
      </c>
      <c r="J144" s="53">
        <f>SUM(H144+I144)</f>
        <v>1227.1037542399999</v>
      </c>
    </row>
    <row r="145" spans="1:10" x14ac:dyDescent="0.25">
      <c r="A145" s="48" t="s">
        <v>359</v>
      </c>
      <c r="B145" s="49" t="s">
        <v>360</v>
      </c>
      <c r="C145" s="50">
        <v>1223.9760000000001</v>
      </c>
      <c r="D145" s="50">
        <f t="shared" si="13"/>
        <v>48.959040000000009</v>
      </c>
      <c r="E145" s="50">
        <f t="shared" si="14"/>
        <v>1272.9350400000001</v>
      </c>
      <c r="F145" s="51">
        <v>30</v>
      </c>
      <c r="G145" s="52">
        <f t="shared" si="15"/>
        <v>381.88051200000001</v>
      </c>
      <c r="H145" s="53">
        <f t="shared" si="16"/>
        <v>891.05452800000012</v>
      </c>
      <c r="I145" s="53">
        <f t="shared" si="17"/>
        <v>142.56872448000001</v>
      </c>
      <c r="J145" s="53">
        <f t="shared" si="12"/>
        <v>1033.6232524800002</v>
      </c>
    </row>
    <row r="146" spans="1:10" x14ac:dyDescent="0.25">
      <c r="A146" s="48" t="s">
        <v>361</v>
      </c>
      <c r="B146" s="49" t="s">
        <v>362</v>
      </c>
      <c r="C146" s="50">
        <v>974.50080000000003</v>
      </c>
      <c r="D146" s="50">
        <f t="shared" si="13"/>
        <v>38.980032000000001</v>
      </c>
      <c r="E146" s="50">
        <f t="shared" si="14"/>
        <v>1013.4808320000001</v>
      </c>
      <c r="F146" s="51">
        <v>30</v>
      </c>
      <c r="G146" s="52">
        <f t="shared" si="15"/>
        <v>304.0442496</v>
      </c>
      <c r="H146" s="53">
        <f t="shared" si="16"/>
        <v>709.43658240000013</v>
      </c>
      <c r="I146" s="53">
        <f t="shared" si="17"/>
        <v>113.50985318400002</v>
      </c>
      <c r="J146" s="53">
        <f t="shared" si="12"/>
        <v>822.94643558400014</v>
      </c>
    </row>
    <row r="147" spans="1:10" x14ac:dyDescent="0.25">
      <c r="A147" s="60" t="s">
        <v>363</v>
      </c>
      <c r="B147" s="55" t="s">
        <v>364</v>
      </c>
      <c r="C147" s="56">
        <v>1223.9760000000001</v>
      </c>
      <c r="D147" s="56">
        <f t="shared" si="13"/>
        <v>48.959040000000009</v>
      </c>
      <c r="E147" s="56">
        <f t="shared" si="14"/>
        <v>1272.9350400000001</v>
      </c>
      <c r="F147" s="57">
        <v>30</v>
      </c>
      <c r="G147" s="58">
        <f t="shared" si="15"/>
        <v>381.88051200000001</v>
      </c>
      <c r="H147" s="59">
        <f t="shared" si="16"/>
        <v>891.05452800000012</v>
      </c>
      <c r="I147" s="59">
        <f t="shared" si="17"/>
        <v>142.56872448000001</v>
      </c>
      <c r="J147" s="59">
        <f t="shared" si="12"/>
        <v>1033.6232524800002</v>
      </c>
    </row>
    <row r="148" spans="1:10" x14ac:dyDescent="0.25">
      <c r="A148" s="60" t="s">
        <v>180</v>
      </c>
      <c r="B148" s="55" t="s">
        <v>365</v>
      </c>
      <c r="C148" s="56">
        <v>1223.9760000000001</v>
      </c>
      <c r="D148" s="56">
        <f t="shared" si="13"/>
        <v>48.959040000000009</v>
      </c>
      <c r="E148" s="56">
        <f t="shared" si="14"/>
        <v>1272.9350400000001</v>
      </c>
      <c r="F148" s="57">
        <v>30</v>
      </c>
      <c r="G148" s="58">
        <f t="shared" si="15"/>
        <v>381.88051200000001</v>
      </c>
      <c r="H148" s="59">
        <f t="shared" si="16"/>
        <v>891.05452800000012</v>
      </c>
      <c r="I148" s="59">
        <f t="shared" si="17"/>
        <v>142.56872448000001</v>
      </c>
      <c r="J148" s="59">
        <f t="shared" si="12"/>
        <v>1033.6232524800002</v>
      </c>
    </row>
    <row r="149" spans="1:10" x14ac:dyDescent="0.25">
      <c r="A149" s="48" t="s">
        <v>366</v>
      </c>
      <c r="B149" s="49" t="s">
        <v>367</v>
      </c>
      <c r="C149" s="50">
        <v>180.47120000000001</v>
      </c>
      <c r="D149" s="50">
        <f t="shared" si="13"/>
        <v>7.2188480000000004</v>
      </c>
      <c r="E149" s="50">
        <f t="shared" si="14"/>
        <v>187.69004800000002</v>
      </c>
      <c r="F149" s="51">
        <v>30</v>
      </c>
      <c r="G149" s="52">
        <f t="shared" si="15"/>
        <v>56.307014400000007</v>
      </c>
      <c r="H149" s="53">
        <f t="shared" si="16"/>
        <v>131.3830336</v>
      </c>
      <c r="I149" s="53">
        <f t="shared" si="17"/>
        <v>21.021285376000002</v>
      </c>
      <c r="J149" s="53">
        <f t="shared" si="12"/>
        <v>152.40431897600001</v>
      </c>
    </row>
    <row r="150" spans="1:10" x14ac:dyDescent="0.25">
      <c r="A150" s="48" t="s">
        <v>368</v>
      </c>
      <c r="B150" s="49" t="s">
        <v>369</v>
      </c>
      <c r="C150" s="50">
        <v>336.03440000000001</v>
      </c>
      <c r="D150" s="50">
        <f t="shared" si="13"/>
        <v>13.441376</v>
      </c>
      <c r="E150" s="50">
        <f t="shared" si="14"/>
        <v>349.475776</v>
      </c>
      <c r="F150" s="51">
        <v>30</v>
      </c>
      <c r="G150" s="52">
        <f t="shared" si="15"/>
        <v>104.84273279999999</v>
      </c>
      <c r="H150" s="53">
        <f t="shared" si="16"/>
        <v>244.6330432</v>
      </c>
      <c r="I150" s="53">
        <f t="shared" si="17"/>
        <v>39.141286911999998</v>
      </c>
      <c r="J150" s="53">
        <f t="shared" si="12"/>
        <v>283.77433011200003</v>
      </c>
    </row>
    <row r="151" spans="1:10" x14ac:dyDescent="0.25">
      <c r="A151" s="68" t="s">
        <v>370</v>
      </c>
      <c r="B151" s="49" t="s">
        <v>371</v>
      </c>
      <c r="C151" s="50">
        <v>540.70639999999992</v>
      </c>
      <c r="D151" s="50">
        <f t="shared" si="13"/>
        <v>21.628255999999997</v>
      </c>
      <c r="E151" s="50">
        <f t="shared" si="14"/>
        <v>562.33465599999988</v>
      </c>
      <c r="F151" s="51">
        <v>30</v>
      </c>
      <c r="G151" s="52">
        <f t="shared" si="15"/>
        <v>168.70039679999996</v>
      </c>
      <c r="H151" s="53">
        <f t="shared" si="16"/>
        <v>393.63425919999992</v>
      </c>
      <c r="I151" s="53">
        <f t="shared" si="17"/>
        <v>62.981481471999992</v>
      </c>
      <c r="J151" s="53">
        <f t="shared" si="12"/>
        <v>456.6157406719999</v>
      </c>
    </row>
    <row r="152" spans="1:10" x14ac:dyDescent="0.25">
      <c r="A152" s="54" t="s">
        <v>372</v>
      </c>
      <c r="B152" s="55" t="s">
        <v>373</v>
      </c>
      <c r="C152" s="56">
        <v>360.4744</v>
      </c>
      <c r="D152" s="56">
        <f t="shared" si="13"/>
        <v>14.418976000000001</v>
      </c>
      <c r="E152" s="56">
        <f t="shared" si="14"/>
        <v>374.89337599999999</v>
      </c>
      <c r="F152" s="57">
        <v>30</v>
      </c>
      <c r="G152" s="58">
        <f t="shared" si="15"/>
        <v>112.4680128</v>
      </c>
      <c r="H152" s="59">
        <f t="shared" si="16"/>
        <v>262.42536319999999</v>
      </c>
      <c r="I152" s="59">
        <f t="shared" si="17"/>
        <v>41.988058111999997</v>
      </c>
      <c r="J152" s="59">
        <f t="shared" si="12"/>
        <v>304.41342131199997</v>
      </c>
    </row>
    <row r="153" spans="1:10" x14ac:dyDescent="0.25">
      <c r="A153" s="48" t="s">
        <v>374</v>
      </c>
      <c r="B153" s="49" t="s">
        <v>375</v>
      </c>
      <c r="C153" s="50">
        <v>1904.1880000000001</v>
      </c>
      <c r="D153" s="50">
        <f t="shared" si="13"/>
        <v>76.16752000000001</v>
      </c>
      <c r="E153" s="50">
        <f t="shared" si="14"/>
        <v>1980.3555200000001</v>
      </c>
      <c r="F153" s="51">
        <v>30</v>
      </c>
      <c r="G153" s="52">
        <f t="shared" si="15"/>
        <v>594.10665600000004</v>
      </c>
      <c r="H153" s="53">
        <f t="shared" si="16"/>
        <v>1386.2488640000001</v>
      </c>
      <c r="I153" s="53">
        <f t="shared" si="17"/>
        <v>221.79981824000004</v>
      </c>
      <c r="J153" s="53">
        <f t="shared" si="12"/>
        <v>1608.0486822400003</v>
      </c>
    </row>
    <row r="154" spans="1:10" x14ac:dyDescent="0.25">
      <c r="A154" s="67" t="s">
        <v>376</v>
      </c>
      <c r="B154" s="49" t="s">
        <v>377</v>
      </c>
      <c r="C154" s="50">
        <v>180.232</v>
      </c>
      <c r="D154" s="50">
        <f t="shared" si="13"/>
        <v>7.2092799999999997</v>
      </c>
      <c r="E154" s="50">
        <f t="shared" si="14"/>
        <v>187.44128000000001</v>
      </c>
      <c r="F154" s="51">
        <v>30</v>
      </c>
      <c r="G154" s="52">
        <f t="shared" si="15"/>
        <v>56.232384000000003</v>
      </c>
      <c r="H154" s="53">
        <f t="shared" si="16"/>
        <v>131.20889600000001</v>
      </c>
      <c r="I154" s="53">
        <f t="shared" si="17"/>
        <v>20.993423360000001</v>
      </c>
      <c r="J154" s="53">
        <f t="shared" si="12"/>
        <v>152.20231936000002</v>
      </c>
    </row>
    <row r="155" spans="1:10" x14ac:dyDescent="0.25">
      <c r="A155" s="48" t="s">
        <v>378</v>
      </c>
      <c r="B155" s="49" t="s">
        <v>379</v>
      </c>
      <c r="C155" s="50">
        <v>360.4744</v>
      </c>
      <c r="D155" s="50">
        <f t="shared" si="13"/>
        <v>14.418976000000001</v>
      </c>
      <c r="E155" s="50">
        <f t="shared" si="14"/>
        <v>374.89337599999999</v>
      </c>
      <c r="F155" s="51">
        <v>30</v>
      </c>
      <c r="G155" s="52">
        <f t="shared" si="15"/>
        <v>112.4680128</v>
      </c>
      <c r="H155" s="53">
        <f t="shared" si="16"/>
        <v>262.42536319999999</v>
      </c>
      <c r="I155" s="53">
        <f t="shared" si="17"/>
        <v>41.988058111999997</v>
      </c>
      <c r="J155" s="53">
        <f t="shared" si="12"/>
        <v>304.41342131199997</v>
      </c>
    </row>
    <row r="156" spans="1:10" x14ac:dyDescent="0.25">
      <c r="A156" s="60" t="s">
        <v>380</v>
      </c>
      <c r="B156" s="55" t="s">
        <v>381</v>
      </c>
      <c r="C156" s="56">
        <v>966.34719999999993</v>
      </c>
      <c r="D156" s="56">
        <f t="shared" si="13"/>
        <v>38.653887999999995</v>
      </c>
      <c r="E156" s="56">
        <f t="shared" si="14"/>
        <v>1005.001088</v>
      </c>
      <c r="F156" s="57">
        <v>30</v>
      </c>
      <c r="G156" s="58">
        <f t="shared" si="15"/>
        <v>301.50032640000001</v>
      </c>
      <c r="H156" s="59">
        <f t="shared" si="16"/>
        <v>703.50076160000003</v>
      </c>
      <c r="I156" s="59">
        <f t="shared" si="17"/>
        <v>112.56012185600001</v>
      </c>
      <c r="J156" s="59">
        <f t="shared" si="12"/>
        <v>816.06088345600006</v>
      </c>
    </row>
    <row r="157" spans="1:10" x14ac:dyDescent="0.25">
      <c r="A157" s="75" t="s">
        <v>382</v>
      </c>
      <c r="B157" s="76" t="s">
        <v>352</v>
      </c>
      <c r="C157" s="70">
        <v>1558.9911999999999</v>
      </c>
      <c r="D157" s="70">
        <f t="shared" si="13"/>
        <v>62.359648</v>
      </c>
      <c r="E157" s="70">
        <f t="shared" si="14"/>
        <v>1621.350848</v>
      </c>
      <c r="F157" s="71">
        <v>30</v>
      </c>
      <c r="G157" s="72">
        <f t="shared" si="15"/>
        <v>486.40525439999999</v>
      </c>
      <c r="H157" s="73">
        <f t="shared" si="16"/>
        <v>1134.9455935999999</v>
      </c>
      <c r="I157" s="73">
        <f t="shared" si="17"/>
        <v>181.591294976</v>
      </c>
      <c r="J157" s="73">
        <f t="shared" si="12"/>
        <v>1316.5368885759999</v>
      </c>
    </row>
    <row r="158" spans="1:10" x14ac:dyDescent="0.25">
      <c r="A158" s="74" t="s">
        <v>383</v>
      </c>
      <c r="B158" s="77" t="s">
        <v>384</v>
      </c>
      <c r="C158" s="56">
        <v>672.9319999999999</v>
      </c>
      <c r="D158" s="56">
        <f t="shared" si="13"/>
        <v>26.917279999999998</v>
      </c>
      <c r="E158" s="56">
        <f t="shared" si="14"/>
        <v>699.84927999999991</v>
      </c>
      <c r="F158" s="57">
        <v>30</v>
      </c>
      <c r="G158" s="58">
        <f t="shared" si="15"/>
        <v>209.95478399999996</v>
      </c>
      <c r="H158" s="59">
        <f t="shared" si="16"/>
        <v>489.89449599999995</v>
      </c>
      <c r="I158" s="59">
        <f t="shared" si="17"/>
        <v>78.383119359999995</v>
      </c>
      <c r="J158" s="59">
        <f t="shared" si="12"/>
        <v>568.27761535999991</v>
      </c>
    </row>
    <row r="159" spans="1:10" x14ac:dyDescent="0.25">
      <c r="A159" s="48" t="s">
        <v>385</v>
      </c>
      <c r="B159" s="49" t="s">
        <v>386</v>
      </c>
      <c r="C159" s="50">
        <v>4032.4128000000001</v>
      </c>
      <c r="D159" s="50">
        <f t="shared" si="13"/>
        <v>161.29651200000001</v>
      </c>
      <c r="E159" s="50">
        <f t="shared" si="14"/>
        <v>4193.709312</v>
      </c>
      <c r="F159" s="51">
        <v>30</v>
      </c>
      <c r="G159" s="52">
        <f t="shared" si="15"/>
        <v>1258.1127936</v>
      </c>
      <c r="H159" s="53">
        <f t="shared" si="16"/>
        <v>2935.5965183999997</v>
      </c>
      <c r="I159" s="53">
        <f t="shared" si="17"/>
        <v>469.69544294399998</v>
      </c>
      <c r="J159" s="53">
        <f t="shared" si="12"/>
        <v>3405.2919613439999</v>
      </c>
    </row>
    <row r="160" spans="1:10" x14ac:dyDescent="0.25">
      <c r="A160" s="48" t="s">
        <v>387</v>
      </c>
      <c r="B160" s="49" t="s">
        <v>388</v>
      </c>
      <c r="C160" s="50">
        <v>3584.36</v>
      </c>
      <c r="D160" s="50">
        <f t="shared" si="13"/>
        <v>143.37440000000001</v>
      </c>
      <c r="E160" s="50">
        <f t="shared" si="14"/>
        <v>3727.7344000000003</v>
      </c>
      <c r="F160" s="51">
        <v>30</v>
      </c>
      <c r="G160" s="52">
        <f t="shared" si="15"/>
        <v>1118.32032</v>
      </c>
      <c r="H160" s="53">
        <f t="shared" si="16"/>
        <v>2609.4140800000005</v>
      </c>
      <c r="I160" s="53">
        <f t="shared" si="17"/>
        <v>417.50625280000008</v>
      </c>
      <c r="J160" s="53">
        <f t="shared" si="12"/>
        <v>3026.9203328000003</v>
      </c>
    </row>
    <row r="161" spans="1:10" x14ac:dyDescent="0.25">
      <c r="A161" s="48" t="s">
        <v>389</v>
      </c>
      <c r="B161" s="49" t="s">
        <v>390</v>
      </c>
      <c r="C161" s="50">
        <v>6496.6616000000004</v>
      </c>
      <c r="D161" s="50">
        <f t="shared" si="13"/>
        <v>259.86646400000001</v>
      </c>
      <c r="E161" s="50">
        <f t="shared" si="14"/>
        <v>6756.5280640000001</v>
      </c>
      <c r="F161" s="51">
        <v>30</v>
      </c>
      <c r="G161" s="52">
        <f t="shared" si="15"/>
        <v>2026.9584192</v>
      </c>
      <c r="H161" s="53">
        <f t="shared" si="16"/>
        <v>4729.5696447999999</v>
      </c>
      <c r="I161" s="53">
        <f t="shared" si="17"/>
        <v>756.73114316800002</v>
      </c>
      <c r="J161" s="53">
        <f t="shared" si="12"/>
        <v>5486.3007879679999</v>
      </c>
    </row>
    <row r="162" spans="1:10" x14ac:dyDescent="0.25">
      <c r="A162" s="48" t="s">
        <v>391</v>
      </c>
      <c r="B162" s="49" t="s">
        <v>392</v>
      </c>
      <c r="C162" s="50">
        <v>1792.18</v>
      </c>
      <c r="D162" s="50">
        <f t="shared" si="13"/>
        <v>71.687200000000004</v>
      </c>
      <c r="E162" s="50">
        <f t="shared" si="14"/>
        <v>1863.8672000000001</v>
      </c>
      <c r="F162" s="51">
        <v>30</v>
      </c>
      <c r="G162" s="52">
        <f t="shared" si="15"/>
        <v>559.16016000000002</v>
      </c>
      <c r="H162" s="53">
        <f t="shared" si="16"/>
        <v>1304.7070400000002</v>
      </c>
      <c r="I162" s="53">
        <f t="shared" si="17"/>
        <v>208.75312640000004</v>
      </c>
      <c r="J162" s="53">
        <f t="shared" si="12"/>
        <v>1513.4601664000002</v>
      </c>
    </row>
    <row r="163" spans="1:10" x14ac:dyDescent="0.25">
      <c r="A163" s="48" t="s">
        <v>393</v>
      </c>
      <c r="B163" s="49" t="s">
        <v>394</v>
      </c>
      <c r="C163" s="50">
        <v>4032.4128000000001</v>
      </c>
      <c r="D163" s="50">
        <f t="shared" si="13"/>
        <v>161.29651200000001</v>
      </c>
      <c r="E163" s="50">
        <f t="shared" si="14"/>
        <v>4193.709312</v>
      </c>
      <c r="F163" s="51">
        <v>30</v>
      </c>
      <c r="G163" s="52">
        <f t="shared" si="15"/>
        <v>1258.1127936</v>
      </c>
      <c r="H163" s="53">
        <f t="shared" si="16"/>
        <v>2935.5965183999997</v>
      </c>
      <c r="I163" s="53">
        <f t="shared" si="17"/>
        <v>469.69544294399998</v>
      </c>
      <c r="J163" s="53">
        <f t="shared" si="12"/>
        <v>3405.2919613439999</v>
      </c>
    </row>
    <row r="164" spans="1:10" x14ac:dyDescent="0.25">
      <c r="A164" s="48" t="s">
        <v>395</v>
      </c>
      <c r="B164" s="49" t="s">
        <v>396</v>
      </c>
      <c r="C164" s="50">
        <v>2800.2831999999999</v>
      </c>
      <c r="D164" s="50">
        <f t="shared" si="13"/>
        <v>112.01132799999999</v>
      </c>
      <c r="E164" s="50">
        <f t="shared" si="14"/>
        <v>2912.2945279999999</v>
      </c>
      <c r="F164" s="51">
        <v>30</v>
      </c>
      <c r="G164" s="52">
        <f t="shared" si="15"/>
        <v>873.68835839999997</v>
      </c>
      <c r="H164" s="53">
        <f t="shared" si="16"/>
        <v>2038.6061695999999</v>
      </c>
      <c r="I164" s="53">
        <f t="shared" si="17"/>
        <v>326.17698713599998</v>
      </c>
      <c r="J164" s="53">
        <f t="shared" si="12"/>
        <v>2364.7831567359999</v>
      </c>
    </row>
    <row r="165" spans="1:10" x14ac:dyDescent="0.25">
      <c r="A165" s="48" t="s">
        <v>397</v>
      </c>
      <c r="B165" s="49" t="s">
        <v>398</v>
      </c>
      <c r="C165" s="50">
        <v>3080.3136</v>
      </c>
      <c r="D165" s="50">
        <f t="shared" si="13"/>
        <v>123.21254399999999</v>
      </c>
      <c r="E165" s="50">
        <f t="shared" si="14"/>
        <v>3203.5261439999999</v>
      </c>
      <c r="F165" s="51">
        <v>30</v>
      </c>
      <c r="G165" s="52">
        <f t="shared" si="15"/>
        <v>961.05784319999998</v>
      </c>
      <c r="H165" s="53">
        <f t="shared" si="16"/>
        <v>2242.4683008000002</v>
      </c>
      <c r="I165" s="53">
        <f t="shared" si="17"/>
        <v>358.79492812800004</v>
      </c>
      <c r="J165" s="53">
        <f t="shared" si="12"/>
        <v>2601.263228928</v>
      </c>
    </row>
    <row r="166" spans="1:10" x14ac:dyDescent="0.25">
      <c r="A166" s="48" t="s">
        <v>399</v>
      </c>
      <c r="B166" s="49" t="s">
        <v>400</v>
      </c>
      <c r="C166" s="50">
        <v>3584.36</v>
      </c>
      <c r="D166" s="50">
        <f t="shared" si="13"/>
        <v>143.37440000000001</v>
      </c>
      <c r="E166" s="50">
        <f t="shared" si="14"/>
        <v>3727.7344000000003</v>
      </c>
      <c r="F166" s="51">
        <v>30</v>
      </c>
      <c r="G166" s="52">
        <f t="shared" si="15"/>
        <v>1118.32032</v>
      </c>
      <c r="H166" s="53">
        <f t="shared" si="16"/>
        <v>2609.4140800000005</v>
      </c>
      <c r="I166" s="53">
        <f t="shared" si="17"/>
        <v>417.50625280000008</v>
      </c>
      <c r="J166" s="53">
        <f t="shared" si="12"/>
        <v>3026.9203328000003</v>
      </c>
    </row>
    <row r="167" spans="1:10" x14ac:dyDescent="0.25">
      <c r="A167" s="48" t="s">
        <v>401</v>
      </c>
      <c r="B167" s="49" t="s">
        <v>402</v>
      </c>
      <c r="C167" s="50">
        <v>3920.3944000000001</v>
      </c>
      <c r="D167" s="50">
        <f t="shared" si="13"/>
        <v>156.815776</v>
      </c>
      <c r="E167" s="50">
        <f t="shared" si="14"/>
        <v>4077.210176</v>
      </c>
      <c r="F167" s="51">
        <v>30</v>
      </c>
      <c r="G167" s="52">
        <f t="shared" si="15"/>
        <v>1223.1630528000001</v>
      </c>
      <c r="H167" s="53">
        <f t="shared" si="16"/>
        <v>2854.0471232</v>
      </c>
      <c r="I167" s="53">
        <f t="shared" si="17"/>
        <v>456.64753971200003</v>
      </c>
      <c r="J167" s="53">
        <f t="shared" si="12"/>
        <v>3310.6946629120002</v>
      </c>
    </row>
    <row r="168" spans="1:10" x14ac:dyDescent="0.25">
      <c r="A168" s="48" t="s">
        <v>403</v>
      </c>
      <c r="B168" s="49" t="s">
        <v>404</v>
      </c>
      <c r="C168" s="50">
        <v>3584.36</v>
      </c>
      <c r="D168" s="50">
        <f t="shared" si="13"/>
        <v>143.37440000000001</v>
      </c>
      <c r="E168" s="50">
        <f t="shared" si="14"/>
        <v>3727.7344000000003</v>
      </c>
      <c r="F168" s="51">
        <v>30</v>
      </c>
      <c r="G168" s="52">
        <f t="shared" si="15"/>
        <v>1118.32032</v>
      </c>
      <c r="H168" s="53">
        <f t="shared" si="16"/>
        <v>2609.4140800000005</v>
      </c>
      <c r="I168" s="53">
        <f t="shared" si="17"/>
        <v>417.50625280000008</v>
      </c>
      <c r="J168" s="53">
        <f t="shared" si="12"/>
        <v>3026.9203328000003</v>
      </c>
    </row>
    <row r="169" spans="1:10" x14ac:dyDescent="0.25">
      <c r="A169" s="48" t="s">
        <v>405</v>
      </c>
      <c r="B169" s="49" t="s">
        <v>406</v>
      </c>
      <c r="C169" s="50">
        <v>2240.2224000000001</v>
      </c>
      <c r="D169" s="50">
        <f t="shared" si="13"/>
        <v>89.608896000000001</v>
      </c>
      <c r="E169" s="50">
        <f t="shared" si="14"/>
        <v>2329.8312960000003</v>
      </c>
      <c r="F169" s="51">
        <v>30</v>
      </c>
      <c r="G169" s="52">
        <f t="shared" si="15"/>
        <v>698.94938880000007</v>
      </c>
      <c r="H169" s="53">
        <f t="shared" si="16"/>
        <v>1630.8819072000001</v>
      </c>
      <c r="I169" s="53">
        <f t="shared" si="17"/>
        <v>260.94110515200003</v>
      </c>
      <c r="J169" s="53">
        <f t="shared" si="12"/>
        <v>1891.8230123520002</v>
      </c>
    </row>
    <row r="170" spans="1:10" x14ac:dyDescent="0.25">
      <c r="A170" s="48" t="s">
        <v>407</v>
      </c>
      <c r="B170" s="49" t="s">
        <v>408</v>
      </c>
      <c r="C170" s="50">
        <v>3584.36</v>
      </c>
      <c r="D170" s="50">
        <f t="shared" si="13"/>
        <v>143.37440000000001</v>
      </c>
      <c r="E170" s="50">
        <f t="shared" si="14"/>
        <v>3727.7344000000003</v>
      </c>
      <c r="F170" s="51">
        <v>30</v>
      </c>
      <c r="G170" s="52">
        <f t="shared" si="15"/>
        <v>1118.32032</v>
      </c>
      <c r="H170" s="53">
        <f t="shared" si="16"/>
        <v>2609.4140800000005</v>
      </c>
      <c r="I170" s="53">
        <f t="shared" si="17"/>
        <v>417.50625280000008</v>
      </c>
      <c r="J170" s="53">
        <f t="shared" si="12"/>
        <v>3026.9203328000003</v>
      </c>
    </row>
    <row r="171" spans="1:10" x14ac:dyDescent="0.25">
      <c r="A171" s="48" t="s">
        <v>409</v>
      </c>
      <c r="B171" s="49" t="s">
        <v>410</v>
      </c>
      <c r="C171" s="50">
        <v>2464.2487999999998</v>
      </c>
      <c r="D171" s="50">
        <f t="shared" si="13"/>
        <v>98.569952000000001</v>
      </c>
      <c r="E171" s="50">
        <f t="shared" si="14"/>
        <v>2562.8187519999997</v>
      </c>
      <c r="F171" s="51">
        <v>30</v>
      </c>
      <c r="G171" s="52">
        <f t="shared" si="15"/>
        <v>768.84562559999983</v>
      </c>
      <c r="H171" s="53">
        <f t="shared" si="16"/>
        <v>1793.9731263999997</v>
      </c>
      <c r="I171" s="53">
        <f t="shared" si="17"/>
        <v>287.03570022399998</v>
      </c>
      <c r="J171" s="53">
        <f t="shared" si="12"/>
        <v>2081.0088266239995</v>
      </c>
    </row>
    <row r="172" spans="1:10" x14ac:dyDescent="0.25">
      <c r="A172" s="48" t="s">
        <v>411</v>
      </c>
      <c r="B172" s="49" t="s">
        <v>412</v>
      </c>
      <c r="C172" s="50">
        <v>1680.172</v>
      </c>
      <c r="D172" s="50">
        <f t="shared" si="13"/>
        <v>67.206879999999998</v>
      </c>
      <c r="E172" s="50">
        <f t="shared" si="14"/>
        <v>1747.37888</v>
      </c>
      <c r="F172" s="51">
        <v>30</v>
      </c>
      <c r="G172" s="52">
        <f t="shared" si="15"/>
        <v>524.21366399999999</v>
      </c>
      <c r="H172" s="53">
        <f t="shared" si="16"/>
        <v>1223.1652159999999</v>
      </c>
      <c r="I172" s="53">
        <f t="shared" si="17"/>
        <v>195.70643455999999</v>
      </c>
      <c r="J172" s="53">
        <f t="shared" si="12"/>
        <v>1418.8716505599998</v>
      </c>
    </row>
    <row r="173" spans="1:10" x14ac:dyDescent="0.25">
      <c r="A173" s="48" t="s">
        <v>413</v>
      </c>
      <c r="B173" s="49" t="s">
        <v>414</v>
      </c>
      <c r="C173" s="50">
        <v>3584.36</v>
      </c>
      <c r="D173" s="50">
        <f t="shared" si="13"/>
        <v>143.37440000000001</v>
      </c>
      <c r="E173" s="50">
        <f t="shared" si="14"/>
        <v>3727.7344000000003</v>
      </c>
      <c r="F173" s="51">
        <v>30</v>
      </c>
      <c r="G173" s="52">
        <f t="shared" si="15"/>
        <v>1118.32032</v>
      </c>
      <c r="H173" s="53">
        <f t="shared" si="16"/>
        <v>2609.4140800000005</v>
      </c>
      <c r="I173" s="53">
        <f t="shared" si="17"/>
        <v>417.50625280000008</v>
      </c>
      <c r="J173" s="53">
        <f t="shared" si="12"/>
        <v>3026.9203328000003</v>
      </c>
    </row>
    <row r="174" spans="1:10" x14ac:dyDescent="0.25">
      <c r="A174" s="48" t="s">
        <v>415</v>
      </c>
      <c r="B174" s="49" t="s">
        <v>416</v>
      </c>
      <c r="C174" s="50">
        <v>3920.3944000000001</v>
      </c>
      <c r="D174" s="50">
        <f t="shared" si="13"/>
        <v>156.815776</v>
      </c>
      <c r="E174" s="50">
        <f t="shared" si="14"/>
        <v>4077.210176</v>
      </c>
      <c r="F174" s="51">
        <v>30</v>
      </c>
      <c r="G174" s="52">
        <f t="shared" si="15"/>
        <v>1223.1630528000001</v>
      </c>
      <c r="H174" s="53">
        <f t="shared" si="16"/>
        <v>2854.0471232</v>
      </c>
      <c r="I174" s="53">
        <f t="shared" si="17"/>
        <v>456.64753971200003</v>
      </c>
      <c r="J174" s="53">
        <f t="shared" si="12"/>
        <v>3310.6946629120002</v>
      </c>
    </row>
    <row r="175" spans="1:10" x14ac:dyDescent="0.25">
      <c r="A175" s="48" t="s">
        <v>417</v>
      </c>
      <c r="B175" s="49" t="s">
        <v>418</v>
      </c>
      <c r="C175" s="50">
        <v>3584.36</v>
      </c>
      <c r="D175" s="50">
        <f t="shared" si="13"/>
        <v>143.37440000000001</v>
      </c>
      <c r="E175" s="50">
        <f t="shared" si="14"/>
        <v>3727.7344000000003</v>
      </c>
      <c r="F175" s="51">
        <v>30</v>
      </c>
      <c r="G175" s="52">
        <f t="shared" si="15"/>
        <v>1118.32032</v>
      </c>
      <c r="H175" s="53">
        <f t="shared" si="16"/>
        <v>2609.4140800000005</v>
      </c>
      <c r="I175" s="53">
        <f t="shared" si="17"/>
        <v>417.50625280000008</v>
      </c>
      <c r="J175" s="53">
        <f t="shared" si="12"/>
        <v>3026.9203328000003</v>
      </c>
    </row>
    <row r="176" spans="1:10" x14ac:dyDescent="0.25">
      <c r="A176" s="48" t="s">
        <v>419</v>
      </c>
      <c r="B176" s="49" t="s">
        <v>420</v>
      </c>
      <c r="C176" s="50">
        <v>4704.4712</v>
      </c>
      <c r="D176" s="50">
        <f t="shared" si="13"/>
        <v>188.17884799999999</v>
      </c>
      <c r="E176" s="50">
        <f t="shared" si="14"/>
        <v>4892.6500479999995</v>
      </c>
      <c r="F176" s="51">
        <v>30</v>
      </c>
      <c r="G176" s="52">
        <f t="shared" si="15"/>
        <v>1467.7950143999999</v>
      </c>
      <c r="H176" s="53">
        <f t="shared" si="16"/>
        <v>3424.8550335999998</v>
      </c>
      <c r="I176" s="53">
        <f t="shared" si="17"/>
        <v>547.97680537600002</v>
      </c>
      <c r="J176" s="53">
        <f t="shared" si="12"/>
        <v>3972.8318389759997</v>
      </c>
    </row>
    <row r="177" spans="1:10" x14ac:dyDescent="0.25">
      <c r="A177" s="48" t="s">
        <v>421</v>
      </c>
      <c r="B177" s="49" t="s">
        <v>422</v>
      </c>
      <c r="C177" s="50">
        <v>2464.2487999999998</v>
      </c>
      <c r="D177" s="50">
        <f t="shared" si="13"/>
        <v>98.569952000000001</v>
      </c>
      <c r="E177" s="50">
        <f t="shared" si="14"/>
        <v>2562.8187519999997</v>
      </c>
      <c r="F177" s="51">
        <v>30</v>
      </c>
      <c r="G177" s="52">
        <f t="shared" si="15"/>
        <v>768.84562559999983</v>
      </c>
      <c r="H177" s="53">
        <f t="shared" si="16"/>
        <v>1793.9731263999997</v>
      </c>
      <c r="I177" s="53">
        <f t="shared" si="17"/>
        <v>287.03570022399998</v>
      </c>
      <c r="J177" s="53">
        <f t="shared" si="12"/>
        <v>2081.0088266239995</v>
      </c>
    </row>
    <row r="178" spans="1:10" x14ac:dyDescent="0.25">
      <c r="A178" s="48" t="s">
        <v>423</v>
      </c>
      <c r="B178" s="49" t="s">
        <v>424</v>
      </c>
      <c r="C178" s="50">
        <v>672.06880000000001</v>
      </c>
      <c r="D178" s="50">
        <f t="shared" si="13"/>
        <v>26.882752</v>
      </c>
      <c r="E178" s="50">
        <f t="shared" si="14"/>
        <v>698.95155199999999</v>
      </c>
      <c r="F178" s="51">
        <v>30</v>
      </c>
      <c r="G178" s="52">
        <f t="shared" si="15"/>
        <v>209.68546559999999</v>
      </c>
      <c r="H178" s="53">
        <f t="shared" si="16"/>
        <v>489.26608640000001</v>
      </c>
      <c r="I178" s="53">
        <f t="shared" si="17"/>
        <v>78.282573823999996</v>
      </c>
      <c r="J178" s="53">
        <f t="shared" si="12"/>
        <v>567.54866022400006</v>
      </c>
    </row>
    <row r="179" spans="1:10" x14ac:dyDescent="0.25">
      <c r="A179" s="48" t="s">
        <v>425</v>
      </c>
      <c r="B179" s="49" t="s">
        <v>426</v>
      </c>
      <c r="C179" s="50">
        <v>2464.2487999999998</v>
      </c>
      <c r="D179" s="50">
        <f t="shared" si="13"/>
        <v>98.569952000000001</v>
      </c>
      <c r="E179" s="50">
        <f t="shared" si="14"/>
        <v>2562.8187519999997</v>
      </c>
      <c r="F179" s="51">
        <v>30</v>
      </c>
      <c r="G179" s="52">
        <f t="shared" si="15"/>
        <v>768.84562559999983</v>
      </c>
      <c r="H179" s="53">
        <f t="shared" si="16"/>
        <v>1793.9731263999997</v>
      </c>
      <c r="I179" s="53">
        <f t="shared" si="17"/>
        <v>287.03570022399998</v>
      </c>
      <c r="J179" s="53">
        <f t="shared" si="12"/>
        <v>2081.0088266239995</v>
      </c>
    </row>
    <row r="180" spans="1:10" x14ac:dyDescent="0.25">
      <c r="A180" s="48" t="s">
        <v>427</v>
      </c>
      <c r="B180" s="49" t="s">
        <v>428</v>
      </c>
      <c r="C180" s="50">
        <v>2464.2487999999998</v>
      </c>
      <c r="D180" s="50">
        <f t="shared" si="13"/>
        <v>98.569952000000001</v>
      </c>
      <c r="E180" s="50">
        <f t="shared" si="14"/>
        <v>2562.8187519999997</v>
      </c>
      <c r="F180" s="51">
        <v>30</v>
      </c>
      <c r="G180" s="52">
        <f t="shared" si="15"/>
        <v>768.84562559999983</v>
      </c>
      <c r="H180" s="53">
        <f t="shared" si="16"/>
        <v>1793.9731263999997</v>
      </c>
      <c r="I180" s="53">
        <f t="shared" si="17"/>
        <v>287.03570022399998</v>
      </c>
      <c r="J180" s="53">
        <f t="shared" si="12"/>
        <v>2081.0088266239995</v>
      </c>
    </row>
    <row r="181" spans="1:10" x14ac:dyDescent="0.25">
      <c r="A181" s="48" t="s">
        <v>429</v>
      </c>
      <c r="B181" s="49" t="s">
        <v>430</v>
      </c>
      <c r="C181" s="50">
        <v>3584.36</v>
      </c>
      <c r="D181" s="50">
        <f t="shared" si="13"/>
        <v>143.37440000000001</v>
      </c>
      <c r="E181" s="50">
        <f t="shared" si="14"/>
        <v>3727.7344000000003</v>
      </c>
      <c r="F181" s="51">
        <v>30</v>
      </c>
      <c r="G181" s="52">
        <f t="shared" si="15"/>
        <v>1118.32032</v>
      </c>
      <c r="H181" s="53">
        <f t="shared" si="16"/>
        <v>2609.4140800000005</v>
      </c>
      <c r="I181" s="53">
        <f t="shared" si="17"/>
        <v>417.50625280000008</v>
      </c>
      <c r="J181" s="53">
        <f t="shared" si="12"/>
        <v>3026.9203328000003</v>
      </c>
    </row>
    <row r="182" spans="1:10" x14ac:dyDescent="0.25">
      <c r="A182" s="48" t="s">
        <v>431</v>
      </c>
      <c r="B182" s="49" t="s">
        <v>432</v>
      </c>
      <c r="C182" s="50">
        <v>3080.3136</v>
      </c>
      <c r="D182" s="50">
        <f t="shared" si="13"/>
        <v>123.21254399999999</v>
      </c>
      <c r="E182" s="50">
        <f t="shared" si="14"/>
        <v>3203.5261439999999</v>
      </c>
      <c r="F182" s="51">
        <v>30</v>
      </c>
      <c r="G182" s="52">
        <f t="shared" si="15"/>
        <v>961.05784319999998</v>
      </c>
      <c r="H182" s="53">
        <f t="shared" si="16"/>
        <v>2242.4683008000002</v>
      </c>
      <c r="I182" s="53">
        <f t="shared" si="17"/>
        <v>358.79492812800004</v>
      </c>
      <c r="J182" s="53">
        <f t="shared" si="12"/>
        <v>2601.263228928</v>
      </c>
    </row>
    <row r="183" spans="1:10" x14ac:dyDescent="0.25">
      <c r="A183" s="48" t="s">
        <v>397</v>
      </c>
      <c r="B183" s="49" t="s">
        <v>433</v>
      </c>
      <c r="C183" s="50">
        <v>3584.36</v>
      </c>
      <c r="D183" s="50">
        <f t="shared" si="13"/>
        <v>143.37440000000001</v>
      </c>
      <c r="E183" s="50">
        <f t="shared" si="14"/>
        <v>3727.7344000000003</v>
      </c>
      <c r="F183" s="51">
        <v>30</v>
      </c>
      <c r="G183" s="52">
        <f t="shared" si="15"/>
        <v>1118.32032</v>
      </c>
      <c r="H183" s="53">
        <f t="shared" si="16"/>
        <v>2609.4140800000005</v>
      </c>
      <c r="I183" s="53">
        <f t="shared" si="17"/>
        <v>417.50625280000008</v>
      </c>
      <c r="J183" s="53">
        <f t="shared" si="12"/>
        <v>3026.9203328000003</v>
      </c>
    </row>
    <row r="184" spans="1:10" x14ac:dyDescent="0.25">
      <c r="A184" s="48" t="s">
        <v>434</v>
      </c>
      <c r="B184" s="49" t="s">
        <v>435</v>
      </c>
      <c r="C184" s="50">
        <v>4592.4632000000001</v>
      </c>
      <c r="D184" s="50">
        <f t="shared" si="13"/>
        <v>183.69852800000001</v>
      </c>
      <c r="E184" s="50">
        <f t="shared" si="14"/>
        <v>4776.161728</v>
      </c>
      <c r="F184" s="51">
        <v>30</v>
      </c>
      <c r="G184" s="52">
        <f t="shared" si="15"/>
        <v>1432.8485183999999</v>
      </c>
      <c r="H184" s="53">
        <f t="shared" si="16"/>
        <v>3343.3132095999999</v>
      </c>
      <c r="I184" s="53">
        <f t="shared" si="17"/>
        <v>534.93011353600002</v>
      </c>
      <c r="J184" s="53">
        <f t="shared" si="12"/>
        <v>3878.2433231360001</v>
      </c>
    </row>
    <row r="185" spans="1:10" x14ac:dyDescent="0.25">
      <c r="A185" s="48" t="s">
        <v>436</v>
      </c>
      <c r="B185" s="49" t="s">
        <v>437</v>
      </c>
      <c r="C185" s="50">
        <v>4480.4552000000003</v>
      </c>
      <c r="D185" s="50">
        <f t="shared" si="13"/>
        <v>179.218208</v>
      </c>
      <c r="E185" s="50">
        <f t="shared" si="14"/>
        <v>4659.6734080000006</v>
      </c>
      <c r="F185" s="51">
        <v>30</v>
      </c>
      <c r="G185" s="52">
        <f t="shared" si="15"/>
        <v>1397.9020224000001</v>
      </c>
      <c r="H185" s="53">
        <f t="shared" si="16"/>
        <v>3261.7713856000005</v>
      </c>
      <c r="I185" s="53">
        <f t="shared" si="17"/>
        <v>521.88342169600014</v>
      </c>
      <c r="J185" s="53">
        <f t="shared" si="12"/>
        <v>3783.6548072960004</v>
      </c>
    </row>
    <row r="186" spans="1:10" x14ac:dyDescent="0.25">
      <c r="A186" s="48" t="s">
        <v>438</v>
      </c>
      <c r="B186" s="49" t="s">
        <v>439</v>
      </c>
      <c r="C186" s="50">
        <v>4592.4632000000001</v>
      </c>
      <c r="D186" s="50">
        <f t="shared" si="13"/>
        <v>183.69852800000001</v>
      </c>
      <c r="E186" s="50">
        <f t="shared" si="14"/>
        <v>4776.161728</v>
      </c>
      <c r="F186" s="51">
        <v>30</v>
      </c>
      <c r="G186" s="52">
        <f t="shared" si="15"/>
        <v>1432.8485183999999</v>
      </c>
      <c r="H186" s="53">
        <f t="shared" si="16"/>
        <v>3343.3132095999999</v>
      </c>
      <c r="I186" s="53">
        <f t="shared" si="17"/>
        <v>534.93011353600002</v>
      </c>
      <c r="J186" s="53">
        <f t="shared" si="12"/>
        <v>3878.2433231360001</v>
      </c>
    </row>
    <row r="187" spans="1:10" x14ac:dyDescent="0.25">
      <c r="A187" s="48" t="s">
        <v>440</v>
      </c>
      <c r="B187" s="49" t="s">
        <v>441</v>
      </c>
      <c r="C187" s="50">
        <v>4032.4128000000001</v>
      </c>
      <c r="D187" s="50">
        <f t="shared" si="13"/>
        <v>161.29651200000001</v>
      </c>
      <c r="E187" s="50">
        <f t="shared" si="14"/>
        <v>4193.709312</v>
      </c>
      <c r="F187" s="51">
        <v>30</v>
      </c>
      <c r="G187" s="52">
        <f t="shared" si="15"/>
        <v>1258.1127936</v>
      </c>
      <c r="H187" s="53">
        <f t="shared" si="16"/>
        <v>2935.5965183999997</v>
      </c>
      <c r="I187" s="53">
        <f t="shared" si="17"/>
        <v>469.69544294399998</v>
      </c>
      <c r="J187" s="53">
        <f t="shared" si="12"/>
        <v>3405.2919613439999</v>
      </c>
    </row>
    <row r="188" spans="1:10" x14ac:dyDescent="0.25">
      <c r="A188" s="48" t="s">
        <v>442</v>
      </c>
      <c r="B188" s="49" t="s">
        <v>443</v>
      </c>
      <c r="C188" s="50">
        <v>4032.4128000000001</v>
      </c>
      <c r="D188" s="50">
        <f t="shared" si="13"/>
        <v>161.29651200000001</v>
      </c>
      <c r="E188" s="50">
        <f t="shared" si="14"/>
        <v>4193.709312</v>
      </c>
      <c r="F188" s="51">
        <v>30</v>
      </c>
      <c r="G188" s="52">
        <f t="shared" si="15"/>
        <v>1258.1127936</v>
      </c>
      <c r="H188" s="53">
        <f t="shared" si="16"/>
        <v>2935.5965183999997</v>
      </c>
      <c r="I188" s="53">
        <f t="shared" si="17"/>
        <v>469.69544294399998</v>
      </c>
      <c r="J188" s="53">
        <f t="shared" si="12"/>
        <v>3405.2919613439999</v>
      </c>
    </row>
    <row r="189" spans="1:10" x14ac:dyDescent="0.25">
      <c r="A189" s="48" t="s">
        <v>444</v>
      </c>
      <c r="B189" s="49" t="s">
        <v>445</v>
      </c>
      <c r="C189" s="50">
        <v>4032.4128000000001</v>
      </c>
      <c r="D189" s="50">
        <f t="shared" si="13"/>
        <v>161.29651200000001</v>
      </c>
      <c r="E189" s="50">
        <f t="shared" si="14"/>
        <v>4193.709312</v>
      </c>
      <c r="F189" s="51">
        <v>30</v>
      </c>
      <c r="G189" s="52">
        <f t="shared" si="15"/>
        <v>1258.1127936</v>
      </c>
      <c r="H189" s="53">
        <f t="shared" si="16"/>
        <v>2935.5965183999997</v>
      </c>
      <c r="I189" s="53">
        <f t="shared" si="17"/>
        <v>469.69544294399998</v>
      </c>
      <c r="J189" s="53">
        <f t="shared" si="12"/>
        <v>3405.2919613439999</v>
      </c>
    </row>
    <row r="190" spans="1:10" x14ac:dyDescent="0.25">
      <c r="A190" s="48" t="s">
        <v>446</v>
      </c>
      <c r="B190" s="49" t="s">
        <v>447</v>
      </c>
      <c r="C190" s="50">
        <v>2464.2487999999998</v>
      </c>
      <c r="D190" s="50">
        <f t="shared" si="13"/>
        <v>98.569952000000001</v>
      </c>
      <c r="E190" s="50">
        <f t="shared" si="14"/>
        <v>2562.8187519999997</v>
      </c>
      <c r="F190" s="51">
        <v>30</v>
      </c>
      <c r="G190" s="52">
        <f t="shared" si="15"/>
        <v>768.84562559999983</v>
      </c>
      <c r="H190" s="53">
        <f t="shared" si="16"/>
        <v>1793.9731263999997</v>
      </c>
      <c r="I190" s="53">
        <f t="shared" si="17"/>
        <v>287.03570022399998</v>
      </c>
      <c r="J190" s="53">
        <f t="shared" si="12"/>
        <v>2081.0088266239995</v>
      </c>
    </row>
    <row r="191" spans="1:10" x14ac:dyDescent="0.25">
      <c r="A191" s="48" t="s">
        <v>448</v>
      </c>
      <c r="B191" s="49" t="s">
        <v>449</v>
      </c>
      <c r="C191" s="50">
        <v>1681.6072000000001</v>
      </c>
      <c r="D191" s="50">
        <f t="shared" si="13"/>
        <v>67.264288000000008</v>
      </c>
      <c r="E191" s="50">
        <f t="shared" si="14"/>
        <v>1748.8714880000002</v>
      </c>
      <c r="F191" s="51">
        <v>30</v>
      </c>
      <c r="G191" s="52">
        <f t="shared" si="15"/>
        <v>524.66144640000005</v>
      </c>
      <c r="H191" s="53">
        <f t="shared" si="16"/>
        <v>1224.2100416000003</v>
      </c>
      <c r="I191" s="53">
        <f t="shared" si="17"/>
        <v>195.87360665600005</v>
      </c>
      <c r="J191" s="53">
        <f t="shared" si="12"/>
        <v>1420.0836482560003</v>
      </c>
    </row>
    <row r="192" spans="1:10" x14ac:dyDescent="0.25">
      <c r="A192" s="48" t="s">
        <v>450</v>
      </c>
      <c r="B192" s="49" t="s">
        <v>451</v>
      </c>
      <c r="C192" s="50">
        <v>2464.2487999999998</v>
      </c>
      <c r="D192" s="50">
        <f t="shared" si="13"/>
        <v>98.569952000000001</v>
      </c>
      <c r="E192" s="50">
        <f t="shared" si="14"/>
        <v>2562.8187519999997</v>
      </c>
      <c r="F192" s="51">
        <v>30</v>
      </c>
      <c r="G192" s="52">
        <f t="shared" si="15"/>
        <v>768.84562559999983</v>
      </c>
      <c r="H192" s="53">
        <f t="shared" si="16"/>
        <v>1793.9731263999997</v>
      </c>
      <c r="I192" s="53">
        <f t="shared" si="17"/>
        <v>287.03570022399998</v>
      </c>
      <c r="J192" s="53">
        <f t="shared" si="12"/>
        <v>2081.0088266239995</v>
      </c>
    </row>
    <row r="193" spans="1:10" x14ac:dyDescent="0.25">
      <c r="A193" s="79" t="s">
        <v>452</v>
      </c>
      <c r="B193" s="80" t="s">
        <v>453</v>
      </c>
      <c r="C193" s="81">
        <v>3584.36</v>
      </c>
      <c r="D193" s="81">
        <f t="shared" si="13"/>
        <v>143.37440000000001</v>
      </c>
      <c r="E193" s="81">
        <f t="shared" si="14"/>
        <v>3727.7344000000003</v>
      </c>
      <c r="F193" s="82">
        <v>30</v>
      </c>
      <c r="G193" s="83">
        <f t="shared" si="15"/>
        <v>1118.32032</v>
      </c>
      <c r="H193" s="84">
        <f t="shared" si="16"/>
        <v>2609.4140800000005</v>
      </c>
      <c r="I193" s="84">
        <f t="shared" si="17"/>
        <v>417.50625280000008</v>
      </c>
      <c r="J193" s="84">
        <f t="shared" si="12"/>
        <v>3026.9203328000003</v>
      </c>
    </row>
    <row r="194" spans="1:10" x14ac:dyDescent="0.25">
      <c r="A194" s="48" t="s">
        <v>454</v>
      </c>
      <c r="B194" s="49" t="s">
        <v>455</v>
      </c>
      <c r="C194" s="50">
        <v>4592.4632000000001</v>
      </c>
      <c r="D194" s="50">
        <f t="shared" si="13"/>
        <v>183.69852800000001</v>
      </c>
      <c r="E194" s="50">
        <f t="shared" si="14"/>
        <v>4776.161728</v>
      </c>
      <c r="F194" s="51">
        <v>30</v>
      </c>
      <c r="G194" s="52">
        <f t="shared" si="15"/>
        <v>1432.8485183999999</v>
      </c>
      <c r="H194" s="53">
        <f t="shared" si="16"/>
        <v>3343.3132095999999</v>
      </c>
      <c r="I194" s="53">
        <f t="shared" si="17"/>
        <v>534.93011353600002</v>
      </c>
      <c r="J194" s="53">
        <f t="shared" si="12"/>
        <v>3878.2433231360001</v>
      </c>
    </row>
    <row r="195" spans="1:10" x14ac:dyDescent="0.25">
      <c r="A195" s="48" t="s">
        <v>456</v>
      </c>
      <c r="B195" s="49" t="s">
        <v>457</v>
      </c>
      <c r="C195" s="50">
        <v>2800.2831999999999</v>
      </c>
      <c r="D195" s="50">
        <f t="shared" si="13"/>
        <v>112.01132799999999</v>
      </c>
      <c r="E195" s="50">
        <f t="shared" si="14"/>
        <v>2912.2945279999999</v>
      </c>
      <c r="F195" s="51">
        <v>30</v>
      </c>
      <c r="G195" s="52">
        <f t="shared" si="15"/>
        <v>873.68835839999997</v>
      </c>
      <c r="H195" s="53">
        <f t="shared" si="16"/>
        <v>2038.6061695999999</v>
      </c>
      <c r="I195" s="53">
        <f t="shared" si="17"/>
        <v>326.17698713599998</v>
      </c>
      <c r="J195" s="53">
        <f t="shared" si="12"/>
        <v>2364.7831567359999</v>
      </c>
    </row>
    <row r="196" spans="1:10" x14ac:dyDescent="0.25">
      <c r="A196" s="48" t="s">
        <v>458</v>
      </c>
      <c r="B196" s="49" t="s">
        <v>459</v>
      </c>
      <c r="C196" s="50">
        <v>3584.36</v>
      </c>
      <c r="D196" s="50">
        <f t="shared" si="13"/>
        <v>143.37440000000001</v>
      </c>
      <c r="E196" s="50">
        <f t="shared" si="14"/>
        <v>3727.7344000000003</v>
      </c>
      <c r="F196" s="51">
        <v>30</v>
      </c>
      <c r="G196" s="52">
        <f t="shared" si="15"/>
        <v>1118.32032</v>
      </c>
      <c r="H196" s="53">
        <f t="shared" si="16"/>
        <v>2609.4140800000005</v>
      </c>
      <c r="I196" s="53">
        <f t="shared" si="17"/>
        <v>417.50625280000008</v>
      </c>
      <c r="J196" s="53">
        <f t="shared" si="12"/>
        <v>3026.9203328000003</v>
      </c>
    </row>
    <row r="197" spans="1:10" x14ac:dyDescent="0.25">
      <c r="A197" s="48" t="s">
        <v>460</v>
      </c>
      <c r="B197" s="49" t="s">
        <v>461</v>
      </c>
      <c r="C197" s="50">
        <v>2800.2831999999999</v>
      </c>
      <c r="D197" s="50">
        <f t="shared" si="13"/>
        <v>112.01132799999999</v>
      </c>
      <c r="E197" s="50">
        <f t="shared" si="14"/>
        <v>2912.2945279999999</v>
      </c>
      <c r="F197" s="51">
        <v>30</v>
      </c>
      <c r="G197" s="52">
        <f t="shared" si="15"/>
        <v>873.68835839999997</v>
      </c>
      <c r="H197" s="53">
        <f t="shared" si="16"/>
        <v>2038.6061695999999</v>
      </c>
      <c r="I197" s="53">
        <f t="shared" si="17"/>
        <v>326.17698713599998</v>
      </c>
      <c r="J197" s="53">
        <f t="shared" si="12"/>
        <v>2364.7831567359999</v>
      </c>
    </row>
    <row r="198" spans="1:10" x14ac:dyDescent="0.25">
      <c r="A198" s="75" t="s">
        <v>427</v>
      </c>
      <c r="B198" s="76" t="s">
        <v>462</v>
      </c>
      <c r="C198" s="70">
        <v>3080.3136</v>
      </c>
      <c r="D198" s="70">
        <f t="shared" si="13"/>
        <v>123.21254399999999</v>
      </c>
      <c r="E198" s="70">
        <f t="shared" si="14"/>
        <v>3203.5261439999999</v>
      </c>
      <c r="F198" s="71">
        <v>30</v>
      </c>
      <c r="G198" s="72">
        <f t="shared" si="15"/>
        <v>961.05784319999998</v>
      </c>
      <c r="H198" s="73">
        <f t="shared" si="16"/>
        <v>2242.4683008000002</v>
      </c>
      <c r="I198" s="73">
        <f t="shared" si="17"/>
        <v>358.79492812800004</v>
      </c>
      <c r="J198" s="73">
        <f t="shared" si="12"/>
        <v>2601.263228928</v>
      </c>
    </row>
    <row r="199" spans="1:10" x14ac:dyDescent="0.25">
      <c r="A199" s="60" t="s">
        <v>463</v>
      </c>
      <c r="B199" s="55" t="s">
        <v>464</v>
      </c>
      <c r="C199" s="56">
        <v>3080.3136</v>
      </c>
      <c r="D199" s="56">
        <f t="shared" si="13"/>
        <v>123.21254399999999</v>
      </c>
      <c r="E199" s="56">
        <f t="shared" si="14"/>
        <v>3203.5261439999999</v>
      </c>
      <c r="F199" s="57">
        <v>30</v>
      </c>
      <c r="G199" s="58">
        <f t="shared" si="15"/>
        <v>961.05784319999998</v>
      </c>
      <c r="H199" s="59">
        <f t="shared" si="16"/>
        <v>2242.4683008000002</v>
      </c>
      <c r="I199" s="59">
        <f t="shared" si="17"/>
        <v>358.79492812800004</v>
      </c>
      <c r="J199" s="59">
        <f t="shared" si="12"/>
        <v>2601.263228928</v>
      </c>
    </row>
    <row r="200" spans="1:10" x14ac:dyDescent="0.25">
      <c r="A200" s="48" t="s">
        <v>465</v>
      </c>
      <c r="B200" s="49" t="s">
        <v>466</v>
      </c>
      <c r="C200" s="50">
        <v>4928.4975999999997</v>
      </c>
      <c r="D200" s="50">
        <f t="shared" si="13"/>
        <v>197.139904</v>
      </c>
      <c r="E200" s="50">
        <f t="shared" si="14"/>
        <v>5125.6375039999994</v>
      </c>
      <c r="F200" s="51">
        <v>30</v>
      </c>
      <c r="G200" s="52">
        <f t="shared" si="15"/>
        <v>1537.6912511999997</v>
      </c>
      <c r="H200" s="53">
        <f t="shared" si="16"/>
        <v>3587.9462527999995</v>
      </c>
      <c r="I200" s="53">
        <f t="shared" si="17"/>
        <v>574.07140044799996</v>
      </c>
      <c r="J200" s="53">
        <f t="shared" si="12"/>
        <v>4162.0176532479991</v>
      </c>
    </row>
    <row r="201" spans="1:10" x14ac:dyDescent="0.25">
      <c r="A201" s="48" t="s">
        <v>467</v>
      </c>
      <c r="B201" s="49" t="s">
        <v>468</v>
      </c>
      <c r="C201" s="50">
        <v>6944.7040000000006</v>
      </c>
      <c r="D201" s="50">
        <f t="shared" si="13"/>
        <v>277.78816</v>
      </c>
      <c r="E201" s="50">
        <f t="shared" si="14"/>
        <v>7222.4921600000007</v>
      </c>
      <c r="F201" s="51">
        <v>30</v>
      </c>
      <c r="G201" s="52">
        <f t="shared" si="15"/>
        <v>2166.747648</v>
      </c>
      <c r="H201" s="53">
        <f t="shared" si="16"/>
        <v>5055.7445120000011</v>
      </c>
      <c r="I201" s="53">
        <f t="shared" si="17"/>
        <v>808.91912192000018</v>
      </c>
      <c r="J201" s="53">
        <f t="shared" si="12"/>
        <v>5864.6636339200013</v>
      </c>
    </row>
    <row r="202" spans="1:10" x14ac:dyDescent="0.25">
      <c r="A202" s="48" t="s">
        <v>469</v>
      </c>
      <c r="B202" s="49" t="s">
        <v>470</v>
      </c>
      <c r="C202" s="50">
        <v>2464.2487999999998</v>
      </c>
      <c r="D202" s="50">
        <f t="shared" si="13"/>
        <v>98.569952000000001</v>
      </c>
      <c r="E202" s="50">
        <f t="shared" si="14"/>
        <v>2562.8187519999997</v>
      </c>
      <c r="F202" s="51">
        <v>30</v>
      </c>
      <c r="G202" s="52">
        <f t="shared" si="15"/>
        <v>768.84562559999983</v>
      </c>
      <c r="H202" s="53">
        <f t="shared" si="16"/>
        <v>1793.9731263999997</v>
      </c>
      <c r="I202" s="53">
        <f t="shared" si="17"/>
        <v>287.03570022399998</v>
      </c>
      <c r="J202" s="53">
        <f t="shared" si="12"/>
        <v>2081.0088266239995</v>
      </c>
    </row>
    <row r="203" spans="1:10" x14ac:dyDescent="0.25">
      <c r="A203" s="60" t="s">
        <v>471</v>
      </c>
      <c r="B203" s="55" t="s">
        <v>472</v>
      </c>
      <c r="C203" s="56">
        <v>4887.7712000000001</v>
      </c>
      <c r="D203" s="56">
        <f t="shared" si="13"/>
        <v>195.51084800000001</v>
      </c>
      <c r="E203" s="56">
        <f t="shared" si="14"/>
        <v>5083.282048</v>
      </c>
      <c r="F203" s="57">
        <v>30</v>
      </c>
      <c r="G203" s="58">
        <f t="shared" si="15"/>
        <v>1524.9846144000001</v>
      </c>
      <c r="H203" s="59">
        <f t="shared" si="16"/>
        <v>3558.2974335999997</v>
      </c>
      <c r="I203" s="59">
        <f t="shared" si="17"/>
        <v>569.32758937599999</v>
      </c>
      <c r="J203" s="59">
        <f t="shared" si="12"/>
        <v>4127.6250229759999</v>
      </c>
    </row>
    <row r="204" spans="1:10" x14ac:dyDescent="0.25">
      <c r="A204" s="48" t="s">
        <v>473</v>
      </c>
      <c r="B204" s="49" t="s">
        <v>474</v>
      </c>
      <c r="C204" s="50">
        <v>2464.2487999999998</v>
      </c>
      <c r="D204" s="50">
        <f t="shared" si="13"/>
        <v>98.569952000000001</v>
      </c>
      <c r="E204" s="50">
        <f t="shared" si="14"/>
        <v>2562.8187519999997</v>
      </c>
      <c r="F204" s="51">
        <v>30</v>
      </c>
      <c r="G204" s="52">
        <f t="shared" si="15"/>
        <v>768.84562559999983</v>
      </c>
      <c r="H204" s="53">
        <f t="shared" si="16"/>
        <v>1793.9731263999997</v>
      </c>
      <c r="I204" s="53">
        <f t="shared" si="17"/>
        <v>287.03570022399998</v>
      </c>
      <c r="J204" s="53">
        <f t="shared" si="12"/>
        <v>2081.0088266239995</v>
      </c>
    </row>
    <row r="205" spans="1:10" x14ac:dyDescent="0.25">
      <c r="A205" s="48" t="s">
        <v>475</v>
      </c>
      <c r="B205" s="49" t="s">
        <v>476</v>
      </c>
      <c r="C205" s="50">
        <v>2667.9016000000001</v>
      </c>
      <c r="D205" s="50">
        <f t="shared" si="13"/>
        <v>106.716064</v>
      </c>
      <c r="E205" s="50">
        <f t="shared" si="14"/>
        <v>2774.6176640000003</v>
      </c>
      <c r="F205" s="51">
        <v>30</v>
      </c>
      <c r="G205" s="52">
        <f t="shared" si="15"/>
        <v>832.38529920000008</v>
      </c>
      <c r="H205" s="53">
        <f t="shared" si="16"/>
        <v>1942.2323648000001</v>
      </c>
      <c r="I205" s="53">
        <f t="shared" si="17"/>
        <v>310.75717836800004</v>
      </c>
      <c r="J205" s="53">
        <f t="shared" si="12"/>
        <v>2252.9895431680002</v>
      </c>
    </row>
    <row r="206" spans="1:10" x14ac:dyDescent="0.25">
      <c r="A206" s="48" t="s">
        <v>477</v>
      </c>
      <c r="B206" s="49" t="s">
        <v>478</v>
      </c>
      <c r="C206" s="50">
        <v>3080.3136</v>
      </c>
      <c r="D206" s="50">
        <f t="shared" si="13"/>
        <v>123.21254399999999</v>
      </c>
      <c r="E206" s="50">
        <f t="shared" si="14"/>
        <v>3203.5261439999999</v>
      </c>
      <c r="F206" s="51">
        <v>30</v>
      </c>
      <c r="G206" s="52">
        <f t="shared" si="15"/>
        <v>961.05784319999998</v>
      </c>
      <c r="H206" s="53">
        <f t="shared" si="16"/>
        <v>2242.4683008000002</v>
      </c>
      <c r="I206" s="53">
        <f t="shared" si="17"/>
        <v>358.79492812800004</v>
      </c>
      <c r="J206" s="53">
        <f t="shared" ref="J206:J269" si="18">SUM(H206+I206)</f>
        <v>2601.263228928</v>
      </c>
    </row>
    <row r="207" spans="1:10" x14ac:dyDescent="0.25">
      <c r="A207" s="48" t="s">
        <v>479</v>
      </c>
      <c r="B207" s="49" t="s">
        <v>480</v>
      </c>
      <c r="C207" s="50">
        <v>3080.3136</v>
      </c>
      <c r="D207" s="50">
        <f t="shared" ref="D207:D270" si="19">SUM(C207*0.04)</f>
        <v>123.21254399999999</v>
      </c>
      <c r="E207" s="50">
        <f t="shared" ref="E207:E270" si="20">SUM(C207+D207)</f>
        <v>3203.5261439999999</v>
      </c>
      <c r="F207" s="51">
        <v>30</v>
      </c>
      <c r="G207" s="52">
        <f t="shared" ref="G207:G270" si="21">SUM(E207*0.3)</f>
        <v>961.05784319999998</v>
      </c>
      <c r="H207" s="53">
        <f t="shared" ref="H207:H270" si="22">SUM(E207-G207)</f>
        <v>2242.4683008000002</v>
      </c>
      <c r="I207" s="53">
        <f t="shared" ref="I207:I270" si="23">SUM(H207*0.16)</f>
        <v>358.79492812800004</v>
      </c>
      <c r="J207" s="53">
        <f t="shared" si="18"/>
        <v>2601.263228928</v>
      </c>
    </row>
    <row r="208" spans="1:10" x14ac:dyDescent="0.25">
      <c r="A208" s="48" t="s">
        <v>481</v>
      </c>
      <c r="B208" s="49" t="s">
        <v>482</v>
      </c>
      <c r="C208" s="50">
        <v>3869.4863999999998</v>
      </c>
      <c r="D208" s="50">
        <f t="shared" si="19"/>
        <v>154.77945599999998</v>
      </c>
      <c r="E208" s="50">
        <f t="shared" si="20"/>
        <v>4024.265856</v>
      </c>
      <c r="F208" s="51">
        <v>30</v>
      </c>
      <c r="G208" s="52">
        <f t="shared" si="21"/>
        <v>1207.2797567999999</v>
      </c>
      <c r="H208" s="53">
        <f t="shared" si="22"/>
        <v>2816.9860992000004</v>
      </c>
      <c r="I208" s="53">
        <f t="shared" si="23"/>
        <v>450.71777587200006</v>
      </c>
      <c r="J208" s="53">
        <f t="shared" si="18"/>
        <v>3267.7038750720003</v>
      </c>
    </row>
    <row r="209" spans="1:11" x14ac:dyDescent="0.25">
      <c r="A209" s="48" t="s">
        <v>483</v>
      </c>
      <c r="B209" s="49" t="s">
        <v>484</v>
      </c>
      <c r="C209" s="50">
        <v>6720.6776</v>
      </c>
      <c r="D209" s="50">
        <f t="shared" si="19"/>
        <v>268.82710400000002</v>
      </c>
      <c r="E209" s="50">
        <f t="shared" si="20"/>
        <v>6989.5047039999999</v>
      </c>
      <c r="F209" s="51">
        <v>30</v>
      </c>
      <c r="G209" s="52">
        <f t="shared" si="21"/>
        <v>2096.8514111999998</v>
      </c>
      <c r="H209" s="53">
        <f t="shared" si="22"/>
        <v>4892.6532927999997</v>
      </c>
      <c r="I209" s="53">
        <f t="shared" si="23"/>
        <v>782.824526848</v>
      </c>
      <c r="J209" s="53">
        <f t="shared" si="18"/>
        <v>5675.4778196480001</v>
      </c>
    </row>
    <row r="210" spans="1:11" x14ac:dyDescent="0.25">
      <c r="A210" s="48" t="s">
        <v>485</v>
      </c>
      <c r="B210" s="49" t="s">
        <v>486</v>
      </c>
      <c r="C210" s="50">
        <v>5712.5743999999995</v>
      </c>
      <c r="D210" s="50">
        <f t="shared" si="19"/>
        <v>228.50297599999999</v>
      </c>
      <c r="E210" s="50">
        <f t="shared" si="20"/>
        <v>5941.0773759999993</v>
      </c>
      <c r="F210" s="51">
        <v>30</v>
      </c>
      <c r="G210" s="52">
        <f t="shared" si="21"/>
        <v>1782.3232127999997</v>
      </c>
      <c r="H210" s="53">
        <f t="shared" si="22"/>
        <v>4158.7541631999993</v>
      </c>
      <c r="I210" s="53">
        <f t="shared" si="23"/>
        <v>665.40066611199995</v>
      </c>
      <c r="J210" s="53">
        <f t="shared" si="18"/>
        <v>4824.1548293119995</v>
      </c>
    </row>
    <row r="211" spans="1:11" x14ac:dyDescent="0.25">
      <c r="A211" s="48" t="s">
        <v>487</v>
      </c>
      <c r="B211" s="49" t="s">
        <v>488</v>
      </c>
      <c r="C211" s="50">
        <v>2464.2487999999998</v>
      </c>
      <c r="D211" s="50">
        <f t="shared" si="19"/>
        <v>98.569952000000001</v>
      </c>
      <c r="E211" s="50">
        <f t="shared" si="20"/>
        <v>2562.8187519999997</v>
      </c>
      <c r="F211" s="51">
        <v>30</v>
      </c>
      <c r="G211" s="52">
        <f t="shared" si="21"/>
        <v>768.84562559999983</v>
      </c>
      <c r="H211" s="53">
        <f t="shared" si="22"/>
        <v>1793.9731263999997</v>
      </c>
      <c r="I211" s="53">
        <f t="shared" si="23"/>
        <v>287.03570022399998</v>
      </c>
      <c r="J211" s="53">
        <f t="shared" si="18"/>
        <v>2081.0088266239995</v>
      </c>
    </row>
    <row r="212" spans="1:11" x14ac:dyDescent="0.25">
      <c r="A212" s="48" t="s">
        <v>489</v>
      </c>
      <c r="B212" s="49" t="s">
        <v>490</v>
      </c>
      <c r="C212" s="50">
        <v>3584.36</v>
      </c>
      <c r="D212" s="50">
        <f t="shared" si="19"/>
        <v>143.37440000000001</v>
      </c>
      <c r="E212" s="50">
        <f t="shared" si="20"/>
        <v>3727.7344000000003</v>
      </c>
      <c r="F212" s="51">
        <v>30</v>
      </c>
      <c r="G212" s="52">
        <f t="shared" si="21"/>
        <v>1118.32032</v>
      </c>
      <c r="H212" s="53">
        <f t="shared" si="22"/>
        <v>2609.4140800000005</v>
      </c>
      <c r="I212" s="53">
        <f t="shared" si="23"/>
        <v>417.50625280000008</v>
      </c>
      <c r="J212" s="53">
        <f t="shared" si="18"/>
        <v>3026.9203328000003</v>
      </c>
    </row>
    <row r="213" spans="1:11" x14ac:dyDescent="0.25">
      <c r="A213" s="61" t="s">
        <v>491</v>
      </c>
      <c r="B213" s="62" t="s">
        <v>492</v>
      </c>
      <c r="C213" s="63">
        <v>3584.36</v>
      </c>
      <c r="D213" s="63">
        <f t="shared" si="19"/>
        <v>143.37440000000001</v>
      </c>
      <c r="E213" s="63">
        <f t="shared" si="20"/>
        <v>3727.7344000000003</v>
      </c>
      <c r="F213" s="64">
        <v>30</v>
      </c>
      <c r="G213" s="65">
        <f t="shared" si="21"/>
        <v>1118.32032</v>
      </c>
      <c r="H213" s="66">
        <f t="shared" si="22"/>
        <v>2609.4140800000005</v>
      </c>
      <c r="I213" s="66">
        <f t="shared" si="23"/>
        <v>417.50625280000008</v>
      </c>
      <c r="J213" s="66">
        <f t="shared" si="18"/>
        <v>3026.9203328000003</v>
      </c>
    </row>
    <row r="214" spans="1:11" x14ac:dyDescent="0.25">
      <c r="A214" s="48" t="s">
        <v>493</v>
      </c>
      <c r="B214" s="49" t="s">
        <v>494</v>
      </c>
      <c r="C214" s="50">
        <v>2464.2487999999998</v>
      </c>
      <c r="D214" s="50">
        <f t="shared" si="19"/>
        <v>98.569952000000001</v>
      </c>
      <c r="E214" s="50">
        <f t="shared" si="20"/>
        <v>2562.8187519999997</v>
      </c>
      <c r="F214" s="51">
        <v>30</v>
      </c>
      <c r="G214" s="52">
        <f t="shared" si="21"/>
        <v>768.84562559999983</v>
      </c>
      <c r="H214" s="53">
        <f t="shared" si="22"/>
        <v>1793.9731263999997</v>
      </c>
      <c r="I214" s="53">
        <f t="shared" si="23"/>
        <v>287.03570022399998</v>
      </c>
      <c r="J214" s="53">
        <f t="shared" si="18"/>
        <v>2081.0088266239995</v>
      </c>
      <c r="K214" t="s">
        <v>3644</v>
      </c>
    </row>
    <row r="215" spans="1:11" x14ac:dyDescent="0.25">
      <c r="A215" s="48" t="s">
        <v>495</v>
      </c>
      <c r="B215" s="49" t="s">
        <v>496</v>
      </c>
      <c r="C215" s="50">
        <v>2800.2831999999999</v>
      </c>
      <c r="D215" s="50">
        <f t="shared" si="19"/>
        <v>112.01132799999999</v>
      </c>
      <c r="E215" s="50">
        <f t="shared" si="20"/>
        <v>2912.2945279999999</v>
      </c>
      <c r="F215" s="51">
        <v>30</v>
      </c>
      <c r="G215" s="52">
        <f t="shared" si="21"/>
        <v>873.68835839999997</v>
      </c>
      <c r="H215" s="53">
        <f t="shared" si="22"/>
        <v>2038.6061695999999</v>
      </c>
      <c r="I215" s="53">
        <f t="shared" si="23"/>
        <v>326.17698713599998</v>
      </c>
      <c r="J215" s="53">
        <f t="shared" si="18"/>
        <v>2364.7831567359999</v>
      </c>
    </row>
    <row r="216" spans="1:11" x14ac:dyDescent="0.25">
      <c r="A216" s="48" t="s">
        <v>497</v>
      </c>
      <c r="B216" s="49" t="s">
        <v>498</v>
      </c>
      <c r="C216" s="50">
        <v>3584.36</v>
      </c>
      <c r="D216" s="50">
        <f t="shared" si="19"/>
        <v>143.37440000000001</v>
      </c>
      <c r="E216" s="50">
        <f t="shared" si="20"/>
        <v>3727.7344000000003</v>
      </c>
      <c r="F216" s="51">
        <v>30</v>
      </c>
      <c r="G216" s="52">
        <f t="shared" si="21"/>
        <v>1118.32032</v>
      </c>
      <c r="H216" s="53">
        <f t="shared" si="22"/>
        <v>2609.4140800000005</v>
      </c>
      <c r="I216" s="53">
        <f t="shared" si="23"/>
        <v>417.50625280000008</v>
      </c>
      <c r="J216" s="53">
        <f t="shared" si="18"/>
        <v>3026.9203328000003</v>
      </c>
    </row>
    <row r="217" spans="1:11" x14ac:dyDescent="0.25">
      <c r="A217" s="48" t="s">
        <v>499</v>
      </c>
      <c r="B217" s="49" t="s">
        <v>500</v>
      </c>
      <c r="C217" s="50">
        <v>2464.2487999999998</v>
      </c>
      <c r="D217" s="50">
        <f t="shared" si="19"/>
        <v>98.569952000000001</v>
      </c>
      <c r="E217" s="50">
        <f t="shared" si="20"/>
        <v>2562.8187519999997</v>
      </c>
      <c r="F217" s="51">
        <v>30</v>
      </c>
      <c r="G217" s="52">
        <f t="shared" si="21"/>
        <v>768.84562559999983</v>
      </c>
      <c r="H217" s="53">
        <f t="shared" si="22"/>
        <v>1793.9731263999997</v>
      </c>
      <c r="I217" s="53">
        <f t="shared" si="23"/>
        <v>287.03570022399998</v>
      </c>
      <c r="J217" s="53">
        <f t="shared" si="18"/>
        <v>2081.0088266239995</v>
      </c>
    </row>
    <row r="218" spans="1:11" x14ac:dyDescent="0.25">
      <c r="A218" s="48" t="s">
        <v>501</v>
      </c>
      <c r="B218" s="49" t="s">
        <v>502</v>
      </c>
      <c r="C218" s="50">
        <v>4276.7920000000004</v>
      </c>
      <c r="D218" s="50">
        <f t="shared" si="19"/>
        <v>171.07168000000001</v>
      </c>
      <c r="E218" s="50">
        <f t="shared" si="20"/>
        <v>4447.8636800000004</v>
      </c>
      <c r="F218" s="51">
        <v>30</v>
      </c>
      <c r="G218" s="52">
        <f t="shared" si="21"/>
        <v>1334.3591040000001</v>
      </c>
      <c r="H218" s="53">
        <f t="shared" si="22"/>
        <v>3113.5045760000003</v>
      </c>
      <c r="I218" s="53">
        <f t="shared" si="23"/>
        <v>498.16073216000007</v>
      </c>
      <c r="J218" s="53">
        <f t="shared" si="18"/>
        <v>3611.6653081600002</v>
      </c>
    </row>
    <row r="219" spans="1:11" x14ac:dyDescent="0.25">
      <c r="A219" s="48" t="s">
        <v>503</v>
      </c>
      <c r="B219" s="49" t="s">
        <v>504</v>
      </c>
      <c r="C219" s="50">
        <v>4602.6448</v>
      </c>
      <c r="D219" s="50">
        <f t="shared" si="19"/>
        <v>184.10579200000001</v>
      </c>
      <c r="E219" s="50">
        <f t="shared" si="20"/>
        <v>4786.7505920000003</v>
      </c>
      <c r="F219" s="51">
        <v>30</v>
      </c>
      <c r="G219" s="52">
        <f t="shared" si="21"/>
        <v>1436.0251776</v>
      </c>
      <c r="H219" s="53">
        <f t="shared" si="22"/>
        <v>3350.7254144000003</v>
      </c>
      <c r="I219" s="53">
        <f t="shared" si="23"/>
        <v>536.11606630400001</v>
      </c>
      <c r="J219" s="53">
        <f t="shared" si="18"/>
        <v>3886.8414807040003</v>
      </c>
    </row>
    <row r="220" spans="1:11" x14ac:dyDescent="0.25">
      <c r="A220" s="48" t="s">
        <v>505</v>
      </c>
      <c r="B220" s="49" t="s">
        <v>506</v>
      </c>
      <c r="C220" s="50">
        <v>2800.2831999999999</v>
      </c>
      <c r="D220" s="50">
        <f t="shared" si="19"/>
        <v>112.01132799999999</v>
      </c>
      <c r="E220" s="50">
        <f t="shared" si="20"/>
        <v>2912.2945279999999</v>
      </c>
      <c r="F220" s="51">
        <v>30</v>
      </c>
      <c r="G220" s="52">
        <f t="shared" si="21"/>
        <v>873.68835839999997</v>
      </c>
      <c r="H220" s="53">
        <f t="shared" si="22"/>
        <v>2038.6061695999999</v>
      </c>
      <c r="I220" s="53">
        <f t="shared" si="23"/>
        <v>326.17698713599998</v>
      </c>
      <c r="J220" s="53">
        <f t="shared" si="18"/>
        <v>2364.7831567359999</v>
      </c>
    </row>
    <row r="221" spans="1:11" x14ac:dyDescent="0.25">
      <c r="A221" s="48" t="s">
        <v>507</v>
      </c>
      <c r="B221" s="49" t="s">
        <v>508</v>
      </c>
      <c r="C221" s="50">
        <v>2464.2487999999998</v>
      </c>
      <c r="D221" s="50">
        <f t="shared" si="19"/>
        <v>98.569952000000001</v>
      </c>
      <c r="E221" s="50">
        <f t="shared" si="20"/>
        <v>2562.8187519999997</v>
      </c>
      <c r="F221" s="51">
        <v>30</v>
      </c>
      <c r="G221" s="52">
        <f t="shared" si="21"/>
        <v>768.84562559999983</v>
      </c>
      <c r="H221" s="53">
        <f t="shared" si="22"/>
        <v>1793.9731263999997</v>
      </c>
      <c r="I221" s="53">
        <f t="shared" si="23"/>
        <v>287.03570022399998</v>
      </c>
      <c r="J221" s="53">
        <f t="shared" si="18"/>
        <v>2081.0088266239995</v>
      </c>
    </row>
    <row r="222" spans="1:11" x14ac:dyDescent="0.25">
      <c r="A222" s="60" t="s">
        <v>509</v>
      </c>
      <c r="B222" s="55" t="s">
        <v>510</v>
      </c>
      <c r="C222" s="56">
        <v>3584.36</v>
      </c>
      <c r="D222" s="56">
        <f t="shared" si="19"/>
        <v>143.37440000000001</v>
      </c>
      <c r="E222" s="56">
        <f t="shared" si="20"/>
        <v>3727.7344000000003</v>
      </c>
      <c r="F222" s="57">
        <v>30</v>
      </c>
      <c r="G222" s="58">
        <f t="shared" si="21"/>
        <v>1118.32032</v>
      </c>
      <c r="H222" s="59">
        <f t="shared" si="22"/>
        <v>2609.4140800000005</v>
      </c>
      <c r="I222" s="59">
        <f t="shared" si="23"/>
        <v>417.50625280000008</v>
      </c>
      <c r="J222" s="59">
        <f t="shared" si="18"/>
        <v>3026.9203328000003</v>
      </c>
    </row>
    <row r="223" spans="1:11" x14ac:dyDescent="0.25">
      <c r="A223" s="48" t="s">
        <v>511</v>
      </c>
      <c r="B223" s="49" t="s">
        <v>512</v>
      </c>
      <c r="C223" s="50">
        <v>3080.3136</v>
      </c>
      <c r="D223" s="50">
        <f t="shared" si="19"/>
        <v>123.21254399999999</v>
      </c>
      <c r="E223" s="50">
        <f t="shared" si="20"/>
        <v>3203.5261439999999</v>
      </c>
      <c r="F223" s="51">
        <v>30</v>
      </c>
      <c r="G223" s="52">
        <f t="shared" si="21"/>
        <v>961.05784319999998</v>
      </c>
      <c r="H223" s="53">
        <f t="shared" si="22"/>
        <v>2242.4683008000002</v>
      </c>
      <c r="I223" s="53">
        <f t="shared" si="23"/>
        <v>358.79492812800004</v>
      </c>
      <c r="J223" s="53">
        <f t="shared" si="18"/>
        <v>2601.263228928</v>
      </c>
    </row>
    <row r="224" spans="1:11" x14ac:dyDescent="0.25">
      <c r="A224" s="48" t="s">
        <v>513</v>
      </c>
      <c r="B224" s="49" t="s">
        <v>514</v>
      </c>
      <c r="C224" s="50">
        <v>2464.2487999999998</v>
      </c>
      <c r="D224" s="50">
        <f t="shared" si="19"/>
        <v>98.569952000000001</v>
      </c>
      <c r="E224" s="50">
        <f t="shared" si="20"/>
        <v>2562.8187519999997</v>
      </c>
      <c r="F224" s="51">
        <v>30</v>
      </c>
      <c r="G224" s="52">
        <f t="shared" si="21"/>
        <v>768.84562559999983</v>
      </c>
      <c r="H224" s="53">
        <f t="shared" si="22"/>
        <v>1793.9731263999997</v>
      </c>
      <c r="I224" s="53">
        <f t="shared" si="23"/>
        <v>287.03570022399998</v>
      </c>
      <c r="J224" s="53">
        <f t="shared" si="18"/>
        <v>2081.0088266239995</v>
      </c>
    </row>
    <row r="225" spans="1:10" x14ac:dyDescent="0.25">
      <c r="A225" s="48" t="s">
        <v>515</v>
      </c>
      <c r="B225" s="49" t="s">
        <v>516</v>
      </c>
      <c r="C225" s="50">
        <v>3584.36</v>
      </c>
      <c r="D225" s="50">
        <f t="shared" si="19"/>
        <v>143.37440000000001</v>
      </c>
      <c r="E225" s="50">
        <f t="shared" si="20"/>
        <v>3727.7344000000003</v>
      </c>
      <c r="F225" s="51">
        <v>30</v>
      </c>
      <c r="G225" s="52">
        <f t="shared" si="21"/>
        <v>1118.32032</v>
      </c>
      <c r="H225" s="53">
        <f t="shared" si="22"/>
        <v>2609.4140800000005</v>
      </c>
      <c r="I225" s="53">
        <f t="shared" si="23"/>
        <v>417.50625280000008</v>
      </c>
      <c r="J225" s="53">
        <f t="shared" si="18"/>
        <v>3026.9203328000003</v>
      </c>
    </row>
    <row r="226" spans="1:10" x14ac:dyDescent="0.25">
      <c r="A226" s="48" t="s">
        <v>517</v>
      </c>
      <c r="B226" s="49" t="s">
        <v>518</v>
      </c>
      <c r="C226" s="50">
        <v>1680.172</v>
      </c>
      <c r="D226" s="50">
        <f t="shared" si="19"/>
        <v>67.206879999999998</v>
      </c>
      <c r="E226" s="50">
        <f t="shared" si="20"/>
        <v>1747.37888</v>
      </c>
      <c r="F226" s="51">
        <v>30</v>
      </c>
      <c r="G226" s="52">
        <f t="shared" si="21"/>
        <v>524.21366399999999</v>
      </c>
      <c r="H226" s="53">
        <f t="shared" si="22"/>
        <v>1223.1652159999999</v>
      </c>
      <c r="I226" s="53">
        <f t="shared" si="23"/>
        <v>195.70643455999999</v>
      </c>
      <c r="J226" s="53">
        <f t="shared" si="18"/>
        <v>1418.8716505599998</v>
      </c>
    </row>
    <row r="227" spans="1:10" x14ac:dyDescent="0.25">
      <c r="A227" s="48" t="s">
        <v>519</v>
      </c>
      <c r="B227" s="49" t="s">
        <v>520</v>
      </c>
      <c r="C227" s="50">
        <v>2464.2487999999998</v>
      </c>
      <c r="D227" s="50">
        <f t="shared" si="19"/>
        <v>98.569952000000001</v>
      </c>
      <c r="E227" s="50">
        <f t="shared" si="20"/>
        <v>2562.8187519999997</v>
      </c>
      <c r="F227" s="51">
        <v>30</v>
      </c>
      <c r="G227" s="52">
        <f t="shared" si="21"/>
        <v>768.84562559999983</v>
      </c>
      <c r="H227" s="53">
        <f t="shared" si="22"/>
        <v>1793.9731263999997</v>
      </c>
      <c r="I227" s="53">
        <f t="shared" si="23"/>
        <v>287.03570022399998</v>
      </c>
      <c r="J227" s="53">
        <f t="shared" si="18"/>
        <v>2081.0088266239995</v>
      </c>
    </row>
    <row r="228" spans="1:10" x14ac:dyDescent="0.25">
      <c r="A228" s="48" t="s">
        <v>521</v>
      </c>
      <c r="B228" s="49" t="s">
        <v>522</v>
      </c>
      <c r="C228" s="50">
        <v>2464.2487999999998</v>
      </c>
      <c r="D228" s="50">
        <f t="shared" si="19"/>
        <v>98.569952000000001</v>
      </c>
      <c r="E228" s="50">
        <f t="shared" si="20"/>
        <v>2562.8187519999997</v>
      </c>
      <c r="F228" s="51">
        <v>30</v>
      </c>
      <c r="G228" s="52">
        <f t="shared" si="21"/>
        <v>768.84562559999983</v>
      </c>
      <c r="H228" s="53">
        <f t="shared" si="22"/>
        <v>1793.9731263999997</v>
      </c>
      <c r="I228" s="53">
        <f t="shared" si="23"/>
        <v>287.03570022399998</v>
      </c>
      <c r="J228" s="53">
        <f t="shared" si="18"/>
        <v>2081.0088266239995</v>
      </c>
    </row>
    <row r="229" spans="1:10" x14ac:dyDescent="0.25">
      <c r="A229" s="48" t="s">
        <v>523</v>
      </c>
      <c r="B229" s="49" t="s">
        <v>524</v>
      </c>
      <c r="C229" s="50">
        <v>3080.3136</v>
      </c>
      <c r="D229" s="50">
        <f t="shared" si="19"/>
        <v>123.21254399999999</v>
      </c>
      <c r="E229" s="50">
        <f t="shared" si="20"/>
        <v>3203.5261439999999</v>
      </c>
      <c r="F229" s="51">
        <v>30</v>
      </c>
      <c r="G229" s="52">
        <f t="shared" si="21"/>
        <v>961.05784319999998</v>
      </c>
      <c r="H229" s="53">
        <f t="shared" si="22"/>
        <v>2242.4683008000002</v>
      </c>
      <c r="I229" s="53">
        <f t="shared" si="23"/>
        <v>358.79492812800004</v>
      </c>
      <c r="J229" s="53">
        <f t="shared" si="18"/>
        <v>2601.263228928</v>
      </c>
    </row>
    <row r="230" spans="1:10" x14ac:dyDescent="0.25">
      <c r="A230" s="48" t="s">
        <v>525</v>
      </c>
      <c r="B230" s="49" t="s">
        <v>526</v>
      </c>
      <c r="C230" s="50">
        <v>3584.36</v>
      </c>
      <c r="D230" s="50">
        <f t="shared" si="19"/>
        <v>143.37440000000001</v>
      </c>
      <c r="E230" s="50">
        <f t="shared" si="20"/>
        <v>3727.7344000000003</v>
      </c>
      <c r="F230" s="51">
        <v>30</v>
      </c>
      <c r="G230" s="52">
        <f t="shared" si="21"/>
        <v>1118.32032</v>
      </c>
      <c r="H230" s="53">
        <f t="shared" si="22"/>
        <v>2609.4140800000005</v>
      </c>
      <c r="I230" s="53">
        <f t="shared" si="23"/>
        <v>417.50625280000008</v>
      </c>
      <c r="J230" s="53">
        <f t="shared" si="18"/>
        <v>3026.9203328000003</v>
      </c>
    </row>
    <row r="231" spans="1:10" x14ac:dyDescent="0.25">
      <c r="A231" s="48" t="s">
        <v>527</v>
      </c>
      <c r="B231" s="49" t="s">
        <v>528</v>
      </c>
      <c r="C231" s="50">
        <v>2464.2487999999998</v>
      </c>
      <c r="D231" s="50">
        <f t="shared" si="19"/>
        <v>98.569952000000001</v>
      </c>
      <c r="E231" s="50">
        <f t="shared" si="20"/>
        <v>2562.8187519999997</v>
      </c>
      <c r="F231" s="51">
        <v>30</v>
      </c>
      <c r="G231" s="52">
        <f t="shared" si="21"/>
        <v>768.84562559999983</v>
      </c>
      <c r="H231" s="53">
        <f t="shared" si="22"/>
        <v>1793.9731263999997</v>
      </c>
      <c r="I231" s="53">
        <f t="shared" si="23"/>
        <v>287.03570022399998</v>
      </c>
      <c r="J231" s="53">
        <f t="shared" si="18"/>
        <v>2081.0088266239995</v>
      </c>
    </row>
    <row r="232" spans="1:10" x14ac:dyDescent="0.25">
      <c r="A232" s="48" t="s">
        <v>529</v>
      </c>
      <c r="B232" s="49" t="s">
        <v>530</v>
      </c>
      <c r="C232" s="50">
        <v>4592.4632000000001</v>
      </c>
      <c r="D232" s="50">
        <f t="shared" si="19"/>
        <v>183.69852800000001</v>
      </c>
      <c r="E232" s="50">
        <f t="shared" si="20"/>
        <v>4776.161728</v>
      </c>
      <c r="F232" s="51">
        <v>30</v>
      </c>
      <c r="G232" s="52">
        <f t="shared" si="21"/>
        <v>1432.8485183999999</v>
      </c>
      <c r="H232" s="53">
        <f t="shared" si="22"/>
        <v>3343.3132095999999</v>
      </c>
      <c r="I232" s="53">
        <f t="shared" si="23"/>
        <v>534.93011353600002</v>
      </c>
      <c r="J232" s="53">
        <f t="shared" si="18"/>
        <v>3878.2433231360001</v>
      </c>
    </row>
    <row r="233" spans="1:10" x14ac:dyDescent="0.25">
      <c r="A233" s="48" t="s">
        <v>531</v>
      </c>
      <c r="B233" s="49" t="s">
        <v>532</v>
      </c>
      <c r="C233" s="50">
        <v>2800.2831999999999</v>
      </c>
      <c r="D233" s="50">
        <f t="shared" si="19"/>
        <v>112.01132799999999</v>
      </c>
      <c r="E233" s="50">
        <f t="shared" si="20"/>
        <v>2912.2945279999999</v>
      </c>
      <c r="F233" s="51">
        <v>30</v>
      </c>
      <c r="G233" s="52">
        <f t="shared" si="21"/>
        <v>873.68835839999997</v>
      </c>
      <c r="H233" s="53">
        <f t="shared" si="22"/>
        <v>2038.6061695999999</v>
      </c>
      <c r="I233" s="53">
        <f t="shared" si="23"/>
        <v>326.17698713599998</v>
      </c>
      <c r="J233" s="53">
        <f t="shared" si="18"/>
        <v>2364.7831567359999</v>
      </c>
    </row>
    <row r="234" spans="1:10" x14ac:dyDescent="0.25">
      <c r="A234" s="48" t="s">
        <v>533</v>
      </c>
      <c r="B234" s="49" t="s">
        <v>534</v>
      </c>
      <c r="C234" s="50">
        <v>2464.2487999999998</v>
      </c>
      <c r="D234" s="50">
        <f t="shared" si="19"/>
        <v>98.569952000000001</v>
      </c>
      <c r="E234" s="50">
        <f t="shared" si="20"/>
        <v>2562.8187519999997</v>
      </c>
      <c r="F234" s="51">
        <v>30</v>
      </c>
      <c r="G234" s="52">
        <f t="shared" si="21"/>
        <v>768.84562559999983</v>
      </c>
      <c r="H234" s="53">
        <f t="shared" si="22"/>
        <v>1793.9731263999997</v>
      </c>
      <c r="I234" s="53">
        <f t="shared" si="23"/>
        <v>287.03570022399998</v>
      </c>
      <c r="J234" s="53">
        <f t="shared" si="18"/>
        <v>2081.0088266239995</v>
      </c>
    </row>
    <row r="235" spans="1:10" x14ac:dyDescent="0.25">
      <c r="A235" s="48" t="s">
        <v>535</v>
      </c>
      <c r="B235" s="49" t="s">
        <v>536</v>
      </c>
      <c r="C235" s="50">
        <v>3584.36</v>
      </c>
      <c r="D235" s="50">
        <f t="shared" si="19"/>
        <v>143.37440000000001</v>
      </c>
      <c r="E235" s="50">
        <f t="shared" si="20"/>
        <v>3727.7344000000003</v>
      </c>
      <c r="F235" s="51">
        <v>30</v>
      </c>
      <c r="G235" s="52">
        <f t="shared" si="21"/>
        <v>1118.32032</v>
      </c>
      <c r="H235" s="53">
        <f t="shared" si="22"/>
        <v>2609.4140800000005</v>
      </c>
      <c r="I235" s="53">
        <f t="shared" si="23"/>
        <v>417.50625280000008</v>
      </c>
      <c r="J235" s="53">
        <f t="shared" si="18"/>
        <v>3026.9203328000003</v>
      </c>
    </row>
    <row r="236" spans="1:10" x14ac:dyDescent="0.25">
      <c r="A236" s="48" t="s">
        <v>537</v>
      </c>
      <c r="B236" s="49" t="s">
        <v>538</v>
      </c>
      <c r="C236" s="50">
        <v>2464.2487999999998</v>
      </c>
      <c r="D236" s="50">
        <f t="shared" si="19"/>
        <v>98.569952000000001</v>
      </c>
      <c r="E236" s="50">
        <f t="shared" si="20"/>
        <v>2562.8187519999997</v>
      </c>
      <c r="F236" s="51">
        <v>30</v>
      </c>
      <c r="G236" s="52">
        <f t="shared" si="21"/>
        <v>768.84562559999983</v>
      </c>
      <c r="H236" s="53">
        <f t="shared" si="22"/>
        <v>1793.9731263999997</v>
      </c>
      <c r="I236" s="53">
        <f t="shared" si="23"/>
        <v>287.03570022399998</v>
      </c>
      <c r="J236" s="53">
        <f t="shared" si="18"/>
        <v>2081.0088266239995</v>
      </c>
    </row>
    <row r="237" spans="1:10" x14ac:dyDescent="0.25">
      <c r="A237" s="48" t="s">
        <v>539</v>
      </c>
      <c r="B237" s="49" t="s">
        <v>540</v>
      </c>
      <c r="C237" s="50">
        <v>3584.36</v>
      </c>
      <c r="D237" s="50">
        <f t="shared" si="19"/>
        <v>143.37440000000001</v>
      </c>
      <c r="E237" s="50">
        <f t="shared" si="20"/>
        <v>3727.7344000000003</v>
      </c>
      <c r="F237" s="51">
        <v>30</v>
      </c>
      <c r="G237" s="52">
        <f t="shared" si="21"/>
        <v>1118.32032</v>
      </c>
      <c r="H237" s="53">
        <f t="shared" si="22"/>
        <v>2609.4140800000005</v>
      </c>
      <c r="I237" s="53">
        <f t="shared" si="23"/>
        <v>417.50625280000008</v>
      </c>
      <c r="J237" s="53">
        <f t="shared" si="18"/>
        <v>3026.9203328000003</v>
      </c>
    </row>
    <row r="238" spans="1:10" x14ac:dyDescent="0.25">
      <c r="A238" s="48" t="s">
        <v>541</v>
      </c>
      <c r="B238" s="49" t="s">
        <v>542</v>
      </c>
      <c r="C238" s="50">
        <v>3584.36</v>
      </c>
      <c r="D238" s="50">
        <f t="shared" si="19"/>
        <v>143.37440000000001</v>
      </c>
      <c r="E238" s="50">
        <f t="shared" si="20"/>
        <v>3727.7344000000003</v>
      </c>
      <c r="F238" s="51">
        <v>30</v>
      </c>
      <c r="G238" s="52">
        <f t="shared" si="21"/>
        <v>1118.32032</v>
      </c>
      <c r="H238" s="53">
        <f t="shared" si="22"/>
        <v>2609.4140800000005</v>
      </c>
      <c r="I238" s="53">
        <f t="shared" si="23"/>
        <v>417.50625280000008</v>
      </c>
      <c r="J238" s="53">
        <f t="shared" si="18"/>
        <v>3026.9203328000003</v>
      </c>
    </row>
    <row r="239" spans="1:10" x14ac:dyDescent="0.25">
      <c r="A239" s="48" t="s">
        <v>543</v>
      </c>
      <c r="B239" s="49" t="s">
        <v>544</v>
      </c>
      <c r="C239" s="50">
        <v>436.85200000000003</v>
      </c>
      <c r="D239" s="50">
        <f t="shared" si="19"/>
        <v>17.474080000000001</v>
      </c>
      <c r="E239" s="50">
        <f t="shared" si="20"/>
        <v>454.32608000000005</v>
      </c>
      <c r="F239" s="51">
        <v>30</v>
      </c>
      <c r="G239" s="52">
        <f t="shared" si="21"/>
        <v>136.29782400000002</v>
      </c>
      <c r="H239" s="53">
        <f t="shared" si="22"/>
        <v>318.02825600000006</v>
      </c>
      <c r="I239" s="53">
        <f t="shared" si="23"/>
        <v>50.88452096000001</v>
      </c>
      <c r="J239" s="53">
        <f t="shared" si="18"/>
        <v>368.91277696000009</v>
      </c>
    </row>
    <row r="240" spans="1:10" x14ac:dyDescent="0.25">
      <c r="A240" s="68" t="s">
        <v>545</v>
      </c>
      <c r="B240" s="49" t="s">
        <v>546</v>
      </c>
      <c r="C240" s="50">
        <v>706.65920000000006</v>
      </c>
      <c r="D240" s="50">
        <f t="shared" si="19"/>
        <v>28.266368000000003</v>
      </c>
      <c r="E240" s="50">
        <f t="shared" si="20"/>
        <v>734.92556800000011</v>
      </c>
      <c r="F240" s="51">
        <v>30</v>
      </c>
      <c r="G240" s="52">
        <f t="shared" si="21"/>
        <v>220.47767040000002</v>
      </c>
      <c r="H240" s="53">
        <f t="shared" si="22"/>
        <v>514.44789760000003</v>
      </c>
      <c r="I240" s="53">
        <f t="shared" si="23"/>
        <v>82.311663616000004</v>
      </c>
      <c r="J240" s="53">
        <f t="shared" si="18"/>
        <v>596.75956121600007</v>
      </c>
    </row>
    <row r="241" spans="1:11" x14ac:dyDescent="0.25">
      <c r="A241" s="68" t="s">
        <v>547</v>
      </c>
      <c r="B241" s="49" t="s">
        <v>548</v>
      </c>
      <c r="C241" s="50">
        <v>706.65920000000006</v>
      </c>
      <c r="D241" s="50">
        <f t="shared" si="19"/>
        <v>28.266368000000003</v>
      </c>
      <c r="E241" s="50">
        <f t="shared" si="20"/>
        <v>734.92556800000011</v>
      </c>
      <c r="F241" s="51">
        <v>30</v>
      </c>
      <c r="G241" s="52">
        <f t="shared" si="21"/>
        <v>220.47767040000002</v>
      </c>
      <c r="H241" s="53">
        <f t="shared" si="22"/>
        <v>514.44789760000003</v>
      </c>
      <c r="I241" s="53">
        <f t="shared" si="23"/>
        <v>82.311663616000004</v>
      </c>
      <c r="J241" s="53">
        <f t="shared" si="18"/>
        <v>596.75956121600007</v>
      </c>
    </row>
    <row r="242" spans="1:11" x14ac:dyDescent="0.25">
      <c r="A242" s="68" t="s">
        <v>549</v>
      </c>
      <c r="B242" s="49" t="s">
        <v>550</v>
      </c>
      <c r="C242" s="50">
        <v>706.65920000000006</v>
      </c>
      <c r="D242" s="50">
        <f t="shared" si="19"/>
        <v>28.266368000000003</v>
      </c>
      <c r="E242" s="50">
        <f t="shared" si="20"/>
        <v>734.92556800000011</v>
      </c>
      <c r="F242" s="51">
        <v>30</v>
      </c>
      <c r="G242" s="52">
        <f t="shared" si="21"/>
        <v>220.47767040000002</v>
      </c>
      <c r="H242" s="53">
        <f t="shared" si="22"/>
        <v>514.44789760000003</v>
      </c>
      <c r="I242" s="53">
        <f t="shared" si="23"/>
        <v>82.311663616000004</v>
      </c>
      <c r="J242" s="53">
        <f t="shared" si="18"/>
        <v>596.75956121600007</v>
      </c>
    </row>
    <row r="243" spans="1:11" x14ac:dyDescent="0.25">
      <c r="A243" s="68" t="s">
        <v>551</v>
      </c>
      <c r="B243" s="49" t="s">
        <v>552</v>
      </c>
      <c r="C243" s="50">
        <v>1442.5839999999998</v>
      </c>
      <c r="D243" s="50">
        <f t="shared" si="19"/>
        <v>57.703359999999996</v>
      </c>
      <c r="E243" s="50">
        <f t="shared" si="20"/>
        <v>1500.2873599999998</v>
      </c>
      <c r="F243" s="51">
        <v>30</v>
      </c>
      <c r="G243" s="52">
        <f t="shared" si="21"/>
        <v>450.08620799999994</v>
      </c>
      <c r="H243" s="53">
        <f t="shared" si="22"/>
        <v>1050.2011519999999</v>
      </c>
      <c r="I243" s="53">
        <f t="shared" si="23"/>
        <v>168.03218431999997</v>
      </c>
      <c r="J243" s="53">
        <f t="shared" si="18"/>
        <v>1218.2333363199998</v>
      </c>
    </row>
    <row r="244" spans="1:11" x14ac:dyDescent="0.25">
      <c r="A244" s="54" t="s">
        <v>553</v>
      </c>
      <c r="B244" s="55" t="s">
        <v>554</v>
      </c>
      <c r="C244" s="56">
        <v>706.65920000000006</v>
      </c>
      <c r="D244" s="56">
        <f t="shared" si="19"/>
        <v>28.266368000000003</v>
      </c>
      <c r="E244" s="56">
        <f t="shared" si="20"/>
        <v>734.92556800000011</v>
      </c>
      <c r="F244" s="57">
        <v>30</v>
      </c>
      <c r="G244" s="58">
        <f t="shared" si="21"/>
        <v>220.47767040000002</v>
      </c>
      <c r="H244" s="59">
        <f t="shared" si="22"/>
        <v>514.44789760000003</v>
      </c>
      <c r="I244" s="59">
        <f t="shared" si="23"/>
        <v>82.311663616000004</v>
      </c>
      <c r="J244" s="59">
        <f t="shared" si="18"/>
        <v>596.75956121600007</v>
      </c>
      <c r="K244" t="s">
        <v>3645</v>
      </c>
    </row>
    <row r="245" spans="1:11" x14ac:dyDescent="0.25">
      <c r="A245" s="48" t="s">
        <v>555</v>
      </c>
      <c r="B245" s="49" t="s">
        <v>556</v>
      </c>
      <c r="C245" s="50">
        <v>2073.5311999999999</v>
      </c>
      <c r="D245" s="50">
        <f t="shared" si="19"/>
        <v>82.941248000000002</v>
      </c>
      <c r="E245" s="50">
        <f t="shared" si="20"/>
        <v>2156.472448</v>
      </c>
      <c r="F245" s="51">
        <v>30</v>
      </c>
      <c r="G245" s="52">
        <f t="shared" si="21"/>
        <v>646.94173439999997</v>
      </c>
      <c r="H245" s="53">
        <f t="shared" si="22"/>
        <v>1509.5307136000001</v>
      </c>
      <c r="I245" s="53">
        <f t="shared" si="23"/>
        <v>241.52491417600004</v>
      </c>
      <c r="J245" s="53">
        <f t="shared" si="18"/>
        <v>1751.0556277760002</v>
      </c>
    </row>
    <row r="246" spans="1:11" x14ac:dyDescent="0.25">
      <c r="A246" s="68" t="s">
        <v>557</v>
      </c>
      <c r="B246" s="49" t="s">
        <v>558</v>
      </c>
      <c r="C246" s="50">
        <v>706.65920000000006</v>
      </c>
      <c r="D246" s="50">
        <f t="shared" si="19"/>
        <v>28.266368000000003</v>
      </c>
      <c r="E246" s="50">
        <f t="shared" si="20"/>
        <v>734.92556800000011</v>
      </c>
      <c r="F246" s="51">
        <v>30</v>
      </c>
      <c r="G246" s="52">
        <f t="shared" si="21"/>
        <v>220.47767040000002</v>
      </c>
      <c r="H246" s="53">
        <f t="shared" si="22"/>
        <v>514.44789760000003</v>
      </c>
      <c r="I246" s="53">
        <f t="shared" si="23"/>
        <v>82.311663616000004</v>
      </c>
      <c r="J246" s="53">
        <f t="shared" si="18"/>
        <v>596.75956121600007</v>
      </c>
      <c r="K246" t="s">
        <v>3646</v>
      </c>
    </row>
    <row r="247" spans="1:11" x14ac:dyDescent="0.25">
      <c r="A247" s="68" t="s">
        <v>559</v>
      </c>
      <c r="B247" s="49" t="s">
        <v>560</v>
      </c>
      <c r="C247" s="50">
        <v>706.65920000000006</v>
      </c>
      <c r="D247" s="50">
        <f t="shared" si="19"/>
        <v>28.266368000000003</v>
      </c>
      <c r="E247" s="50">
        <f t="shared" si="20"/>
        <v>734.92556800000011</v>
      </c>
      <c r="F247" s="51">
        <v>30</v>
      </c>
      <c r="G247" s="52">
        <f t="shared" si="21"/>
        <v>220.47767040000002</v>
      </c>
      <c r="H247" s="53">
        <f t="shared" si="22"/>
        <v>514.44789760000003</v>
      </c>
      <c r="I247" s="53">
        <f t="shared" si="23"/>
        <v>82.311663616000004</v>
      </c>
      <c r="J247" s="53">
        <f t="shared" si="18"/>
        <v>596.75956121600007</v>
      </c>
      <c r="K247" t="s">
        <v>3646</v>
      </c>
    </row>
    <row r="248" spans="1:11" x14ac:dyDescent="0.25">
      <c r="A248" s="54" t="s">
        <v>561</v>
      </c>
      <c r="B248" s="55" t="s">
        <v>562</v>
      </c>
      <c r="C248" s="56">
        <v>928.75119999999993</v>
      </c>
      <c r="D248" s="56">
        <f t="shared" si="19"/>
        <v>37.150047999999998</v>
      </c>
      <c r="E248" s="56">
        <f t="shared" si="20"/>
        <v>965.9012479999999</v>
      </c>
      <c r="F248" s="57">
        <v>30</v>
      </c>
      <c r="G248" s="58">
        <f t="shared" si="21"/>
        <v>289.77037439999998</v>
      </c>
      <c r="H248" s="59">
        <f t="shared" si="22"/>
        <v>676.13087359999986</v>
      </c>
      <c r="I248" s="59">
        <f t="shared" si="23"/>
        <v>108.18093977599997</v>
      </c>
      <c r="J248" s="59">
        <f t="shared" si="18"/>
        <v>784.3118133759998</v>
      </c>
    </row>
    <row r="249" spans="1:11" x14ac:dyDescent="0.25">
      <c r="A249" s="48" t="s">
        <v>563</v>
      </c>
      <c r="B249" s="49" t="s">
        <v>564</v>
      </c>
      <c r="C249" s="50">
        <v>627.26559999999995</v>
      </c>
      <c r="D249" s="50">
        <f t="shared" si="19"/>
        <v>25.090623999999998</v>
      </c>
      <c r="E249" s="50">
        <f t="shared" si="20"/>
        <v>652.356224</v>
      </c>
      <c r="F249" s="51">
        <v>30</v>
      </c>
      <c r="G249" s="52">
        <f t="shared" si="21"/>
        <v>195.7068672</v>
      </c>
      <c r="H249" s="53">
        <f t="shared" si="22"/>
        <v>456.64935679999996</v>
      </c>
      <c r="I249" s="53">
        <f t="shared" si="23"/>
        <v>73.06389708799999</v>
      </c>
      <c r="J249" s="53">
        <f t="shared" si="18"/>
        <v>529.71325388799994</v>
      </c>
    </row>
    <row r="250" spans="1:11" x14ac:dyDescent="0.25">
      <c r="A250" s="68" t="s">
        <v>565</v>
      </c>
      <c r="B250" s="49" t="s">
        <v>566</v>
      </c>
      <c r="C250" s="50">
        <v>858.08320000000003</v>
      </c>
      <c r="D250" s="50">
        <f t="shared" si="19"/>
        <v>34.323328000000004</v>
      </c>
      <c r="E250" s="50">
        <f t="shared" si="20"/>
        <v>892.40652799999998</v>
      </c>
      <c r="F250" s="51">
        <v>30</v>
      </c>
      <c r="G250" s="52">
        <f t="shared" si="21"/>
        <v>267.72195840000001</v>
      </c>
      <c r="H250" s="53">
        <f t="shared" si="22"/>
        <v>624.68456960000003</v>
      </c>
      <c r="I250" s="53">
        <f t="shared" si="23"/>
        <v>99.949531136000004</v>
      </c>
      <c r="J250" s="53">
        <f t="shared" si="18"/>
        <v>724.63410073600005</v>
      </c>
    </row>
    <row r="251" spans="1:11" x14ac:dyDescent="0.25">
      <c r="A251" s="68" t="s">
        <v>567</v>
      </c>
      <c r="B251" s="49" t="s">
        <v>568</v>
      </c>
      <c r="C251" s="50">
        <v>555.22479999999996</v>
      </c>
      <c r="D251" s="50">
        <f t="shared" si="19"/>
        <v>22.208991999999999</v>
      </c>
      <c r="E251" s="50">
        <f t="shared" si="20"/>
        <v>577.43379199999993</v>
      </c>
      <c r="F251" s="51">
        <v>30</v>
      </c>
      <c r="G251" s="52">
        <f t="shared" si="21"/>
        <v>173.23013759999998</v>
      </c>
      <c r="H251" s="53">
        <f t="shared" si="22"/>
        <v>404.20365439999995</v>
      </c>
      <c r="I251" s="53">
        <f t="shared" si="23"/>
        <v>64.672584703999988</v>
      </c>
      <c r="J251" s="53">
        <f t="shared" si="18"/>
        <v>468.87623910399992</v>
      </c>
    </row>
    <row r="252" spans="1:11" x14ac:dyDescent="0.25">
      <c r="A252" s="54" t="s">
        <v>569</v>
      </c>
      <c r="B252" s="55" t="s">
        <v>570</v>
      </c>
      <c r="C252" s="56">
        <v>555.22479999999996</v>
      </c>
      <c r="D252" s="56">
        <f t="shared" si="19"/>
        <v>22.208991999999999</v>
      </c>
      <c r="E252" s="56">
        <f t="shared" si="20"/>
        <v>577.43379199999993</v>
      </c>
      <c r="F252" s="57">
        <v>30</v>
      </c>
      <c r="G252" s="58">
        <f t="shared" si="21"/>
        <v>173.23013759999998</v>
      </c>
      <c r="H252" s="59">
        <f t="shared" si="22"/>
        <v>404.20365439999995</v>
      </c>
      <c r="I252" s="59">
        <f t="shared" si="23"/>
        <v>64.672584703999988</v>
      </c>
      <c r="J252" s="59">
        <f t="shared" si="18"/>
        <v>468.87623910399992</v>
      </c>
    </row>
    <row r="253" spans="1:11" x14ac:dyDescent="0.25">
      <c r="A253" s="48" t="s">
        <v>571</v>
      </c>
      <c r="B253" s="49" t="s">
        <v>572</v>
      </c>
      <c r="C253" s="50">
        <v>1288.1335999999999</v>
      </c>
      <c r="D253" s="50">
        <f t="shared" si="19"/>
        <v>51.525343999999997</v>
      </c>
      <c r="E253" s="50">
        <f t="shared" si="20"/>
        <v>1339.6589439999998</v>
      </c>
      <c r="F253" s="51">
        <v>30</v>
      </c>
      <c r="G253" s="52">
        <f t="shared" si="21"/>
        <v>401.8976831999999</v>
      </c>
      <c r="H253" s="53">
        <f t="shared" si="22"/>
        <v>937.76126079999995</v>
      </c>
      <c r="I253" s="53">
        <f t="shared" si="23"/>
        <v>150.041801728</v>
      </c>
      <c r="J253" s="53">
        <f t="shared" si="18"/>
        <v>1087.8030625279998</v>
      </c>
    </row>
    <row r="254" spans="1:11" x14ac:dyDescent="0.25">
      <c r="A254" s="68" t="s">
        <v>573</v>
      </c>
      <c r="B254" s="49" t="s">
        <v>574</v>
      </c>
      <c r="C254" s="50">
        <v>858.08320000000003</v>
      </c>
      <c r="D254" s="50">
        <f t="shared" si="19"/>
        <v>34.323328000000004</v>
      </c>
      <c r="E254" s="50">
        <f t="shared" si="20"/>
        <v>892.40652799999998</v>
      </c>
      <c r="F254" s="51">
        <v>30</v>
      </c>
      <c r="G254" s="52">
        <f t="shared" si="21"/>
        <v>267.72195840000001</v>
      </c>
      <c r="H254" s="53">
        <f t="shared" si="22"/>
        <v>624.68456960000003</v>
      </c>
      <c r="I254" s="53">
        <f t="shared" si="23"/>
        <v>99.949531136000004</v>
      </c>
      <c r="J254" s="53">
        <f t="shared" si="18"/>
        <v>724.63410073600005</v>
      </c>
    </row>
    <row r="255" spans="1:11" x14ac:dyDescent="0.25">
      <c r="A255" s="68" t="s">
        <v>575</v>
      </c>
      <c r="B255" s="49" t="s">
        <v>576</v>
      </c>
      <c r="C255" s="50">
        <v>1030.7128</v>
      </c>
      <c r="D255" s="50">
        <f t="shared" si="19"/>
        <v>41.228512000000002</v>
      </c>
      <c r="E255" s="50">
        <f t="shared" si="20"/>
        <v>1071.9413119999999</v>
      </c>
      <c r="F255" s="51">
        <v>30</v>
      </c>
      <c r="G255" s="52">
        <f t="shared" si="21"/>
        <v>321.58239359999999</v>
      </c>
      <c r="H255" s="53">
        <f t="shared" si="22"/>
        <v>750.35891839999999</v>
      </c>
      <c r="I255" s="53">
        <f t="shared" si="23"/>
        <v>120.057426944</v>
      </c>
      <c r="J255" s="53">
        <f t="shared" si="18"/>
        <v>870.41634534399998</v>
      </c>
    </row>
    <row r="256" spans="1:11" x14ac:dyDescent="0.25">
      <c r="A256" s="54" t="s">
        <v>577</v>
      </c>
      <c r="B256" s="55" t="s">
        <v>578</v>
      </c>
      <c r="C256" s="56">
        <v>1030.7128</v>
      </c>
      <c r="D256" s="56">
        <f t="shared" si="19"/>
        <v>41.228512000000002</v>
      </c>
      <c r="E256" s="56">
        <f t="shared" si="20"/>
        <v>1071.9413119999999</v>
      </c>
      <c r="F256" s="57">
        <v>30</v>
      </c>
      <c r="G256" s="58">
        <f t="shared" si="21"/>
        <v>321.58239359999999</v>
      </c>
      <c r="H256" s="59">
        <f t="shared" si="22"/>
        <v>750.35891839999999</v>
      </c>
      <c r="I256" s="59">
        <f t="shared" si="23"/>
        <v>120.057426944</v>
      </c>
      <c r="J256" s="59">
        <f t="shared" si="18"/>
        <v>870.41634534399998</v>
      </c>
    </row>
    <row r="257" spans="1:10" x14ac:dyDescent="0.25">
      <c r="A257" s="68" t="s">
        <v>579</v>
      </c>
      <c r="B257" s="49" t="s">
        <v>580</v>
      </c>
      <c r="C257" s="50">
        <v>2073.5311999999999</v>
      </c>
      <c r="D257" s="50">
        <f t="shared" si="19"/>
        <v>82.941248000000002</v>
      </c>
      <c r="E257" s="50">
        <f t="shared" si="20"/>
        <v>2156.472448</v>
      </c>
      <c r="F257" s="51">
        <v>30</v>
      </c>
      <c r="G257" s="52">
        <f t="shared" si="21"/>
        <v>646.94173439999997</v>
      </c>
      <c r="H257" s="53">
        <f t="shared" si="22"/>
        <v>1509.5307136000001</v>
      </c>
      <c r="I257" s="53">
        <f t="shared" si="23"/>
        <v>241.52491417600004</v>
      </c>
      <c r="J257" s="53">
        <f t="shared" si="18"/>
        <v>1751.0556277760002</v>
      </c>
    </row>
    <row r="258" spans="1:10" x14ac:dyDescent="0.25">
      <c r="A258" s="48" t="s">
        <v>581</v>
      </c>
      <c r="B258" s="49" t="s">
        <v>582</v>
      </c>
      <c r="C258" s="50">
        <v>627.26559999999995</v>
      </c>
      <c r="D258" s="50">
        <f t="shared" si="19"/>
        <v>25.090623999999998</v>
      </c>
      <c r="E258" s="50">
        <f t="shared" si="20"/>
        <v>652.356224</v>
      </c>
      <c r="F258" s="51">
        <v>30</v>
      </c>
      <c r="G258" s="52">
        <f t="shared" si="21"/>
        <v>195.7068672</v>
      </c>
      <c r="H258" s="53">
        <f t="shared" si="22"/>
        <v>456.64935679999996</v>
      </c>
      <c r="I258" s="53">
        <f t="shared" si="23"/>
        <v>73.06389708799999</v>
      </c>
      <c r="J258" s="53">
        <f t="shared" si="18"/>
        <v>529.71325388799994</v>
      </c>
    </row>
    <row r="259" spans="1:10" x14ac:dyDescent="0.25">
      <c r="A259" s="68" t="s">
        <v>583</v>
      </c>
      <c r="B259" s="49" t="s">
        <v>584</v>
      </c>
      <c r="C259" s="50">
        <v>436.85200000000003</v>
      </c>
      <c r="D259" s="50">
        <f t="shared" si="19"/>
        <v>17.474080000000001</v>
      </c>
      <c r="E259" s="50">
        <f t="shared" si="20"/>
        <v>454.32608000000005</v>
      </c>
      <c r="F259" s="51">
        <v>30</v>
      </c>
      <c r="G259" s="52">
        <f t="shared" si="21"/>
        <v>136.29782400000002</v>
      </c>
      <c r="H259" s="53">
        <f t="shared" si="22"/>
        <v>318.02825600000006</v>
      </c>
      <c r="I259" s="53">
        <f t="shared" si="23"/>
        <v>50.88452096000001</v>
      </c>
      <c r="J259" s="53">
        <f t="shared" si="18"/>
        <v>368.91277696000009</v>
      </c>
    </row>
    <row r="260" spans="1:10" x14ac:dyDescent="0.25">
      <c r="A260" s="48" t="s">
        <v>585</v>
      </c>
      <c r="B260" s="49" t="s">
        <v>586</v>
      </c>
      <c r="C260" s="50">
        <v>1254.5311999999999</v>
      </c>
      <c r="D260" s="50">
        <f t="shared" si="19"/>
        <v>50.181247999999997</v>
      </c>
      <c r="E260" s="50">
        <f t="shared" si="20"/>
        <v>1304.712448</v>
      </c>
      <c r="F260" s="51">
        <v>30</v>
      </c>
      <c r="G260" s="52">
        <f t="shared" si="21"/>
        <v>391.41373440000001</v>
      </c>
      <c r="H260" s="53">
        <f t="shared" si="22"/>
        <v>913.29871359999993</v>
      </c>
      <c r="I260" s="53">
        <f t="shared" si="23"/>
        <v>146.12779417599998</v>
      </c>
      <c r="J260" s="53">
        <f t="shared" si="18"/>
        <v>1059.4265077759999</v>
      </c>
    </row>
    <row r="261" spans="1:10" x14ac:dyDescent="0.25">
      <c r="A261" s="60" t="s">
        <v>587</v>
      </c>
      <c r="B261" s="55" t="s">
        <v>588</v>
      </c>
      <c r="C261" s="56">
        <v>555.22479999999996</v>
      </c>
      <c r="D261" s="56">
        <f t="shared" si="19"/>
        <v>22.208991999999999</v>
      </c>
      <c r="E261" s="56">
        <f t="shared" si="20"/>
        <v>577.43379199999993</v>
      </c>
      <c r="F261" s="57">
        <v>30</v>
      </c>
      <c r="G261" s="58">
        <f t="shared" si="21"/>
        <v>173.23013759999998</v>
      </c>
      <c r="H261" s="59">
        <f t="shared" si="22"/>
        <v>404.20365439999995</v>
      </c>
      <c r="I261" s="59">
        <f t="shared" si="23"/>
        <v>64.672584703999988</v>
      </c>
      <c r="J261" s="59">
        <f t="shared" si="18"/>
        <v>468.87623910399992</v>
      </c>
    </row>
    <row r="262" spans="1:10" x14ac:dyDescent="0.25">
      <c r="A262" s="54" t="s">
        <v>589</v>
      </c>
      <c r="B262" s="55" t="s">
        <v>590</v>
      </c>
      <c r="C262" s="56">
        <v>858.08320000000003</v>
      </c>
      <c r="D262" s="56">
        <f t="shared" si="19"/>
        <v>34.323328000000004</v>
      </c>
      <c r="E262" s="56">
        <f t="shared" si="20"/>
        <v>892.40652799999998</v>
      </c>
      <c r="F262" s="57">
        <v>30</v>
      </c>
      <c r="G262" s="58">
        <f t="shared" si="21"/>
        <v>267.72195840000001</v>
      </c>
      <c r="H262" s="59">
        <f t="shared" si="22"/>
        <v>624.68456960000003</v>
      </c>
      <c r="I262" s="59">
        <f t="shared" si="23"/>
        <v>99.949531136000004</v>
      </c>
      <c r="J262" s="59">
        <f t="shared" si="18"/>
        <v>724.63410073600005</v>
      </c>
    </row>
    <row r="263" spans="1:10" x14ac:dyDescent="0.25">
      <c r="A263" s="68" t="s">
        <v>591</v>
      </c>
      <c r="B263" s="49" t="s">
        <v>592</v>
      </c>
      <c r="C263" s="50">
        <v>555.22479999999996</v>
      </c>
      <c r="D263" s="50">
        <f t="shared" si="19"/>
        <v>22.208991999999999</v>
      </c>
      <c r="E263" s="50">
        <f t="shared" si="20"/>
        <v>577.43379199999993</v>
      </c>
      <c r="F263" s="51">
        <v>30</v>
      </c>
      <c r="G263" s="52">
        <f t="shared" si="21"/>
        <v>173.23013759999998</v>
      </c>
      <c r="H263" s="53">
        <f t="shared" si="22"/>
        <v>404.20365439999995</v>
      </c>
      <c r="I263" s="53">
        <f t="shared" si="23"/>
        <v>64.672584703999988</v>
      </c>
      <c r="J263" s="53">
        <f t="shared" si="18"/>
        <v>468.87623910399992</v>
      </c>
    </row>
    <row r="264" spans="1:10" x14ac:dyDescent="0.25">
      <c r="A264" s="68" t="s">
        <v>593</v>
      </c>
      <c r="B264" s="49" t="s">
        <v>594</v>
      </c>
      <c r="C264" s="50">
        <v>706.65920000000006</v>
      </c>
      <c r="D264" s="50">
        <f t="shared" si="19"/>
        <v>28.266368000000003</v>
      </c>
      <c r="E264" s="50">
        <f t="shared" si="20"/>
        <v>734.92556800000011</v>
      </c>
      <c r="F264" s="51">
        <v>30</v>
      </c>
      <c r="G264" s="52">
        <f t="shared" si="21"/>
        <v>220.47767040000002</v>
      </c>
      <c r="H264" s="53">
        <f t="shared" si="22"/>
        <v>514.44789760000003</v>
      </c>
      <c r="I264" s="53">
        <f t="shared" si="23"/>
        <v>82.311663616000004</v>
      </c>
      <c r="J264" s="53">
        <f t="shared" si="18"/>
        <v>596.75956121600007</v>
      </c>
    </row>
    <row r="265" spans="1:10" x14ac:dyDescent="0.25">
      <c r="A265" s="68" t="s">
        <v>595</v>
      </c>
      <c r="B265" s="49" t="s">
        <v>596</v>
      </c>
      <c r="C265" s="50">
        <v>627.26559999999995</v>
      </c>
      <c r="D265" s="50">
        <f t="shared" si="19"/>
        <v>25.090623999999998</v>
      </c>
      <c r="E265" s="50">
        <f t="shared" si="20"/>
        <v>652.356224</v>
      </c>
      <c r="F265" s="51">
        <v>30</v>
      </c>
      <c r="G265" s="52">
        <f t="shared" si="21"/>
        <v>195.7068672</v>
      </c>
      <c r="H265" s="53">
        <f t="shared" si="22"/>
        <v>456.64935679999996</v>
      </c>
      <c r="I265" s="53">
        <f t="shared" si="23"/>
        <v>73.06389708799999</v>
      </c>
      <c r="J265" s="53">
        <f t="shared" si="18"/>
        <v>529.71325388799994</v>
      </c>
    </row>
    <row r="266" spans="1:10" x14ac:dyDescent="0.25">
      <c r="A266" s="48" t="s">
        <v>597</v>
      </c>
      <c r="B266" s="49" t="s">
        <v>598</v>
      </c>
      <c r="C266" s="50">
        <v>706.65920000000006</v>
      </c>
      <c r="D266" s="50">
        <f t="shared" si="19"/>
        <v>28.266368000000003</v>
      </c>
      <c r="E266" s="50">
        <f t="shared" si="20"/>
        <v>734.92556800000011</v>
      </c>
      <c r="F266" s="51">
        <v>30</v>
      </c>
      <c r="G266" s="52">
        <f t="shared" si="21"/>
        <v>220.47767040000002</v>
      </c>
      <c r="H266" s="53">
        <f t="shared" si="22"/>
        <v>514.44789760000003</v>
      </c>
      <c r="I266" s="53">
        <f t="shared" si="23"/>
        <v>82.311663616000004</v>
      </c>
      <c r="J266" s="53">
        <f t="shared" si="18"/>
        <v>596.75956121600007</v>
      </c>
    </row>
    <row r="267" spans="1:10" x14ac:dyDescent="0.25">
      <c r="A267" s="48" t="s">
        <v>599</v>
      </c>
      <c r="B267" s="49" t="s">
        <v>600</v>
      </c>
      <c r="C267" s="50">
        <v>706.65920000000006</v>
      </c>
      <c r="D267" s="50">
        <f t="shared" si="19"/>
        <v>28.266368000000003</v>
      </c>
      <c r="E267" s="50">
        <f t="shared" si="20"/>
        <v>734.92556800000011</v>
      </c>
      <c r="F267" s="51">
        <v>30</v>
      </c>
      <c r="G267" s="52">
        <f t="shared" si="21"/>
        <v>220.47767040000002</v>
      </c>
      <c r="H267" s="53">
        <f t="shared" si="22"/>
        <v>514.44789760000003</v>
      </c>
      <c r="I267" s="53">
        <f t="shared" si="23"/>
        <v>82.311663616000004</v>
      </c>
      <c r="J267" s="53">
        <f t="shared" si="18"/>
        <v>596.75956121600007</v>
      </c>
    </row>
    <row r="268" spans="1:10" x14ac:dyDescent="0.25">
      <c r="A268" s="68" t="s">
        <v>601</v>
      </c>
      <c r="B268" s="49" t="s">
        <v>602</v>
      </c>
      <c r="C268" s="50">
        <v>706.65920000000006</v>
      </c>
      <c r="D268" s="50">
        <f t="shared" si="19"/>
        <v>28.266368000000003</v>
      </c>
      <c r="E268" s="50">
        <f t="shared" si="20"/>
        <v>734.92556800000011</v>
      </c>
      <c r="F268" s="51">
        <v>30</v>
      </c>
      <c r="G268" s="52">
        <f t="shared" si="21"/>
        <v>220.47767040000002</v>
      </c>
      <c r="H268" s="53">
        <f t="shared" si="22"/>
        <v>514.44789760000003</v>
      </c>
      <c r="I268" s="53">
        <f t="shared" si="23"/>
        <v>82.311663616000004</v>
      </c>
      <c r="J268" s="53">
        <f t="shared" si="18"/>
        <v>596.75956121600007</v>
      </c>
    </row>
    <row r="269" spans="1:10" x14ac:dyDescent="0.25">
      <c r="A269" s="48" t="s">
        <v>603</v>
      </c>
      <c r="B269" s="49" t="s">
        <v>604</v>
      </c>
      <c r="C269" s="50">
        <v>627.26559999999995</v>
      </c>
      <c r="D269" s="50">
        <f t="shared" si="19"/>
        <v>25.090623999999998</v>
      </c>
      <c r="E269" s="50">
        <f t="shared" si="20"/>
        <v>652.356224</v>
      </c>
      <c r="F269" s="51">
        <v>30</v>
      </c>
      <c r="G269" s="52">
        <f t="shared" si="21"/>
        <v>195.7068672</v>
      </c>
      <c r="H269" s="53">
        <f t="shared" si="22"/>
        <v>456.64935679999996</v>
      </c>
      <c r="I269" s="53">
        <f t="shared" si="23"/>
        <v>73.06389708799999</v>
      </c>
      <c r="J269" s="53">
        <f t="shared" si="18"/>
        <v>529.71325388799994</v>
      </c>
    </row>
    <row r="270" spans="1:10" x14ac:dyDescent="0.25">
      <c r="A270" s="68" t="s">
        <v>605</v>
      </c>
      <c r="B270" s="49" t="s">
        <v>606</v>
      </c>
      <c r="C270" s="50">
        <v>706.65920000000006</v>
      </c>
      <c r="D270" s="50">
        <f t="shared" si="19"/>
        <v>28.266368000000003</v>
      </c>
      <c r="E270" s="50">
        <f t="shared" si="20"/>
        <v>734.92556800000011</v>
      </c>
      <c r="F270" s="51">
        <v>30</v>
      </c>
      <c r="G270" s="52">
        <f t="shared" si="21"/>
        <v>220.47767040000002</v>
      </c>
      <c r="H270" s="53">
        <f t="shared" si="22"/>
        <v>514.44789760000003</v>
      </c>
      <c r="I270" s="53">
        <f t="shared" si="23"/>
        <v>82.311663616000004</v>
      </c>
      <c r="J270" s="53">
        <f t="shared" ref="J270:J333" si="24">SUM(H270+I270)</f>
        <v>596.75956121600007</v>
      </c>
    </row>
    <row r="271" spans="1:10" x14ac:dyDescent="0.25">
      <c r="A271" s="48" t="s">
        <v>607</v>
      </c>
      <c r="B271" s="49" t="s">
        <v>608</v>
      </c>
      <c r="C271" s="50">
        <v>436.85200000000003</v>
      </c>
      <c r="D271" s="50">
        <f t="shared" ref="D271:D334" si="25">SUM(C271*0.04)</f>
        <v>17.474080000000001</v>
      </c>
      <c r="E271" s="50">
        <f t="shared" ref="E271:E334" si="26">SUM(C271+D271)</f>
        <v>454.32608000000005</v>
      </c>
      <c r="F271" s="51">
        <v>30</v>
      </c>
      <c r="G271" s="52">
        <f t="shared" ref="G271:G334" si="27">SUM(E271*0.3)</f>
        <v>136.29782400000002</v>
      </c>
      <c r="H271" s="53">
        <f t="shared" ref="H271:H334" si="28">SUM(E271-G271)</f>
        <v>318.02825600000006</v>
      </c>
      <c r="I271" s="53">
        <f t="shared" ref="I271:I334" si="29">SUM(H271*0.16)</f>
        <v>50.88452096000001</v>
      </c>
      <c r="J271" s="53">
        <f t="shared" si="24"/>
        <v>368.91277696000009</v>
      </c>
    </row>
    <row r="272" spans="1:10" x14ac:dyDescent="0.25">
      <c r="A272" s="68" t="s">
        <v>609</v>
      </c>
      <c r="B272" s="49" t="s">
        <v>610</v>
      </c>
      <c r="C272" s="50">
        <v>706.65920000000006</v>
      </c>
      <c r="D272" s="50">
        <f t="shared" si="25"/>
        <v>28.266368000000003</v>
      </c>
      <c r="E272" s="50">
        <f t="shared" si="26"/>
        <v>734.92556800000011</v>
      </c>
      <c r="F272" s="51">
        <v>30</v>
      </c>
      <c r="G272" s="52">
        <f t="shared" si="27"/>
        <v>220.47767040000002</v>
      </c>
      <c r="H272" s="53">
        <f t="shared" si="28"/>
        <v>514.44789760000003</v>
      </c>
      <c r="I272" s="53">
        <f t="shared" si="29"/>
        <v>82.311663616000004</v>
      </c>
      <c r="J272" s="53">
        <f t="shared" si="24"/>
        <v>596.75956121600007</v>
      </c>
    </row>
    <row r="273" spans="1:10" x14ac:dyDescent="0.25">
      <c r="A273" s="60" t="s">
        <v>611</v>
      </c>
      <c r="B273" s="55" t="s">
        <v>612</v>
      </c>
      <c r="C273" s="56">
        <v>555.22479999999996</v>
      </c>
      <c r="D273" s="56">
        <f t="shared" si="25"/>
        <v>22.208991999999999</v>
      </c>
      <c r="E273" s="56">
        <f t="shared" si="26"/>
        <v>577.43379199999993</v>
      </c>
      <c r="F273" s="57">
        <v>30</v>
      </c>
      <c r="G273" s="58">
        <f t="shared" si="27"/>
        <v>173.23013759999998</v>
      </c>
      <c r="H273" s="59">
        <f t="shared" si="28"/>
        <v>404.20365439999995</v>
      </c>
      <c r="I273" s="59">
        <f t="shared" si="29"/>
        <v>64.672584703999988</v>
      </c>
      <c r="J273" s="59">
        <f t="shared" si="24"/>
        <v>468.87623910399992</v>
      </c>
    </row>
    <row r="274" spans="1:10" x14ac:dyDescent="0.25">
      <c r="A274" s="60" t="s">
        <v>613</v>
      </c>
      <c r="B274" s="55" t="s">
        <v>614</v>
      </c>
      <c r="C274" s="56">
        <v>706.65920000000006</v>
      </c>
      <c r="D274" s="56">
        <f t="shared" si="25"/>
        <v>28.266368000000003</v>
      </c>
      <c r="E274" s="56">
        <f t="shared" si="26"/>
        <v>734.92556800000011</v>
      </c>
      <c r="F274" s="57">
        <v>30</v>
      </c>
      <c r="G274" s="58">
        <f t="shared" si="27"/>
        <v>220.47767040000002</v>
      </c>
      <c r="H274" s="59">
        <f t="shared" si="28"/>
        <v>514.44789760000003</v>
      </c>
      <c r="I274" s="59">
        <f t="shared" si="29"/>
        <v>82.311663616000004</v>
      </c>
      <c r="J274" s="59">
        <f t="shared" si="24"/>
        <v>596.75956121600007</v>
      </c>
    </row>
    <row r="275" spans="1:10" x14ac:dyDescent="0.25">
      <c r="A275" s="68" t="s">
        <v>615</v>
      </c>
      <c r="B275" s="49" t="s">
        <v>616</v>
      </c>
      <c r="C275" s="50">
        <v>555.22479999999996</v>
      </c>
      <c r="D275" s="50">
        <f t="shared" si="25"/>
        <v>22.208991999999999</v>
      </c>
      <c r="E275" s="50">
        <f t="shared" si="26"/>
        <v>577.43379199999993</v>
      </c>
      <c r="F275" s="51">
        <v>30</v>
      </c>
      <c r="G275" s="52">
        <f t="shared" si="27"/>
        <v>173.23013759999998</v>
      </c>
      <c r="H275" s="53">
        <f t="shared" si="28"/>
        <v>404.20365439999995</v>
      </c>
      <c r="I275" s="53">
        <f t="shared" si="29"/>
        <v>64.672584703999988</v>
      </c>
      <c r="J275" s="53">
        <f t="shared" si="24"/>
        <v>468.87623910399992</v>
      </c>
    </row>
    <row r="276" spans="1:10" x14ac:dyDescent="0.25">
      <c r="A276" s="68" t="s">
        <v>617</v>
      </c>
      <c r="B276" s="49" t="s">
        <v>618</v>
      </c>
      <c r="C276" s="50">
        <v>1030.7128</v>
      </c>
      <c r="D276" s="50">
        <f t="shared" si="25"/>
        <v>41.228512000000002</v>
      </c>
      <c r="E276" s="50">
        <f t="shared" si="26"/>
        <v>1071.9413119999999</v>
      </c>
      <c r="F276" s="51">
        <v>30</v>
      </c>
      <c r="G276" s="52">
        <f t="shared" si="27"/>
        <v>321.58239359999999</v>
      </c>
      <c r="H276" s="53">
        <f t="shared" si="28"/>
        <v>750.35891839999999</v>
      </c>
      <c r="I276" s="53">
        <f t="shared" si="29"/>
        <v>120.057426944</v>
      </c>
      <c r="J276" s="53">
        <f t="shared" si="24"/>
        <v>870.41634534399998</v>
      </c>
    </row>
    <row r="277" spans="1:10" x14ac:dyDescent="0.25">
      <c r="A277" s="68" t="s">
        <v>619</v>
      </c>
      <c r="B277" s="49" t="s">
        <v>620</v>
      </c>
      <c r="C277" s="50">
        <v>656.1776000000001</v>
      </c>
      <c r="D277" s="50">
        <f t="shared" si="25"/>
        <v>26.247104000000004</v>
      </c>
      <c r="E277" s="50">
        <f t="shared" si="26"/>
        <v>682.42470400000013</v>
      </c>
      <c r="F277" s="51">
        <v>30</v>
      </c>
      <c r="G277" s="52">
        <f t="shared" si="27"/>
        <v>204.72741120000003</v>
      </c>
      <c r="H277" s="53">
        <f t="shared" si="28"/>
        <v>477.69729280000013</v>
      </c>
      <c r="I277" s="53">
        <f t="shared" si="29"/>
        <v>76.431566848000017</v>
      </c>
      <c r="J277" s="53">
        <f t="shared" si="24"/>
        <v>554.12885964800012</v>
      </c>
    </row>
    <row r="278" spans="1:10" x14ac:dyDescent="0.25">
      <c r="A278" s="68" t="s">
        <v>621</v>
      </c>
      <c r="B278" s="49" t="s">
        <v>622</v>
      </c>
      <c r="C278" s="50">
        <v>858.08320000000003</v>
      </c>
      <c r="D278" s="50">
        <f t="shared" si="25"/>
        <v>34.323328000000004</v>
      </c>
      <c r="E278" s="50">
        <f t="shared" si="26"/>
        <v>892.40652799999998</v>
      </c>
      <c r="F278" s="51">
        <v>30</v>
      </c>
      <c r="G278" s="52">
        <f t="shared" si="27"/>
        <v>267.72195840000001</v>
      </c>
      <c r="H278" s="53">
        <f t="shared" si="28"/>
        <v>624.68456960000003</v>
      </c>
      <c r="I278" s="53">
        <f t="shared" si="29"/>
        <v>99.949531136000004</v>
      </c>
      <c r="J278" s="53">
        <f t="shared" si="24"/>
        <v>724.63410073600005</v>
      </c>
    </row>
    <row r="279" spans="1:10" x14ac:dyDescent="0.25">
      <c r="A279" s="61" t="s">
        <v>623</v>
      </c>
      <c r="B279" s="62" t="s">
        <v>624</v>
      </c>
      <c r="C279" s="63">
        <v>858.08320000000003</v>
      </c>
      <c r="D279" s="63">
        <f t="shared" si="25"/>
        <v>34.323328000000004</v>
      </c>
      <c r="E279" s="63">
        <f t="shared" si="26"/>
        <v>892.40652799999998</v>
      </c>
      <c r="F279" s="64">
        <v>30</v>
      </c>
      <c r="G279" s="65">
        <f t="shared" si="27"/>
        <v>267.72195840000001</v>
      </c>
      <c r="H279" s="66">
        <f t="shared" si="28"/>
        <v>624.68456960000003</v>
      </c>
      <c r="I279" s="66">
        <f t="shared" si="29"/>
        <v>99.949531136000004</v>
      </c>
      <c r="J279" s="66">
        <f t="shared" si="24"/>
        <v>724.63410073600005</v>
      </c>
    </row>
    <row r="280" spans="1:10" x14ac:dyDescent="0.25">
      <c r="A280" s="48" t="s">
        <v>625</v>
      </c>
      <c r="B280" s="49" t="s">
        <v>626</v>
      </c>
      <c r="C280" s="50">
        <v>1223.9760000000001</v>
      </c>
      <c r="D280" s="50">
        <f t="shared" si="25"/>
        <v>48.959040000000009</v>
      </c>
      <c r="E280" s="50">
        <f t="shared" si="26"/>
        <v>1272.9350400000001</v>
      </c>
      <c r="F280" s="51">
        <v>30</v>
      </c>
      <c r="G280" s="52">
        <f t="shared" si="27"/>
        <v>381.88051200000001</v>
      </c>
      <c r="H280" s="53">
        <f t="shared" si="28"/>
        <v>891.05452800000012</v>
      </c>
      <c r="I280" s="53">
        <f t="shared" si="29"/>
        <v>142.56872448000001</v>
      </c>
      <c r="J280" s="53">
        <f t="shared" si="24"/>
        <v>1033.6232524800002</v>
      </c>
    </row>
    <row r="281" spans="1:10" x14ac:dyDescent="0.25">
      <c r="A281" s="68" t="s">
        <v>627</v>
      </c>
      <c r="B281" s="49" t="s">
        <v>628</v>
      </c>
      <c r="C281" s="50">
        <v>436.85200000000003</v>
      </c>
      <c r="D281" s="50">
        <f t="shared" si="25"/>
        <v>17.474080000000001</v>
      </c>
      <c r="E281" s="50">
        <f t="shared" si="26"/>
        <v>454.32608000000005</v>
      </c>
      <c r="F281" s="51">
        <v>30</v>
      </c>
      <c r="G281" s="52">
        <f t="shared" si="27"/>
        <v>136.29782400000002</v>
      </c>
      <c r="H281" s="53">
        <f t="shared" si="28"/>
        <v>318.02825600000006</v>
      </c>
      <c r="I281" s="53">
        <f t="shared" si="29"/>
        <v>50.88452096000001</v>
      </c>
      <c r="J281" s="53">
        <f t="shared" si="24"/>
        <v>368.91277696000009</v>
      </c>
    </row>
    <row r="282" spans="1:10" x14ac:dyDescent="0.25">
      <c r="A282" s="68" t="s">
        <v>629</v>
      </c>
      <c r="B282" s="49" t="s">
        <v>630</v>
      </c>
      <c r="C282" s="50">
        <v>706.65920000000006</v>
      </c>
      <c r="D282" s="50">
        <f t="shared" si="25"/>
        <v>28.266368000000003</v>
      </c>
      <c r="E282" s="50">
        <f t="shared" si="26"/>
        <v>734.92556800000011</v>
      </c>
      <c r="F282" s="51">
        <v>30</v>
      </c>
      <c r="G282" s="52">
        <f t="shared" si="27"/>
        <v>220.47767040000002</v>
      </c>
      <c r="H282" s="53">
        <f t="shared" si="28"/>
        <v>514.44789760000003</v>
      </c>
      <c r="I282" s="53">
        <f t="shared" si="29"/>
        <v>82.311663616000004</v>
      </c>
      <c r="J282" s="53">
        <f t="shared" si="24"/>
        <v>596.75956121600007</v>
      </c>
    </row>
    <row r="283" spans="1:10" x14ac:dyDescent="0.25">
      <c r="A283" s="48" t="s">
        <v>631</v>
      </c>
      <c r="B283" s="49" t="s">
        <v>632</v>
      </c>
      <c r="C283" s="50">
        <v>627.26559999999995</v>
      </c>
      <c r="D283" s="50">
        <f t="shared" si="25"/>
        <v>25.090623999999998</v>
      </c>
      <c r="E283" s="50">
        <f t="shared" si="26"/>
        <v>652.356224</v>
      </c>
      <c r="F283" s="51">
        <v>30</v>
      </c>
      <c r="G283" s="52">
        <f t="shared" si="27"/>
        <v>195.7068672</v>
      </c>
      <c r="H283" s="53">
        <f t="shared" si="28"/>
        <v>456.64935679999996</v>
      </c>
      <c r="I283" s="53">
        <f t="shared" si="29"/>
        <v>73.06389708799999</v>
      </c>
      <c r="J283" s="53">
        <f t="shared" si="24"/>
        <v>529.71325388799994</v>
      </c>
    </row>
    <row r="284" spans="1:10" x14ac:dyDescent="0.25">
      <c r="A284" s="48" t="s">
        <v>633</v>
      </c>
      <c r="B284" s="49" t="s">
        <v>634</v>
      </c>
      <c r="C284" s="50">
        <v>720.78239999999994</v>
      </c>
      <c r="D284" s="50">
        <f t="shared" si="25"/>
        <v>28.831295999999998</v>
      </c>
      <c r="E284" s="50">
        <f t="shared" si="26"/>
        <v>749.61369599999989</v>
      </c>
      <c r="F284" s="51">
        <v>30</v>
      </c>
      <c r="G284" s="52">
        <f t="shared" si="27"/>
        <v>224.88410879999995</v>
      </c>
      <c r="H284" s="53">
        <f t="shared" si="28"/>
        <v>524.72958719999997</v>
      </c>
      <c r="I284" s="53">
        <f t="shared" si="29"/>
        <v>83.956733951999993</v>
      </c>
      <c r="J284" s="53">
        <f t="shared" si="24"/>
        <v>608.686321152</v>
      </c>
    </row>
    <row r="285" spans="1:10" x14ac:dyDescent="0.25">
      <c r="A285" s="54" t="s">
        <v>635</v>
      </c>
      <c r="B285" s="55" t="s">
        <v>636</v>
      </c>
      <c r="C285" s="56">
        <v>706.65920000000006</v>
      </c>
      <c r="D285" s="56">
        <f t="shared" si="25"/>
        <v>28.266368000000003</v>
      </c>
      <c r="E285" s="56">
        <f t="shared" si="26"/>
        <v>734.92556800000011</v>
      </c>
      <c r="F285" s="57">
        <v>30</v>
      </c>
      <c r="G285" s="58">
        <f t="shared" si="27"/>
        <v>220.47767040000002</v>
      </c>
      <c r="H285" s="59">
        <f t="shared" si="28"/>
        <v>514.44789760000003</v>
      </c>
      <c r="I285" s="59">
        <f t="shared" si="29"/>
        <v>82.311663616000004</v>
      </c>
      <c r="J285" s="59">
        <f t="shared" si="24"/>
        <v>596.75956121600007</v>
      </c>
    </row>
    <row r="286" spans="1:10" x14ac:dyDescent="0.25">
      <c r="A286" s="68" t="s">
        <v>637</v>
      </c>
      <c r="B286" s="49" t="s">
        <v>638</v>
      </c>
      <c r="C286" s="50">
        <v>897.44719999999995</v>
      </c>
      <c r="D286" s="50">
        <f t="shared" si="25"/>
        <v>35.897888000000002</v>
      </c>
      <c r="E286" s="50">
        <f t="shared" si="26"/>
        <v>933.34508799999992</v>
      </c>
      <c r="F286" s="51">
        <v>30</v>
      </c>
      <c r="G286" s="52">
        <f t="shared" si="27"/>
        <v>280.00352639999994</v>
      </c>
      <c r="H286" s="53">
        <f t="shared" si="28"/>
        <v>653.34156159999998</v>
      </c>
      <c r="I286" s="53">
        <f t="shared" si="29"/>
        <v>104.534649856</v>
      </c>
      <c r="J286" s="53">
        <f t="shared" si="24"/>
        <v>757.87621145599996</v>
      </c>
    </row>
    <row r="287" spans="1:10" x14ac:dyDescent="0.25">
      <c r="A287" s="68" t="s">
        <v>639</v>
      </c>
      <c r="B287" s="49" t="s">
        <v>640</v>
      </c>
      <c r="C287" s="50">
        <v>858.08320000000003</v>
      </c>
      <c r="D287" s="50">
        <f t="shared" si="25"/>
        <v>34.323328000000004</v>
      </c>
      <c r="E287" s="50">
        <f t="shared" si="26"/>
        <v>892.40652799999998</v>
      </c>
      <c r="F287" s="51">
        <v>30</v>
      </c>
      <c r="G287" s="52">
        <f t="shared" si="27"/>
        <v>267.72195840000001</v>
      </c>
      <c r="H287" s="53">
        <f t="shared" si="28"/>
        <v>624.68456960000003</v>
      </c>
      <c r="I287" s="53">
        <f t="shared" si="29"/>
        <v>99.949531136000004</v>
      </c>
      <c r="J287" s="53">
        <f t="shared" si="24"/>
        <v>724.63410073600005</v>
      </c>
    </row>
    <row r="288" spans="1:10" x14ac:dyDescent="0.25">
      <c r="A288" s="48" t="s">
        <v>631</v>
      </c>
      <c r="B288" s="49" t="s">
        <v>641</v>
      </c>
      <c r="C288" s="50">
        <v>555.22479999999996</v>
      </c>
      <c r="D288" s="50">
        <f t="shared" si="25"/>
        <v>22.208991999999999</v>
      </c>
      <c r="E288" s="50">
        <f t="shared" si="26"/>
        <v>577.43379199999993</v>
      </c>
      <c r="F288" s="51">
        <v>30</v>
      </c>
      <c r="G288" s="52">
        <f t="shared" si="27"/>
        <v>173.23013759999998</v>
      </c>
      <c r="H288" s="53">
        <f t="shared" si="28"/>
        <v>404.20365439999995</v>
      </c>
      <c r="I288" s="53">
        <f t="shared" si="29"/>
        <v>64.672584703999988</v>
      </c>
      <c r="J288" s="53">
        <f t="shared" si="24"/>
        <v>468.87623910399992</v>
      </c>
    </row>
    <row r="289" spans="1:11" x14ac:dyDescent="0.25">
      <c r="A289" s="60" t="s">
        <v>642</v>
      </c>
      <c r="B289" s="55" t="s">
        <v>643</v>
      </c>
      <c r="C289" s="56">
        <v>1345.8743999999999</v>
      </c>
      <c r="D289" s="56">
        <f t="shared" si="25"/>
        <v>53.834975999999997</v>
      </c>
      <c r="E289" s="56">
        <f t="shared" si="26"/>
        <v>1399.709376</v>
      </c>
      <c r="F289" s="57">
        <v>30</v>
      </c>
      <c r="G289" s="58">
        <f t="shared" si="27"/>
        <v>419.91281279999998</v>
      </c>
      <c r="H289" s="59">
        <f t="shared" si="28"/>
        <v>979.79656320000004</v>
      </c>
      <c r="I289" s="59">
        <f t="shared" si="29"/>
        <v>156.76745011200001</v>
      </c>
      <c r="J289" s="59">
        <f>SUM(H289+I289)</f>
        <v>1136.564013312</v>
      </c>
      <c r="K289" t="s">
        <v>3647</v>
      </c>
    </row>
    <row r="290" spans="1:11" x14ac:dyDescent="0.25">
      <c r="A290" s="68" t="s">
        <v>644</v>
      </c>
      <c r="B290" s="49" t="s">
        <v>645</v>
      </c>
      <c r="C290" s="50">
        <v>901.18079999999998</v>
      </c>
      <c r="D290" s="50">
        <f t="shared" si="25"/>
        <v>36.047232000000001</v>
      </c>
      <c r="E290" s="50">
        <f t="shared" si="26"/>
        <v>937.22803199999998</v>
      </c>
      <c r="F290" s="51">
        <v>30</v>
      </c>
      <c r="G290" s="52">
        <f t="shared" si="27"/>
        <v>281.16840959999996</v>
      </c>
      <c r="H290" s="53">
        <f t="shared" si="28"/>
        <v>656.05962240000008</v>
      </c>
      <c r="I290" s="53">
        <f t="shared" si="29"/>
        <v>104.96953958400002</v>
      </c>
      <c r="J290" s="53">
        <f t="shared" si="24"/>
        <v>761.0291619840001</v>
      </c>
    </row>
    <row r="291" spans="1:11" x14ac:dyDescent="0.25">
      <c r="A291" s="68" t="s">
        <v>646</v>
      </c>
      <c r="B291" s="49" t="s">
        <v>647</v>
      </c>
      <c r="C291" s="50">
        <v>555.22479999999996</v>
      </c>
      <c r="D291" s="50">
        <f t="shared" si="25"/>
        <v>22.208991999999999</v>
      </c>
      <c r="E291" s="50">
        <f t="shared" si="26"/>
        <v>577.43379199999993</v>
      </c>
      <c r="F291" s="51">
        <v>30</v>
      </c>
      <c r="G291" s="52">
        <f t="shared" si="27"/>
        <v>173.23013759999998</v>
      </c>
      <c r="H291" s="53">
        <f t="shared" si="28"/>
        <v>404.20365439999995</v>
      </c>
      <c r="I291" s="53">
        <f t="shared" si="29"/>
        <v>64.672584703999988</v>
      </c>
      <c r="J291" s="53">
        <f t="shared" si="24"/>
        <v>468.87623910399992</v>
      </c>
    </row>
    <row r="292" spans="1:11" x14ac:dyDescent="0.25">
      <c r="A292" s="68" t="s">
        <v>648</v>
      </c>
      <c r="B292" s="49" t="s">
        <v>649</v>
      </c>
      <c r="C292" s="50">
        <v>858.08320000000003</v>
      </c>
      <c r="D292" s="50">
        <f t="shared" si="25"/>
        <v>34.323328000000004</v>
      </c>
      <c r="E292" s="50">
        <f t="shared" si="26"/>
        <v>892.40652799999998</v>
      </c>
      <c r="F292" s="51">
        <v>30</v>
      </c>
      <c r="G292" s="52">
        <f t="shared" si="27"/>
        <v>267.72195840000001</v>
      </c>
      <c r="H292" s="53">
        <f t="shared" si="28"/>
        <v>624.68456960000003</v>
      </c>
      <c r="I292" s="53">
        <f t="shared" si="29"/>
        <v>99.949531136000004</v>
      </c>
      <c r="J292" s="53">
        <f t="shared" si="24"/>
        <v>724.63410073600005</v>
      </c>
    </row>
    <row r="293" spans="1:11" x14ac:dyDescent="0.25">
      <c r="A293" s="54" t="s">
        <v>650</v>
      </c>
      <c r="B293" s="55" t="s">
        <v>651</v>
      </c>
      <c r="C293" s="56">
        <v>858.08320000000003</v>
      </c>
      <c r="D293" s="56">
        <f t="shared" si="25"/>
        <v>34.323328000000004</v>
      </c>
      <c r="E293" s="56">
        <f t="shared" si="26"/>
        <v>892.40652799999998</v>
      </c>
      <c r="F293" s="57">
        <v>30</v>
      </c>
      <c r="G293" s="58">
        <f t="shared" si="27"/>
        <v>267.72195840000001</v>
      </c>
      <c r="H293" s="59">
        <f t="shared" si="28"/>
        <v>624.68456960000003</v>
      </c>
      <c r="I293" s="59">
        <f t="shared" si="29"/>
        <v>99.949531136000004</v>
      </c>
      <c r="J293" s="59">
        <f t="shared" si="24"/>
        <v>724.63410073600005</v>
      </c>
    </row>
    <row r="294" spans="1:11" x14ac:dyDescent="0.25">
      <c r="A294" s="48" t="s">
        <v>652</v>
      </c>
      <c r="B294" s="49" t="s">
        <v>653</v>
      </c>
      <c r="C294" s="50">
        <v>627.26559999999995</v>
      </c>
      <c r="D294" s="50">
        <f t="shared" si="25"/>
        <v>25.090623999999998</v>
      </c>
      <c r="E294" s="50">
        <f t="shared" si="26"/>
        <v>652.356224</v>
      </c>
      <c r="F294" s="51">
        <v>30</v>
      </c>
      <c r="G294" s="52">
        <f t="shared" si="27"/>
        <v>195.7068672</v>
      </c>
      <c r="H294" s="53">
        <f t="shared" si="28"/>
        <v>456.64935679999996</v>
      </c>
      <c r="I294" s="53">
        <f t="shared" si="29"/>
        <v>73.06389708799999</v>
      </c>
      <c r="J294" s="53">
        <f t="shared" si="24"/>
        <v>529.71325388799994</v>
      </c>
    </row>
    <row r="295" spans="1:11" x14ac:dyDescent="0.25">
      <c r="A295" s="68" t="s">
        <v>654</v>
      </c>
      <c r="B295" s="49" t="s">
        <v>655</v>
      </c>
      <c r="C295" s="50">
        <v>1030.7128</v>
      </c>
      <c r="D295" s="50">
        <f t="shared" si="25"/>
        <v>41.228512000000002</v>
      </c>
      <c r="E295" s="50">
        <f t="shared" si="26"/>
        <v>1071.9413119999999</v>
      </c>
      <c r="F295" s="51">
        <v>30</v>
      </c>
      <c r="G295" s="52">
        <f t="shared" si="27"/>
        <v>321.58239359999999</v>
      </c>
      <c r="H295" s="53">
        <f t="shared" si="28"/>
        <v>750.35891839999999</v>
      </c>
      <c r="I295" s="53">
        <f t="shared" si="29"/>
        <v>120.057426944</v>
      </c>
      <c r="J295" s="53">
        <f t="shared" si="24"/>
        <v>870.41634534399998</v>
      </c>
    </row>
    <row r="296" spans="1:11" x14ac:dyDescent="0.25">
      <c r="A296" s="68" t="s">
        <v>656</v>
      </c>
      <c r="B296" s="49" t="s">
        <v>657</v>
      </c>
      <c r="C296" s="50">
        <v>656.1776000000001</v>
      </c>
      <c r="D296" s="50">
        <f t="shared" si="25"/>
        <v>26.247104000000004</v>
      </c>
      <c r="E296" s="50">
        <f t="shared" si="26"/>
        <v>682.42470400000013</v>
      </c>
      <c r="F296" s="51">
        <v>30</v>
      </c>
      <c r="G296" s="52">
        <f t="shared" si="27"/>
        <v>204.72741120000003</v>
      </c>
      <c r="H296" s="53">
        <f t="shared" si="28"/>
        <v>477.69729280000013</v>
      </c>
      <c r="I296" s="53">
        <f t="shared" si="29"/>
        <v>76.431566848000017</v>
      </c>
      <c r="J296" s="53">
        <f t="shared" si="24"/>
        <v>554.12885964800012</v>
      </c>
    </row>
    <row r="297" spans="1:11" x14ac:dyDescent="0.25">
      <c r="A297" s="68" t="s">
        <v>658</v>
      </c>
      <c r="B297" s="49" t="s">
        <v>659</v>
      </c>
      <c r="C297" s="50">
        <v>555.22479999999996</v>
      </c>
      <c r="D297" s="50">
        <f t="shared" si="25"/>
        <v>22.208991999999999</v>
      </c>
      <c r="E297" s="50">
        <f t="shared" si="26"/>
        <v>577.43379199999993</v>
      </c>
      <c r="F297" s="51">
        <v>30</v>
      </c>
      <c r="G297" s="52">
        <f t="shared" si="27"/>
        <v>173.23013759999998</v>
      </c>
      <c r="H297" s="53">
        <f t="shared" si="28"/>
        <v>404.20365439999995</v>
      </c>
      <c r="I297" s="53">
        <f t="shared" si="29"/>
        <v>64.672584703999988</v>
      </c>
      <c r="J297" s="53">
        <f t="shared" si="24"/>
        <v>468.87623910399992</v>
      </c>
    </row>
    <row r="298" spans="1:11" x14ac:dyDescent="0.25">
      <c r="A298" s="54" t="s">
        <v>660</v>
      </c>
      <c r="B298" s="55" t="s">
        <v>661</v>
      </c>
      <c r="C298" s="56">
        <v>555.22479999999996</v>
      </c>
      <c r="D298" s="56">
        <f t="shared" si="25"/>
        <v>22.208991999999999</v>
      </c>
      <c r="E298" s="56">
        <f t="shared" si="26"/>
        <v>577.43379199999993</v>
      </c>
      <c r="F298" s="57">
        <v>30</v>
      </c>
      <c r="G298" s="58">
        <f t="shared" si="27"/>
        <v>173.23013759999998</v>
      </c>
      <c r="H298" s="59">
        <f t="shared" si="28"/>
        <v>404.20365439999995</v>
      </c>
      <c r="I298" s="59">
        <f t="shared" si="29"/>
        <v>64.672584703999988</v>
      </c>
      <c r="J298" s="59">
        <f t="shared" si="24"/>
        <v>468.87623910399992</v>
      </c>
    </row>
    <row r="299" spans="1:11" x14ac:dyDescent="0.25">
      <c r="A299" s="48" t="s">
        <v>662</v>
      </c>
      <c r="B299" s="49" t="s">
        <v>663</v>
      </c>
      <c r="C299" s="50">
        <v>436.85200000000003</v>
      </c>
      <c r="D299" s="50">
        <f t="shared" si="25"/>
        <v>17.474080000000001</v>
      </c>
      <c r="E299" s="50">
        <f t="shared" si="26"/>
        <v>454.32608000000005</v>
      </c>
      <c r="F299" s="51">
        <v>30</v>
      </c>
      <c r="G299" s="52">
        <f t="shared" si="27"/>
        <v>136.29782400000002</v>
      </c>
      <c r="H299" s="53">
        <f t="shared" si="28"/>
        <v>318.02825600000006</v>
      </c>
      <c r="I299" s="53">
        <f t="shared" si="29"/>
        <v>50.88452096000001</v>
      </c>
      <c r="J299" s="53">
        <f t="shared" si="24"/>
        <v>368.91277696000009</v>
      </c>
    </row>
    <row r="300" spans="1:11" x14ac:dyDescent="0.25">
      <c r="A300" s="68" t="s">
        <v>664</v>
      </c>
      <c r="B300" s="49" t="s">
        <v>665</v>
      </c>
      <c r="C300" s="50">
        <v>706.65920000000006</v>
      </c>
      <c r="D300" s="50">
        <f t="shared" si="25"/>
        <v>28.266368000000003</v>
      </c>
      <c r="E300" s="50">
        <f t="shared" si="26"/>
        <v>734.92556800000011</v>
      </c>
      <c r="F300" s="51">
        <v>30</v>
      </c>
      <c r="G300" s="52">
        <f t="shared" si="27"/>
        <v>220.47767040000002</v>
      </c>
      <c r="H300" s="53">
        <f t="shared" si="28"/>
        <v>514.44789760000003</v>
      </c>
      <c r="I300" s="53">
        <f t="shared" si="29"/>
        <v>82.311663616000004</v>
      </c>
      <c r="J300" s="53">
        <f t="shared" si="24"/>
        <v>596.75956121600007</v>
      </c>
    </row>
    <row r="301" spans="1:11" x14ac:dyDescent="0.25">
      <c r="A301" s="48" t="s">
        <v>666</v>
      </c>
      <c r="B301" s="49" t="s">
        <v>667</v>
      </c>
      <c r="C301" s="50">
        <v>656.1776000000001</v>
      </c>
      <c r="D301" s="50">
        <f t="shared" si="25"/>
        <v>26.247104000000004</v>
      </c>
      <c r="E301" s="50">
        <f t="shared" si="26"/>
        <v>682.42470400000013</v>
      </c>
      <c r="F301" s="51">
        <v>30</v>
      </c>
      <c r="G301" s="52">
        <f t="shared" si="27"/>
        <v>204.72741120000003</v>
      </c>
      <c r="H301" s="53">
        <f t="shared" si="28"/>
        <v>477.69729280000013</v>
      </c>
      <c r="I301" s="53">
        <f t="shared" si="29"/>
        <v>76.431566848000017</v>
      </c>
      <c r="J301" s="53">
        <f t="shared" si="24"/>
        <v>554.12885964800012</v>
      </c>
    </row>
    <row r="302" spans="1:11" x14ac:dyDescent="0.25">
      <c r="A302" s="48" t="s">
        <v>642</v>
      </c>
      <c r="B302" s="49" t="s">
        <v>668</v>
      </c>
      <c r="C302" s="50">
        <v>1545.5544</v>
      </c>
      <c r="D302" s="50">
        <f t="shared" si="25"/>
        <v>61.822175999999999</v>
      </c>
      <c r="E302" s="50">
        <f t="shared" si="26"/>
        <v>1607.3765759999999</v>
      </c>
      <c r="F302" s="51">
        <v>30</v>
      </c>
      <c r="G302" s="52">
        <f t="shared" si="27"/>
        <v>482.21297279999993</v>
      </c>
      <c r="H302" s="53">
        <f t="shared" si="28"/>
        <v>1125.1636031999999</v>
      </c>
      <c r="I302" s="53">
        <f t="shared" si="29"/>
        <v>180.02617651199998</v>
      </c>
      <c r="J302" s="53">
        <f t="shared" si="24"/>
        <v>1305.1897797119998</v>
      </c>
    </row>
    <row r="303" spans="1:11" x14ac:dyDescent="0.25">
      <c r="A303" s="48" t="s">
        <v>669</v>
      </c>
      <c r="B303" s="49" t="s">
        <v>670</v>
      </c>
      <c r="C303" s="50">
        <v>1143.6256000000001</v>
      </c>
      <c r="D303" s="50">
        <f t="shared" si="25"/>
        <v>45.745024000000001</v>
      </c>
      <c r="E303" s="50">
        <f t="shared" si="26"/>
        <v>1189.3706240000001</v>
      </c>
      <c r="F303" s="51">
        <v>30</v>
      </c>
      <c r="G303" s="52">
        <f t="shared" si="27"/>
        <v>356.81118720000001</v>
      </c>
      <c r="H303" s="53">
        <f t="shared" si="28"/>
        <v>832.55943680000019</v>
      </c>
      <c r="I303" s="53">
        <f t="shared" si="29"/>
        <v>133.20950988800004</v>
      </c>
      <c r="J303" s="53">
        <f t="shared" si="24"/>
        <v>965.76894668800026</v>
      </c>
    </row>
    <row r="304" spans="1:11" x14ac:dyDescent="0.25">
      <c r="A304" s="48" t="s">
        <v>671</v>
      </c>
      <c r="B304" s="49" t="s">
        <v>672</v>
      </c>
      <c r="C304" s="50">
        <v>706.65920000000006</v>
      </c>
      <c r="D304" s="50">
        <f t="shared" si="25"/>
        <v>28.266368000000003</v>
      </c>
      <c r="E304" s="50">
        <f t="shared" si="26"/>
        <v>734.92556800000011</v>
      </c>
      <c r="F304" s="51">
        <v>30</v>
      </c>
      <c r="G304" s="52">
        <f t="shared" si="27"/>
        <v>220.47767040000002</v>
      </c>
      <c r="H304" s="53">
        <f t="shared" si="28"/>
        <v>514.44789760000003</v>
      </c>
      <c r="I304" s="53">
        <f t="shared" si="29"/>
        <v>82.311663616000004</v>
      </c>
      <c r="J304" s="53">
        <f t="shared" si="24"/>
        <v>596.75956121600007</v>
      </c>
    </row>
    <row r="305" spans="1:11" x14ac:dyDescent="0.25">
      <c r="A305" s="68" t="s">
        <v>673</v>
      </c>
      <c r="B305" s="49" t="s">
        <v>674</v>
      </c>
      <c r="C305" s="50">
        <v>1442.5839999999998</v>
      </c>
      <c r="D305" s="50">
        <f t="shared" si="25"/>
        <v>57.703359999999996</v>
      </c>
      <c r="E305" s="50">
        <f t="shared" si="26"/>
        <v>1500.2873599999998</v>
      </c>
      <c r="F305" s="51">
        <v>30</v>
      </c>
      <c r="G305" s="52">
        <f t="shared" si="27"/>
        <v>450.08620799999994</v>
      </c>
      <c r="H305" s="53">
        <f t="shared" si="28"/>
        <v>1050.2011519999999</v>
      </c>
      <c r="I305" s="53">
        <f t="shared" si="29"/>
        <v>168.03218431999997</v>
      </c>
      <c r="J305" s="53">
        <f t="shared" si="24"/>
        <v>1218.2333363199998</v>
      </c>
    </row>
    <row r="306" spans="1:11" x14ac:dyDescent="0.25">
      <c r="A306" s="60" t="s">
        <v>675</v>
      </c>
      <c r="B306" s="55" t="s">
        <v>676</v>
      </c>
      <c r="C306" s="56">
        <v>371.488</v>
      </c>
      <c r="D306" s="56">
        <f t="shared" si="25"/>
        <v>14.85952</v>
      </c>
      <c r="E306" s="56">
        <f t="shared" si="26"/>
        <v>386.34751999999997</v>
      </c>
      <c r="F306" s="57">
        <v>30</v>
      </c>
      <c r="G306" s="58">
        <f t="shared" si="27"/>
        <v>115.90425599999999</v>
      </c>
      <c r="H306" s="59">
        <f t="shared" si="28"/>
        <v>270.443264</v>
      </c>
      <c r="I306" s="59">
        <f t="shared" si="29"/>
        <v>43.270922239999997</v>
      </c>
      <c r="J306" s="59">
        <f t="shared" si="24"/>
        <v>313.71418624</v>
      </c>
      <c r="K306" t="s">
        <v>3648</v>
      </c>
    </row>
    <row r="307" spans="1:11" x14ac:dyDescent="0.25">
      <c r="A307" s="68" t="s">
        <v>677</v>
      </c>
      <c r="B307" s="49" t="s">
        <v>678</v>
      </c>
      <c r="C307" s="50">
        <v>4675.9647999999997</v>
      </c>
      <c r="D307" s="50">
        <f t="shared" si="25"/>
        <v>187.03859199999999</v>
      </c>
      <c r="E307" s="50">
        <f t="shared" si="26"/>
        <v>4863.0033919999996</v>
      </c>
      <c r="F307" s="51">
        <v>30</v>
      </c>
      <c r="G307" s="52">
        <f t="shared" si="27"/>
        <v>1458.9010175999999</v>
      </c>
      <c r="H307" s="53">
        <f t="shared" si="28"/>
        <v>3404.1023743999995</v>
      </c>
      <c r="I307" s="53">
        <f t="shared" si="29"/>
        <v>544.65637990399989</v>
      </c>
      <c r="J307" s="53">
        <f t="shared" si="24"/>
        <v>3948.7587543039995</v>
      </c>
    </row>
    <row r="308" spans="1:11" x14ac:dyDescent="0.25">
      <c r="A308" s="68" t="s">
        <v>679</v>
      </c>
      <c r="B308" s="49" t="s">
        <v>680</v>
      </c>
      <c r="C308" s="50">
        <v>706.65920000000006</v>
      </c>
      <c r="D308" s="50">
        <f t="shared" si="25"/>
        <v>28.266368000000003</v>
      </c>
      <c r="E308" s="50">
        <f t="shared" si="26"/>
        <v>734.92556800000011</v>
      </c>
      <c r="F308" s="51">
        <v>30</v>
      </c>
      <c r="G308" s="52">
        <f t="shared" si="27"/>
        <v>220.47767040000002</v>
      </c>
      <c r="H308" s="53">
        <f t="shared" si="28"/>
        <v>514.44789760000003</v>
      </c>
      <c r="I308" s="53">
        <f t="shared" si="29"/>
        <v>82.311663616000004</v>
      </c>
      <c r="J308" s="53">
        <f t="shared" si="24"/>
        <v>596.75956121600007</v>
      </c>
    </row>
    <row r="309" spans="1:11" x14ac:dyDescent="0.25">
      <c r="A309" s="54" t="s">
        <v>681</v>
      </c>
      <c r="B309" s="55" t="s">
        <v>682</v>
      </c>
      <c r="C309" s="56">
        <v>706.65920000000006</v>
      </c>
      <c r="D309" s="56">
        <f t="shared" si="25"/>
        <v>28.266368000000003</v>
      </c>
      <c r="E309" s="56">
        <f t="shared" si="26"/>
        <v>734.92556800000011</v>
      </c>
      <c r="F309" s="57">
        <v>30</v>
      </c>
      <c r="G309" s="58">
        <f t="shared" si="27"/>
        <v>220.47767040000002</v>
      </c>
      <c r="H309" s="59">
        <f t="shared" si="28"/>
        <v>514.44789760000003</v>
      </c>
      <c r="I309" s="59">
        <f t="shared" si="29"/>
        <v>82.311663616000004</v>
      </c>
      <c r="J309" s="59">
        <f t="shared" si="24"/>
        <v>596.75956121600007</v>
      </c>
    </row>
    <row r="310" spans="1:11" x14ac:dyDescent="0.25">
      <c r="A310" s="60" t="s">
        <v>683</v>
      </c>
      <c r="B310" s="55" t="s">
        <v>684</v>
      </c>
      <c r="C310" s="56">
        <v>706.65920000000006</v>
      </c>
      <c r="D310" s="56">
        <f t="shared" si="25"/>
        <v>28.266368000000003</v>
      </c>
      <c r="E310" s="56">
        <f t="shared" si="26"/>
        <v>734.92556800000011</v>
      </c>
      <c r="F310" s="57">
        <v>30</v>
      </c>
      <c r="G310" s="58">
        <f t="shared" si="27"/>
        <v>220.47767040000002</v>
      </c>
      <c r="H310" s="59">
        <f t="shared" si="28"/>
        <v>514.44789760000003</v>
      </c>
      <c r="I310" s="59">
        <f t="shared" si="29"/>
        <v>82.311663616000004</v>
      </c>
      <c r="J310" s="59">
        <f t="shared" si="24"/>
        <v>596.75956121600007</v>
      </c>
    </row>
    <row r="311" spans="1:11" x14ac:dyDescent="0.25">
      <c r="A311" s="68" t="s">
        <v>685</v>
      </c>
      <c r="B311" s="49" t="s">
        <v>686</v>
      </c>
      <c r="C311" s="50">
        <v>9350.9104000000007</v>
      </c>
      <c r="D311" s="50">
        <f t="shared" si="25"/>
        <v>374.03641600000003</v>
      </c>
      <c r="E311" s="50">
        <f t="shared" si="26"/>
        <v>9724.9468160000015</v>
      </c>
      <c r="F311" s="51">
        <v>30</v>
      </c>
      <c r="G311" s="52">
        <f t="shared" si="27"/>
        <v>2917.4840448000004</v>
      </c>
      <c r="H311" s="53">
        <f t="shared" si="28"/>
        <v>6807.462771200001</v>
      </c>
      <c r="I311" s="53">
        <f t="shared" si="29"/>
        <v>1089.1940433920001</v>
      </c>
      <c r="J311" s="53">
        <f t="shared" si="24"/>
        <v>7896.656814592001</v>
      </c>
    </row>
    <row r="312" spans="1:11" x14ac:dyDescent="0.25">
      <c r="A312" s="48" t="s">
        <v>687</v>
      </c>
      <c r="B312" s="49" t="s">
        <v>688</v>
      </c>
      <c r="C312" s="50">
        <v>2339.0016000000001</v>
      </c>
      <c r="D312" s="50">
        <f t="shared" si="25"/>
        <v>93.560063999999997</v>
      </c>
      <c r="E312" s="50">
        <f t="shared" si="26"/>
        <v>2432.5616639999998</v>
      </c>
      <c r="F312" s="51">
        <v>30</v>
      </c>
      <c r="G312" s="52">
        <f t="shared" si="27"/>
        <v>729.76849919999995</v>
      </c>
      <c r="H312" s="53">
        <f t="shared" si="28"/>
        <v>1702.7931647999999</v>
      </c>
      <c r="I312" s="53">
        <f t="shared" si="29"/>
        <v>272.44690636799999</v>
      </c>
      <c r="J312" s="53">
        <f t="shared" si="24"/>
        <v>1975.2400711679998</v>
      </c>
    </row>
    <row r="313" spans="1:11" x14ac:dyDescent="0.25">
      <c r="A313" s="48" t="s">
        <v>689</v>
      </c>
      <c r="B313" s="49" t="s">
        <v>690</v>
      </c>
      <c r="C313" s="50">
        <v>4676.9840000000004</v>
      </c>
      <c r="D313" s="50">
        <f t="shared" si="25"/>
        <v>187.07936000000001</v>
      </c>
      <c r="E313" s="50">
        <f t="shared" si="26"/>
        <v>4864.0633600000001</v>
      </c>
      <c r="F313" s="51">
        <v>30</v>
      </c>
      <c r="G313" s="52">
        <f t="shared" si="27"/>
        <v>1459.219008</v>
      </c>
      <c r="H313" s="53">
        <f t="shared" si="28"/>
        <v>3404.8443520000001</v>
      </c>
      <c r="I313" s="53">
        <f t="shared" si="29"/>
        <v>544.77509631999999</v>
      </c>
      <c r="J313" s="53">
        <f t="shared" si="24"/>
        <v>3949.6194483200002</v>
      </c>
    </row>
    <row r="314" spans="1:11" x14ac:dyDescent="0.25">
      <c r="A314" s="68" t="s">
        <v>691</v>
      </c>
      <c r="B314" s="86" t="s">
        <v>692</v>
      </c>
      <c r="C314" s="50">
        <v>4675.9647999999997</v>
      </c>
      <c r="D314" s="50">
        <f t="shared" si="25"/>
        <v>187.03859199999999</v>
      </c>
      <c r="E314" s="50">
        <f t="shared" si="26"/>
        <v>4863.0033919999996</v>
      </c>
      <c r="F314" s="51">
        <v>30</v>
      </c>
      <c r="G314" s="52">
        <f t="shared" si="27"/>
        <v>1458.9010175999999</v>
      </c>
      <c r="H314" s="53">
        <f t="shared" si="28"/>
        <v>3404.1023743999995</v>
      </c>
      <c r="I314" s="53">
        <f t="shared" si="29"/>
        <v>544.65637990399989</v>
      </c>
      <c r="J314" s="53">
        <f t="shared" si="24"/>
        <v>3948.7587543039995</v>
      </c>
    </row>
    <row r="315" spans="1:11" x14ac:dyDescent="0.25">
      <c r="A315" s="85" t="s">
        <v>693</v>
      </c>
      <c r="B315" s="62" t="s">
        <v>694</v>
      </c>
      <c r="C315" s="63">
        <v>1110.46</v>
      </c>
      <c r="D315" s="63">
        <f t="shared" si="25"/>
        <v>44.418400000000005</v>
      </c>
      <c r="E315" s="63">
        <f t="shared" si="26"/>
        <v>1154.8784000000001</v>
      </c>
      <c r="F315" s="64">
        <v>30</v>
      </c>
      <c r="G315" s="65">
        <f t="shared" si="27"/>
        <v>346.46352000000002</v>
      </c>
      <c r="H315" s="66">
        <f t="shared" si="28"/>
        <v>808.41488000000004</v>
      </c>
      <c r="I315" s="66">
        <f t="shared" si="29"/>
        <v>129.34638080000002</v>
      </c>
      <c r="J315" s="66">
        <f t="shared" si="24"/>
        <v>937.76126080000006</v>
      </c>
    </row>
    <row r="316" spans="1:11" x14ac:dyDescent="0.25">
      <c r="A316" s="85" t="s">
        <v>695</v>
      </c>
      <c r="B316" s="62" t="s">
        <v>696</v>
      </c>
      <c r="C316" s="63">
        <v>706.65920000000006</v>
      </c>
      <c r="D316" s="63">
        <f t="shared" si="25"/>
        <v>28.266368000000003</v>
      </c>
      <c r="E316" s="63">
        <f t="shared" si="26"/>
        <v>734.92556800000011</v>
      </c>
      <c r="F316" s="64">
        <v>30</v>
      </c>
      <c r="G316" s="65">
        <f t="shared" si="27"/>
        <v>220.47767040000002</v>
      </c>
      <c r="H316" s="66">
        <f t="shared" si="28"/>
        <v>514.44789760000003</v>
      </c>
      <c r="I316" s="66">
        <f t="shared" si="29"/>
        <v>82.311663616000004</v>
      </c>
      <c r="J316" s="66">
        <f t="shared" si="24"/>
        <v>596.75956121600007</v>
      </c>
    </row>
    <row r="317" spans="1:11" x14ac:dyDescent="0.25">
      <c r="A317" s="68" t="s">
        <v>697</v>
      </c>
      <c r="B317" s="49" t="s">
        <v>698</v>
      </c>
      <c r="C317" s="50">
        <v>772.88639999999998</v>
      </c>
      <c r="D317" s="50">
        <f t="shared" si="25"/>
        <v>30.915455999999999</v>
      </c>
      <c r="E317" s="50">
        <f t="shared" si="26"/>
        <v>803.80185599999993</v>
      </c>
      <c r="F317" s="51">
        <v>30</v>
      </c>
      <c r="G317" s="52">
        <f t="shared" si="27"/>
        <v>241.14055679999996</v>
      </c>
      <c r="H317" s="53">
        <f t="shared" si="28"/>
        <v>562.66129920000003</v>
      </c>
      <c r="I317" s="53">
        <f t="shared" si="29"/>
        <v>90.025807872000001</v>
      </c>
      <c r="J317" s="53">
        <f t="shared" si="24"/>
        <v>652.687107072</v>
      </c>
    </row>
    <row r="318" spans="1:11" x14ac:dyDescent="0.25">
      <c r="A318" s="87" t="s">
        <v>699</v>
      </c>
      <c r="B318" s="76" t="s">
        <v>700</v>
      </c>
      <c r="C318" s="70">
        <v>706.65920000000006</v>
      </c>
      <c r="D318" s="70">
        <f t="shared" si="25"/>
        <v>28.266368000000003</v>
      </c>
      <c r="E318" s="70">
        <f t="shared" si="26"/>
        <v>734.92556800000011</v>
      </c>
      <c r="F318" s="71">
        <v>30</v>
      </c>
      <c r="G318" s="72">
        <f t="shared" si="27"/>
        <v>220.47767040000002</v>
      </c>
      <c r="H318" s="73">
        <f t="shared" si="28"/>
        <v>514.44789760000003</v>
      </c>
      <c r="I318" s="73">
        <f t="shared" si="29"/>
        <v>82.311663616000004</v>
      </c>
      <c r="J318" s="73">
        <f t="shared" si="24"/>
        <v>596.75956121600007</v>
      </c>
    </row>
    <row r="319" spans="1:11" x14ac:dyDescent="0.25">
      <c r="A319" s="54" t="s">
        <v>701</v>
      </c>
      <c r="B319" s="55" t="s">
        <v>702</v>
      </c>
      <c r="C319" s="56">
        <v>706.65920000000006</v>
      </c>
      <c r="D319" s="56">
        <f t="shared" si="25"/>
        <v>28.266368000000003</v>
      </c>
      <c r="E319" s="56">
        <f t="shared" si="26"/>
        <v>734.92556800000011</v>
      </c>
      <c r="F319" s="57">
        <v>30</v>
      </c>
      <c r="G319" s="58">
        <f t="shared" si="27"/>
        <v>220.47767040000002</v>
      </c>
      <c r="H319" s="59">
        <f t="shared" si="28"/>
        <v>514.44789760000003</v>
      </c>
      <c r="I319" s="59">
        <f t="shared" si="29"/>
        <v>82.311663616000004</v>
      </c>
      <c r="J319" s="59">
        <f t="shared" si="24"/>
        <v>596.75956121600007</v>
      </c>
    </row>
    <row r="320" spans="1:11" x14ac:dyDescent="0.25">
      <c r="A320" s="48" t="s">
        <v>703</v>
      </c>
      <c r="B320" s="49" t="s">
        <v>704</v>
      </c>
      <c r="C320" s="50">
        <v>870.69839999999999</v>
      </c>
      <c r="D320" s="50">
        <f t="shared" si="25"/>
        <v>34.827936000000001</v>
      </c>
      <c r="E320" s="50">
        <f t="shared" si="26"/>
        <v>905.52633600000001</v>
      </c>
      <c r="F320" s="51">
        <v>30</v>
      </c>
      <c r="G320" s="52">
        <f t="shared" si="27"/>
        <v>271.65790079999999</v>
      </c>
      <c r="H320" s="53">
        <f t="shared" si="28"/>
        <v>633.86843520000002</v>
      </c>
      <c r="I320" s="53">
        <f t="shared" si="29"/>
        <v>101.41894963200001</v>
      </c>
      <c r="J320" s="53">
        <f t="shared" si="24"/>
        <v>735.28738483200004</v>
      </c>
      <c r="K320" t="s">
        <v>3649</v>
      </c>
    </row>
    <row r="321" spans="1:11" x14ac:dyDescent="0.25">
      <c r="A321" s="68" t="s">
        <v>705</v>
      </c>
      <c r="B321" s="49" t="s">
        <v>706</v>
      </c>
      <c r="C321" s="50">
        <v>2237.0712000000003</v>
      </c>
      <c r="D321" s="50">
        <f t="shared" si="25"/>
        <v>89.482848000000018</v>
      </c>
      <c r="E321" s="50">
        <f t="shared" si="26"/>
        <v>2326.5540480000004</v>
      </c>
      <c r="F321" s="51">
        <v>30</v>
      </c>
      <c r="G321" s="52">
        <f t="shared" si="27"/>
        <v>697.96621440000013</v>
      </c>
      <c r="H321" s="53">
        <f t="shared" si="28"/>
        <v>1628.5878336000003</v>
      </c>
      <c r="I321" s="53">
        <f t="shared" si="29"/>
        <v>260.57405337600005</v>
      </c>
      <c r="J321" s="53">
        <f t="shared" si="24"/>
        <v>1889.1618869760005</v>
      </c>
    </row>
    <row r="322" spans="1:11" x14ac:dyDescent="0.25">
      <c r="A322" s="68" t="s">
        <v>707</v>
      </c>
      <c r="B322" s="49" t="s">
        <v>708</v>
      </c>
      <c r="C322" s="50">
        <v>1932.1952000000001</v>
      </c>
      <c r="D322" s="50">
        <f t="shared" si="25"/>
        <v>77.287808000000012</v>
      </c>
      <c r="E322" s="50">
        <f t="shared" si="26"/>
        <v>2009.4830080000002</v>
      </c>
      <c r="F322" s="51">
        <v>30</v>
      </c>
      <c r="G322" s="52">
        <f t="shared" si="27"/>
        <v>602.84490240000002</v>
      </c>
      <c r="H322" s="53">
        <f t="shared" si="28"/>
        <v>1406.6381056</v>
      </c>
      <c r="I322" s="53">
        <f t="shared" si="29"/>
        <v>225.06209689600001</v>
      </c>
      <c r="J322" s="53">
        <f t="shared" si="24"/>
        <v>1631.700202496</v>
      </c>
    </row>
    <row r="323" spans="1:11" x14ac:dyDescent="0.25">
      <c r="A323" s="51">
        <v>74295</v>
      </c>
      <c r="B323" s="69" t="s">
        <v>709</v>
      </c>
      <c r="C323" s="50">
        <v>1072.2711999999999</v>
      </c>
      <c r="D323" s="50">
        <f t="shared" si="25"/>
        <v>42.890847999999998</v>
      </c>
      <c r="E323" s="50">
        <f t="shared" si="26"/>
        <v>1115.1620479999999</v>
      </c>
      <c r="F323" s="51">
        <v>30</v>
      </c>
      <c r="G323" s="52">
        <f t="shared" si="27"/>
        <v>334.54861439999996</v>
      </c>
      <c r="H323" s="53">
        <f t="shared" si="28"/>
        <v>780.61343360000001</v>
      </c>
      <c r="I323" s="53">
        <f t="shared" si="29"/>
        <v>124.89814937600001</v>
      </c>
      <c r="J323" s="53">
        <f t="shared" si="24"/>
        <v>905.511582976</v>
      </c>
    </row>
    <row r="324" spans="1:11" x14ac:dyDescent="0.25">
      <c r="A324" s="87" t="s">
        <v>710</v>
      </c>
      <c r="B324" s="76" t="s">
        <v>711</v>
      </c>
      <c r="C324" s="70">
        <v>706.65920000000006</v>
      </c>
      <c r="D324" s="70">
        <f t="shared" si="25"/>
        <v>28.266368000000003</v>
      </c>
      <c r="E324" s="70">
        <f t="shared" si="26"/>
        <v>734.92556800000011</v>
      </c>
      <c r="F324" s="71">
        <v>30</v>
      </c>
      <c r="G324" s="72">
        <f t="shared" si="27"/>
        <v>220.47767040000002</v>
      </c>
      <c r="H324" s="73">
        <f t="shared" si="28"/>
        <v>514.44789760000003</v>
      </c>
      <c r="I324" s="73">
        <f t="shared" si="29"/>
        <v>82.311663616000004</v>
      </c>
      <c r="J324" s="73">
        <f t="shared" si="24"/>
        <v>596.75956121600007</v>
      </c>
    </row>
    <row r="325" spans="1:11" x14ac:dyDescent="0.25">
      <c r="A325" s="68" t="s">
        <v>712</v>
      </c>
      <c r="B325" s="49" t="s">
        <v>713</v>
      </c>
      <c r="C325" s="50">
        <v>720.78239999999994</v>
      </c>
      <c r="D325" s="50">
        <f t="shared" si="25"/>
        <v>28.831295999999998</v>
      </c>
      <c r="E325" s="50">
        <f t="shared" si="26"/>
        <v>749.61369599999989</v>
      </c>
      <c r="F325" s="51">
        <v>30</v>
      </c>
      <c r="G325" s="52">
        <f t="shared" si="27"/>
        <v>224.88410879999995</v>
      </c>
      <c r="H325" s="53">
        <f t="shared" si="28"/>
        <v>524.72958719999997</v>
      </c>
      <c r="I325" s="53">
        <f t="shared" si="29"/>
        <v>83.956733951999993</v>
      </c>
      <c r="J325" s="53">
        <f t="shared" si="24"/>
        <v>608.686321152</v>
      </c>
    </row>
    <row r="326" spans="1:11" x14ac:dyDescent="0.25">
      <c r="A326" s="68" t="s">
        <v>714</v>
      </c>
      <c r="B326" s="49" t="s">
        <v>715</v>
      </c>
      <c r="C326" s="50">
        <v>706.65920000000006</v>
      </c>
      <c r="D326" s="50">
        <f t="shared" si="25"/>
        <v>28.266368000000003</v>
      </c>
      <c r="E326" s="50">
        <f t="shared" si="26"/>
        <v>734.92556800000011</v>
      </c>
      <c r="F326" s="51">
        <v>30</v>
      </c>
      <c r="G326" s="52">
        <f t="shared" si="27"/>
        <v>220.47767040000002</v>
      </c>
      <c r="H326" s="53">
        <f t="shared" si="28"/>
        <v>514.44789760000003</v>
      </c>
      <c r="I326" s="53">
        <f t="shared" si="29"/>
        <v>82.311663616000004</v>
      </c>
      <c r="J326" s="53">
        <f t="shared" si="24"/>
        <v>596.75956121600007</v>
      </c>
    </row>
    <row r="327" spans="1:11" x14ac:dyDescent="0.25">
      <c r="A327" s="85" t="s">
        <v>716</v>
      </c>
      <c r="B327" s="62" t="s">
        <v>717</v>
      </c>
      <c r="C327" s="63">
        <v>1473.8776</v>
      </c>
      <c r="D327" s="63">
        <f t="shared" si="25"/>
        <v>58.955104000000006</v>
      </c>
      <c r="E327" s="63">
        <f t="shared" si="26"/>
        <v>1532.8327039999999</v>
      </c>
      <c r="F327" s="64">
        <v>30</v>
      </c>
      <c r="G327" s="65">
        <f t="shared" si="27"/>
        <v>459.84981119999998</v>
      </c>
      <c r="H327" s="66">
        <f t="shared" si="28"/>
        <v>1072.9828927999999</v>
      </c>
      <c r="I327" s="66">
        <f t="shared" si="29"/>
        <v>171.677262848</v>
      </c>
      <c r="J327" s="66">
        <f t="shared" si="24"/>
        <v>1244.660155648</v>
      </c>
      <c r="K327" t="s">
        <v>3650</v>
      </c>
    </row>
    <row r="328" spans="1:11" x14ac:dyDescent="0.25">
      <c r="A328" s="54" t="s">
        <v>718</v>
      </c>
      <c r="B328" s="55" t="s">
        <v>719</v>
      </c>
      <c r="C328" s="56">
        <v>1442.5839999999998</v>
      </c>
      <c r="D328" s="56">
        <f t="shared" si="25"/>
        <v>57.703359999999996</v>
      </c>
      <c r="E328" s="56">
        <f t="shared" si="26"/>
        <v>1500.2873599999998</v>
      </c>
      <c r="F328" s="57">
        <v>30</v>
      </c>
      <c r="G328" s="58">
        <f t="shared" si="27"/>
        <v>450.08620799999994</v>
      </c>
      <c r="H328" s="59">
        <f t="shared" si="28"/>
        <v>1050.2011519999999</v>
      </c>
      <c r="I328" s="59">
        <f t="shared" si="29"/>
        <v>168.03218431999997</v>
      </c>
      <c r="J328" s="59">
        <f t="shared" si="24"/>
        <v>1218.2333363199998</v>
      </c>
    </row>
    <row r="329" spans="1:11" x14ac:dyDescent="0.25">
      <c r="A329" s="68" t="s">
        <v>720</v>
      </c>
      <c r="B329" s="49" t="s">
        <v>721</v>
      </c>
      <c r="C329" s="50">
        <v>706.65920000000006</v>
      </c>
      <c r="D329" s="50">
        <f t="shared" si="25"/>
        <v>28.266368000000003</v>
      </c>
      <c r="E329" s="50">
        <f t="shared" si="26"/>
        <v>734.92556800000011</v>
      </c>
      <c r="F329" s="51">
        <v>30</v>
      </c>
      <c r="G329" s="52">
        <f t="shared" si="27"/>
        <v>220.47767040000002</v>
      </c>
      <c r="H329" s="53">
        <f t="shared" si="28"/>
        <v>514.44789760000003</v>
      </c>
      <c r="I329" s="53">
        <f t="shared" si="29"/>
        <v>82.311663616000004</v>
      </c>
      <c r="J329" s="53">
        <f t="shared" si="24"/>
        <v>596.75956121600007</v>
      </c>
    </row>
    <row r="330" spans="1:11" x14ac:dyDescent="0.25">
      <c r="A330" s="68" t="s">
        <v>722</v>
      </c>
      <c r="B330" s="49" t="s">
        <v>723</v>
      </c>
      <c r="C330" s="50">
        <v>1442.5839999999998</v>
      </c>
      <c r="D330" s="50">
        <f t="shared" si="25"/>
        <v>57.703359999999996</v>
      </c>
      <c r="E330" s="50">
        <f t="shared" si="26"/>
        <v>1500.2873599999998</v>
      </c>
      <c r="F330" s="51">
        <v>30</v>
      </c>
      <c r="G330" s="52">
        <f t="shared" si="27"/>
        <v>450.08620799999994</v>
      </c>
      <c r="H330" s="53">
        <f t="shared" si="28"/>
        <v>1050.2011519999999</v>
      </c>
      <c r="I330" s="53">
        <f t="shared" si="29"/>
        <v>168.03218431999997</v>
      </c>
      <c r="J330" s="53">
        <f t="shared" si="24"/>
        <v>1218.2333363199998</v>
      </c>
    </row>
    <row r="331" spans="1:11" x14ac:dyDescent="0.25">
      <c r="A331" s="54" t="s">
        <v>724</v>
      </c>
      <c r="B331" s="55" t="s">
        <v>725</v>
      </c>
      <c r="C331" s="56">
        <v>1741.3968</v>
      </c>
      <c r="D331" s="56">
        <f t="shared" si="25"/>
        <v>69.655872000000002</v>
      </c>
      <c r="E331" s="56">
        <f t="shared" si="26"/>
        <v>1811.052672</v>
      </c>
      <c r="F331" s="57">
        <v>30</v>
      </c>
      <c r="G331" s="58">
        <f t="shared" si="27"/>
        <v>543.31580159999999</v>
      </c>
      <c r="H331" s="59">
        <f t="shared" si="28"/>
        <v>1267.7368704</v>
      </c>
      <c r="I331" s="59">
        <f t="shared" si="29"/>
        <v>202.83789926400001</v>
      </c>
      <c r="J331" s="59">
        <f t="shared" si="24"/>
        <v>1470.5747696640001</v>
      </c>
    </row>
    <row r="332" spans="1:11" x14ac:dyDescent="0.25">
      <c r="A332" s="54" t="s">
        <v>726</v>
      </c>
      <c r="B332" s="55" t="s">
        <v>727</v>
      </c>
      <c r="C332" s="56">
        <v>928.75119999999993</v>
      </c>
      <c r="D332" s="56">
        <f t="shared" si="25"/>
        <v>37.150047999999998</v>
      </c>
      <c r="E332" s="56">
        <f t="shared" si="26"/>
        <v>965.9012479999999</v>
      </c>
      <c r="F332" s="57">
        <v>30</v>
      </c>
      <c r="G332" s="58">
        <f t="shared" si="27"/>
        <v>289.77037439999998</v>
      </c>
      <c r="H332" s="59">
        <f t="shared" si="28"/>
        <v>676.13087359999986</v>
      </c>
      <c r="I332" s="59">
        <f t="shared" si="29"/>
        <v>108.18093977599997</v>
      </c>
      <c r="J332" s="59">
        <f>SUM(H332+I332)</f>
        <v>784.3118133759998</v>
      </c>
    </row>
    <row r="333" spans="1:11" x14ac:dyDescent="0.25">
      <c r="A333" s="68" t="s">
        <v>728</v>
      </c>
      <c r="B333" s="49" t="s">
        <v>729</v>
      </c>
      <c r="C333" s="50">
        <v>706.65920000000006</v>
      </c>
      <c r="D333" s="50">
        <f t="shared" si="25"/>
        <v>28.266368000000003</v>
      </c>
      <c r="E333" s="50">
        <f t="shared" si="26"/>
        <v>734.92556800000011</v>
      </c>
      <c r="F333" s="51">
        <v>30</v>
      </c>
      <c r="G333" s="52">
        <f t="shared" si="27"/>
        <v>220.47767040000002</v>
      </c>
      <c r="H333" s="53">
        <f t="shared" si="28"/>
        <v>514.44789760000003</v>
      </c>
      <c r="I333" s="53">
        <f t="shared" si="29"/>
        <v>82.311663616000004</v>
      </c>
      <c r="J333" s="53">
        <f t="shared" si="24"/>
        <v>596.75956121600007</v>
      </c>
    </row>
    <row r="334" spans="1:11" x14ac:dyDescent="0.25">
      <c r="A334" s="54" t="s">
        <v>730</v>
      </c>
      <c r="B334" s="55" t="s">
        <v>731</v>
      </c>
      <c r="C334" s="56">
        <v>1441.5752000000002</v>
      </c>
      <c r="D334" s="56">
        <f t="shared" si="25"/>
        <v>57.663008000000012</v>
      </c>
      <c r="E334" s="56">
        <f t="shared" si="26"/>
        <v>1499.2382080000002</v>
      </c>
      <c r="F334" s="57">
        <v>30</v>
      </c>
      <c r="G334" s="58">
        <f t="shared" si="27"/>
        <v>449.77146240000008</v>
      </c>
      <c r="H334" s="59">
        <f t="shared" si="28"/>
        <v>1049.4667456000002</v>
      </c>
      <c r="I334" s="59">
        <f t="shared" si="29"/>
        <v>167.91467929600003</v>
      </c>
      <c r="J334" s="59">
        <f t="shared" ref="J334:J359" si="30">SUM(H334+I334)</f>
        <v>1217.3814248960002</v>
      </c>
    </row>
    <row r="335" spans="1:11" x14ac:dyDescent="0.25">
      <c r="A335" s="68" t="s">
        <v>732</v>
      </c>
      <c r="B335" s="49" t="s">
        <v>733</v>
      </c>
      <c r="C335" s="50">
        <v>1442.5839999999998</v>
      </c>
      <c r="D335" s="50">
        <f t="shared" ref="D335:D359" si="31">SUM(C335*0.04)</f>
        <v>57.703359999999996</v>
      </c>
      <c r="E335" s="50">
        <f t="shared" ref="E335:E359" si="32">SUM(C335+D335)</f>
        <v>1500.2873599999998</v>
      </c>
      <c r="F335" s="51">
        <v>30</v>
      </c>
      <c r="G335" s="52">
        <f t="shared" ref="G335:G342" si="33">SUM(E335*0.3)</f>
        <v>450.08620799999994</v>
      </c>
      <c r="H335" s="53">
        <f t="shared" ref="H335:H359" si="34">SUM(E335-G335)</f>
        <v>1050.2011519999999</v>
      </c>
      <c r="I335" s="53">
        <f t="shared" ref="I335:I359" si="35">SUM(H335*0.16)</f>
        <v>168.03218431999997</v>
      </c>
      <c r="J335" s="53">
        <f t="shared" si="30"/>
        <v>1218.2333363199998</v>
      </c>
    </row>
    <row r="336" spans="1:11" x14ac:dyDescent="0.25">
      <c r="A336" s="54" t="s">
        <v>734</v>
      </c>
      <c r="B336" s="55" t="s">
        <v>735</v>
      </c>
      <c r="C336" s="56">
        <v>627.26559999999995</v>
      </c>
      <c r="D336" s="56">
        <f t="shared" si="31"/>
        <v>25.090623999999998</v>
      </c>
      <c r="E336" s="56">
        <f t="shared" si="32"/>
        <v>652.356224</v>
      </c>
      <c r="F336" s="57">
        <v>30</v>
      </c>
      <c r="G336" s="58">
        <f t="shared" si="33"/>
        <v>195.7068672</v>
      </c>
      <c r="H336" s="59">
        <f t="shared" si="34"/>
        <v>456.64935679999996</v>
      </c>
      <c r="I336" s="59">
        <f t="shared" si="35"/>
        <v>73.06389708799999</v>
      </c>
      <c r="J336" s="59">
        <f t="shared" si="30"/>
        <v>529.71325388799994</v>
      </c>
    </row>
    <row r="337" spans="1:10" x14ac:dyDescent="0.25">
      <c r="A337" s="51">
        <v>74296</v>
      </c>
      <c r="B337" s="69" t="s">
        <v>736</v>
      </c>
      <c r="C337" s="50">
        <v>652.69360000000006</v>
      </c>
      <c r="D337" s="50">
        <f t="shared" si="31"/>
        <v>26.107744000000004</v>
      </c>
      <c r="E337" s="50">
        <f t="shared" si="32"/>
        <v>678.80134400000009</v>
      </c>
      <c r="F337" s="51">
        <v>30</v>
      </c>
      <c r="G337" s="52">
        <f t="shared" si="33"/>
        <v>203.64040320000001</v>
      </c>
      <c r="H337" s="53">
        <f t="shared" si="34"/>
        <v>475.16094080000005</v>
      </c>
      <c r="I337" s="53">
        <f t="shared" si="35"/>
        <v>76.025750528000003</v>
      </c>
      <c r="J337" s="53">
        <f t="shared" si="30"/>
        <v>551.18669132800005</v>
      </c>
    </row>
    <row r="338" spans="1:10" x14ac:dyDescent="0.25">
      <c r="A338" s="54" t="s">
        <v>737</v>
      </c>
      <c r="B338" s="55" t="s">
        <v>738</v>
      </c>
      <c r="C338" s="56">
        <v>2690.3344000000002</v>
      </c>
      <c r="D338" s="56">
        <f t="shared" si="31"/>
        <v>107.61337600000002</v>
      </c>
      <c r="E338" s="56">
        <f t="shared" si="32"/>
        <v>2797.947776</v>
      </c>
      <c r="F338" s="57">
        <v>30</v>
      </c>
      <c r="G338" s="58">
        <f t="shared" si="33"/>
        <v>839.38433279999992</v>
      </c>
      <c r="H338" s="59">
        <f t="shared" si="34"/>
        <v>1958.5634432000002</v>
      </c>
      <c r="I338" s="59">
        <f t="shared" si="35"/>
        <v>313.37015091200004</v>
      </c>
      <c r="J338" s="59">
        <f t="shared" si="30"/>
        <v>2271.9335941120003</v>
      </c>
    </row>
    <row r="339" spans="1:10" x14ac:dyDescent="0.25">
      <c r="A339" s="60" t="s">
        <v>739</v>
      </c>
      <c r="B339" s="55" t="s">
        <v>740</v>
      </c>
      <c r="C339" s="56">
        <v>706.65920000000006</v>
      </c>
      <c r="D339" s="56">
        <f t="shared" si="31"/>
        <v>28.266368000000003</v>
      </c>
      <c r="E339" s="56">
        <f t="shared" si="32"/>
        <v>734.92556800000011</v>
      </c>
      <c r="F339" s="57">
        <v>30</v>
      </c>
      <c r="G339" s="58">
        <f t="shared" si="33"/>
        <v>220.47767040000002</v>
      </c>
      <c r="H339" s="59">
        <f t="shared" si="34"/>
        <v>514.44789760000003</v>
      </c>
      <c r="I339" s="59">
        <f t="shared" si="35"/>
        <v>82.311663616000004</v>
      </c>
      <c r="J339" s="59">
        <f t="shared" si="30"/>
        <v>596.75956121600007</v>
      </c>
    </row>
    <row r="340" spans="1:10" x14ac:dyDescent="0.25">
      <c r="A340" s="48" t="s">
        <v>741</v>
      </c>
      <c r="B340" s="49" t="s">
        <v>742</v>
      </c>
      <c r="C340" s="50">
        <v>706.65920000000006</v>
      </c>
      <c r="D340" s="50">
        <f t="shared" si="31"/>
        <v>28.266368000000003</v>
      </c>
      <c r="E340" s="50">
        <f t="shared" si="32"/>
        <v>734.92556800000011</v>
      </c>
      <c r="F340" s="51">
        <v>30</v>
      </c>
      <c r="G340" s="52">
        <f t="shared" si="33"/>
        <v>220.47767040000002</v>
      </c>
      <c r="H340" s="53">
        <f t="shared" si="34"/>
        <v>514.44789760000003</v>
      </c>
      <c r="I340" s="53">
        <f t="shared" si="35"/>
        <v>82.311663616000004</v>
      </c>
      <c r="J340" s="53">
        <f t="shared" si="30"/>
        <v>596.75956121600007</v>
      </c>
    </row>
    <row r="341" spans="1:10" x14ac:dyDescent="0.25">
      <c r="A341" s="54" t="s">
        <v>743</v>
      </c>
      <c r="B341" s="55" t="s">
        <v>744</v>
      </c>
      <c r="C341" s="56">
        <v>1035.7567999999999</v>
      </c>
      <c r="D341" s="56">
        <f t="shared" si="31"/>
        <v>41.430271999999995</v>
      </c>
      <c r="E341" s="56">
        <f t="shared" si="32"/>
        <v>1077.1870719999999</v>
      </c>
      <c r="F341" s="57">
        <v>30</v>
      </c>
      <c r="G341" s="58">
        <f t="shared" si="33"/>
        <v>323.15612159999995</v>
      </c>
      <c r="H341" s="59">
        <f t="shared" si="34"/>
        <v>754.03095039999994</v>
      </c>
      <c r="I341" s="59">
        <f t="shared" si="35"/>
        <v>120.64495206399999</v>
      </c>
      <c r="J341" s="59">
        <f t="shared" si="30"/>
        <v>874.67590246399993</v>
      </c>
    </row>
    <row r="342" spans="1:10" x14ac:dyDescent="0.25">
      <c r="A342" s="68">
        <v>74297</v>
      </c>
      <c r="B342" s="49" t="s">
        <v>745</v>
      </c>
      <c r="C342" s="50">
        <v>672.9319999999999</v>
      </c>
      <c r="D342" s="50">
        <f t="shared" si="31"/>
        <v>26.917279999999998</v>
      </c>
      <c r="E342" s="50">
        <f t="shared" si="32"/>
        <v>699.84927999999991</v>
      </c>
      <c r="F342" s="51">
        <v>30</v>
      </c>
      <c r="G342" s="52">
        <f t="shared" si="33"/>
        <v>209.95478399999996</v>
      </c>
      <c r="H342" s="53">
        <f t="shared" si="34"/>
        <v>489.89449599999995</v>
      </c>
      <c r="I342" s="53">
        <f t="shared" si="35"/>
        <v>78.383119359999995</v>
      </c>
      <c r="J342" s="53">
        <f t="shared" si="30"/>
        <v>568.27761535999991</v>
      </c>
    </row>
    <row r="343" spans="1:10" x14ac:dyDescent="0.25">
      <c r="A343" s="51" t="s">
        <v>746</v>
      </c>
      <c r="B343" s="69" t="s">
        <v>747</v>
      </c>
      <c r="C343" s="50">
        <v>466.20079999999996</v>
      </c>
      <c r="D343" s="50">
        <f t="shared" si="31"/>
        <v>18.648031999999997</v>
      </c>
      <c r="E343" s="50">
        <f t="shared" si="32"/>
        <v>484.84883199999996</v>
      </c>
      <c r="F343" s="51">
        <v>10</v>
      </c>
      <c r="G343" s="52">
        <f>SUM(E343*0.1)</f>
        <v>48.484883199999999</v>
      </c>
      <c r="H343" s="53">
        <f t="shared" si="34"/>
        <v>436.36394879999995</v>
      </c>
      <c r="I343" s="53">
        <f t="shared" si="35"/>
        <v>69.818231807999993</v>
      </c>
      <c r="J343" s="53">
        <f t="shared" si="30"/>
        <v>506.18218060799995</v>
      </c>
    </row>
    <row r="344" spans="1:10" x14ac:dyDescent="0.25">
      <c r="A344" s="51" t="s">
        <v>748</v>
      </c>
      <c r="B344" s="69" t="s">
        <v>749</v>
      </c>
      <c r="C344" s="50">
        <v>1398.6127999999999</v>
      </c>
      <c r="D344" s="50">
        <f t="shared" si="31"/>
        <v>55.944511999999996</v>
      </c>
      <c r="E344" s="50">
        <f t="shared" si="32"/>
        <v>1454.5573119999999</v>
      </c>
      <c r="F344" s="51">
        <v>10</v>
      </c>
      <c r="G344" s="52">
        <f t="shared" ref="G344:G358" si="36">SUM(E344*0.1)</f>
        <v>145.4557312</v>
      </c>
      <c r="H344" s="53">
        <f t="shared" si="34"/>
        <v>1309.1015808</v>
      </c>
      <c r="I344" s="53">
        <f t="shared" si="35"/>
        <v>209.456252928</v>
      </c>
      <c r="J344" s="53">
        <f t="shared" si="30"/>
        <v>1518.5578337279999</v>
      </c>
    </row>
    <row r="345" spans="1:10" x14ac:dyDescent="0.25">
      <c r="A345" s="51" t="s">
        <v>750</v>
      </c>
      <c r="B345" s="69" t="s">
        <v>751</v>
      </c>
      <c r="C345" s="50">
        <v>839.16560000000004</v>
      </c>
      <c r="D345" s="50">
        <f t="shared" si="31"/>
        <v>33.566624000000004</v>
      </c>
      <c r="E345" s="50">
        <f t="shared" si="32"/>
        <v>872.73222400000009</v>
      </c>
      <c r="F345" s="51">
        <v>10</v>
      </c>
      <c r="G345" s="52">
        <f t="shared" si="36"/>
        <v>87.273222400000009</v>
      </c>
      <c r="H345" s="53">
        <f t="shared" si="34"/>
        <v>785.45900160000008</v>
      </c>
      <c r="I345" s="53">
        <f t="shared" si="35"/>
        <v>125.67344025600002</v>
      </c>
      <c r="J345" s="53">
        <f t="shared" si="30"/>
        <v>911.13244185600013</v>
      </c>
    </row>
    <row r="346" spans="1:10" x14ac:dyDescent="0.25">
      <c r="A346" s="51" t="s">
        <v>752</v>
      </c>
      <c r="B346" s="69" t="s">
        <v>753</v>
      </c>
      <c r="C346" s="50">
        <v>839.16560000000004</v>
      </c>
      <c r="D346" s="50">
        <f t="shared" si="31"/>
        <v>33.566624000000004</v>
      </c>
      <c r="E346" s="50">
        <f t="shared" si="32"/>
        <v>872.73222400000009</v>
      </c>
      <c r="F346" s="51">
        <v>10</v>
      </c>
      <c r="G346" s="52">
        <f t="shared" si="36"/>
        <v>87.273222400000009</v>
      </c>
      <c r="H346" s="53">
        <f t="shared" si="34"/>
        <v>785.45900160000008</v>
      </c>
      <c r="I346" s="53">
        <f t="shared" si="35"/>
        <v>125.67344025600002</v>
      </c>
      <c r="J346" s="53">
        <f t="shared" si="30"/>
        <v>911.13244185600013</v>
      </c>
    </row>
    <row r="347" spans="1:10" x14ac:dyDescent="0.25">
      <c r="A347" s="51" t="s">
        <v>754</v>
      </c>
      <c r="B347" s="69" t="s">
        <v>755</v>
      </c>
      <c r="C347" s="50">
        <v>745.94</v>
      </c>
      <c r="D347" s="50">
        <f t="shared" si="31"/>
        <v>29.837600000000002</v>
      </c>
      <c r="E347" s="50">
        <f t="shared" si="32"/>
        <v>775.77760000000001</v>
      </c>
      <c r="F347" s="51">
        <v>10</v>
      </c>
      <c r="G347" s="52">
        <f t="shared" si="36"/>
        <v>77.577760000000012</v>
      </c>
      <c r="H347" s="53">
        <f t="shared" si="34"/>
        <v>698.19983999999999</v>
      </c>
      <c r="I347" s="53">
        <f t="shared" si="35"/>
        <v>111.7119744</v>
      </c>
      <c r="J347" s="53">
        <f t="shared" si="30"/>
        <v>809.91181440000003</v>
      </c>
    </row>
    <row r="348" spans="1:10" x14ac:dyDescent="0.25">
      <c r="A348" s="51" t="s">
        <v>756</v>
      </c>
      <c r="B348" s="69" t="s">
        <v>757</v>
      </c>
      <c r="C348" s="50">
        <v>792.55280000000005</v>
      </c>
      <c r="D348" s="50">
        <f t="shared" si="31"/>
        <v>31.702112000000003</v>
      </c>
      <c r="E348" s="50">
        <f t="shared" si="32"/>
        <v>824.2549120000001</v>
      </c>
      <c r="F348" s="51">
        <v>10</v>
      </c>
      <c r="G348" s="52">
        <f t="shared" si="36"/>
        <v>82.42549120000001</v>
      </c>
      <c r="H348" s="53">
        <f t="shared" si="34"/>
        <v>741.82942080000009</v>
      </c>
      <c r="I348" s="53">
        <f t="shared" si="35"/>
        <v>118.69270732800001</v>
      </c>
      <c r="J348" s="53">
        <f t="shared" si="30"/>
        <v>860.52212812800008</v>
      </c>
    </row>
    <row r="349" spans="1:10" x14ac:dyDescent="0.25">
      <c r="A349" s="51" t="s">
        <v>758</v>
      </c>
      <c r="B349" s="69" t="s">
        <v>759</v>
      </c>
      <c r="C349" s="50">
        <v>1165.5176000000001</v>
      </c>
      <c r="D349" s="50">
        <f t="shared" si="31"/>
        <v>46.620704000000003</v>
      </c>
      <c r="E349" s="50">
        <f t="shared" si="32"/>
        <v>1212.1383040000001</v>
      </c>
      <c r="F349" s="51">
        <v>10</v>
      </c>
      <c r="G349" s="52">
        <f t="shared" si="36"/>
        <v>121.21383040000001</v>
      </c>
      <c r="H349" s="53">
        <f t="shared" si="34"/>
        <v>1090.9244736000001</v>
      </c>
      <c r="I349" s="53">
        <f t="shared" si="35"/>
        <v>174.54791577600002</v>
      </c>
      <c r="J349" s="53">
        <f t="shared" si="30"/>
        <v>1265.4723893760001</v>
      </c>
    </row>
    <row r="350" spans="1:10" x14ac:dyDescent="0.25">
      <c r="A350" s="51" t="s">
        <v>760</v>
      </c>
      <c r="B350" s="69" t="s">
        <v>761</v>
      </c>
      <c r="C350" s="50">
        <v>466.20079999999996</v>
      </c>
      <c r="D350" s="50">
        <f t="shared" si="31"/>
        <v>18.648031999999997</v>
      </c>
      <c r="E350" s="50">
        <f t="shared" si="32"/>
        <v>484.84883199999996</v>
      </c>
      <c r="F350" s="51">
        <v>10</v>
      </c>
      <c r="G350" s="52">
        <f t="shared" si="36"/>
        <v>48.484883199999999</v>
      </c>
      <c r="H350" s="53">
        <f t="shared" si="34"/>
        <v>436.36394879999995</v>
      </c>
      <c r="I350" s="53">
        <f t="shared" si="35"/>
        <v>69.818231807999993</v>
      </c>
      <c r="J350" s="53">
        <f t="shared" si="30"/>
        <v>506.18218060799995</v>
      </c>
    </row>
    <row r="351" spans="1:10" x14ac:dyDescent="0.25">
      <c r="A351" s="51" t="s">
        <v>762</v>
      </c>
      <c r="B351" s="69" t="s">
        <v>763</v>
      </c>
      <c r="C351" s="50">
        <v>839.16560000000004</v>
      </c>
      <c r="D351" s="50">
        <f t="shared" si="31"/>
        <v>33.566624000000004</v>
      </c>
      <c r="E351" s="50">
        <f t="shared" si="32"/>
        <v>872.73222400000009</v>
      </c>
      <c r="F351" s="51">
        <v>10</v>
      </c>
      <c r="G351" s="52">
        <f t="shared" si="36"/>
        <v>87.273222400000009</v>
      </c>
      <c r="H351" s="53">
        <f t="shared" si="34"/>
        <v>785.45900160000008</v>
      </c>
      <c r="I351" s="53">
        <f t="shared" si="35"/>
        <v>125.67344025600002</v>
      </c>
      <c r="J351" s="53">
        <f t="shared" si="30"/>
        <v>911.13244185600013</v>
      </c>
    </row>
    <row r="352" spans="1:10" x14ac:dyDescent="0.25">
      <c r="A352" s="51" t="s">
        <v>764</v>
      </c>
      <c r="B352" s="69" t="s">
        <v>765</v>
      </c>
      <c r="C352" s="50">
        <v>372.96480000000003</v>
      </c>
      <c r="D352" s="50">
        <f t="shared" si="31"/>
        <v>14.918592000000002</v>
      </c>
      <c r="E352" s="50">
        <f t="shared" si="32"/>
        <v>387.88339200000001</v>
      </c>
      <c r="F352" s="51">
        <v>10</v>
      </c>
      <c r="G352" s="52">
        <f t="shared" si="36"/>
        <v>38.788339200000003</v>
      </c>
      <c r="H352" s="53">
        <f t="shared" si="34"/>
        <v>349.09505280000002</v>
      </c>
      <c r="I352" s="53">
        <f t="shared" si="35"/>
        <v>55.855208448000006</v>
      </c>
      <c r="J352" s="53">
        <f t="shared" si="30"/>
        <v>404.950261248</v>
      </c>
    </row>
    <row r="353" spans="1:10" x14ac:dyDescent="0.25">
      <c r="A353" s="51" t="s">
        <v>766</v>
      </c>
      <c r="B353" s="69" t="s">
        <v>767</v>
      </c>
      <c r="C353" s="50">
        <v>466.20079999999996</v>
      </c>
      <c r="D353" s="50">
        <f t="shared" si="31"/>
        <v>18.648031999999997</v>
      </c>
      <c r="E353" s="50">
        <f t="shared" si="32"/>
        <v>484.84883199999996</v>
      </c>
      <c r="F353" s="51">
        <v>10</v>
      </c>
      <c r="G353" s="52">
        <f t="shared" si="36"/>
        <v>48.484883199999999</v>
      </c>
      <c r="H353" s="53">
        <f t="shared" si="34"/>
        <v>436.36394879999995</v>
      </c>
      <c r="I353" s="53">
        <f t="shared" si="35"/>
        <v>69.818231807999993</v>
      </c>
      <c r="J353" s="53">
        <f t="shared" si="30"/>
        <v>506.18218060799995</v>
      </c>
    </row>
    <row r="354" spans="1:10" x14ac:dyDescent="0.25">
      <c r="A354" s="51" t="s">
        <v>768</v>
      </c>
      <c r="B354" s="69" t="s">
        <v>769</v>
      </c>
      <c r="C354" s="50">
        <v>93.246399999999994</v>
      </c>
      <c r="D354" s="50">
        <f t="shared" si="31"/>
        <v>3.7298559999999998</v>
      </c>
      <c r="E354" s="50">
        <f t="shared" si="32"/>
        <v>96.976255999999992</v>
      </c>
      <c r="F354" s="51">
        <v>10</v>
      </c>
      <c r="G354" s="52">
        <f t="shared" si="36"/>
        <v>9.6976256000000003</v>
      </c>
      <c r="H354" s="53">
        <f t="shared" si="34"/>
        <v>87.278630399999997</v>
      </c>
      <c r="I354" s="53">
        <f t="shared" si="35"/>
        <v>13.964580864</v>
      </c>
      <c r="J354" s="53">
        <f t="shared" si="30"/>
        <v>101.243211264</v>
      </c>
    </row>
    <row r="355" spans="1:10" x14ac:dyDescent="0.25">
      <c r="A355" s="51" t="s">
        <v>770</v>
      </c>
      <c r="B355" s="69" t="s">
        <v>771</v>
      </c>
      <c r="C355" s="50">
        <v>1398.6127999999999</v>
      </c>
      <c r="D355" s="50">
        <f t="shared" si="31"/>
        <v>55.944511999999996</v>
      </c>
      <c r="E355" s="50">
        <f t="shared" si="32"/>
        <v>1454.5573119999999</v>
      </c>
      <c r="F355" s="51">
        <v>10</v>
      </c>
      <c r="G355" s="52">
        <f t="shared" si="36"/>
        <v>145.4557312</v>
      </c>
      <c r="H355" s="53">
        <f t="shared" si="34"/>
        <v>1309.1015808</v>
      </c>
      <c r="I355" s="53">
        <f t="shared" si="35"/>
        <v>209.456252928</v>
      </c>
      <c r="J355" s="53">
        <f t="shared" si="30"/>
        <v>1518.5578337279999</v>
      </c>
    </row>
    <row r="356" spans="1:10" x14ac:dyDescent="0.25">
      <c r="A356" s="51" t="s">
        <v>772</v>
      </c>
      <c r="B356" s="69" t="s">
        <v>773</v>
      </c>
      <c r="C356" s="50">
        <v>1212.1407999999999</v>
      </c>
      <c r="D356" s="50">
        <f t="shared" si="31"/>
        <v>48.485631999999995</v>
      </c>
      <c r="E356" s="50">
        <f t="shared" si="32"/>
        <v>1260.6264319999998</v>
      </c>
      <c r="F356" s="51">
        <v>10</v>
      </c>
      <c r="G356" s="52">
        <f t="shared" si="36"/>
        <v>126.06264319999998</v>
      </c>
      <c r="H356" s="53">
        <f t="shared" si="34"/>
        <v>1134.5637887999999</v>
      </c>
      <c r="I356" s="53">
        <f t="shared" si="35"/>
        <v>181.53020620799998</v>
      </c>
      <c r="J356" s="53">
        <f t="shared" si="30"/>
        <v>1316.0939950079999</v>
      </c>
    </row>
    <row r="357" spans="1:10" x14ac:dyDescent="0.25">
      <c r="A357" s="51" t="s">
        <v>774</v>
      </c>
      <c r="B357" s="69" t="s">
        <v>775</v>
      </c>
      <c r="C357" s="50">
        <v>1771.588</v>
      </c>
      <c r="D357" s="50">
        <f t="shared" si="31"/>
        <v>70.863519999999994</v>
      </c>
      <c r="E357" s="50">
        <f t="shared" si="32"/>
        <v>1842.4515200000001</v>
      </c>
      <c r="F357" s="51">
        <v>10</v>
      </c>
      <c r="G357" s="52">
        <f t="shared" si="36"/>
        <v>184.24515200000002</v>
      </c>
      <c r="H357" s="53">
        <f t="shared" si="34"/>
        <v>1658.2063680000001</v>
      </c>
      <c r="I357" s="53">
        <f t="shared" si="35"/>
        <v>265.31301888000002</v>
      </c>
      <c r="J357" s="53">
        <f t="shared" si="30"/>
        <v>1923.5193868800002</v>
      </c>
    </row>
    <row r="358" spans="1:10" x14ac:dyDescent="0.25">
      <c r="A358" s="51" t="s">
        <v>776</v>
      </c>
      <c r="B358" s="69" t="s">
        <v>777</v>
      </c>
      <c r="C358" s="50">
        <v>745.94</v>
      </c>
      <c r="D358" s="50">
        <f t="shared" si="31"/>
        <v>29.837600000000002</v>
      </c>
      <c r="E358" s="50">
        <f t="shared" si="32"/>
        <v>775.77760000000001</v>
      </c>
      <c r="F358" s="51">
        <v>10</v>
      </c>
      <c r="G358" s="52">
        <f t="shared" si="36"/>
        <v>77.577760000000012</v>
      </c>
      <c r="H358" s="53">
        <f t="shared" si="34"/>
        <v>698.19983999999999</v>
      </c>
      <c r="I358" s="53">
        <f t="shared" si="35"/>
        <v>111.7119744</v>
      </c>
      <c r="J358" s="53">
        <f t="shared" si="30"/>
        <v>809.91181440000003</v>
      </c>
    </row>
    <row r="359" spans="1:10" x14ac:dyDescent="0.25">
      <c r="A359" s="51" t="s">
        <v>778</v>
      </c>
      <c r="B359" s="69" t="s">
        <v>779</v>
      </c>
      <c r="C359" s="50">
        <v>792.55280000000005</v>
      </c>
      <c r="D359" s="50">
        <f t="shared" si="31"/>
        <v>31.702112000000003</v>
      </c>
      <c r="E359" s="50">
        <f t="shared" si="32"/>
        <v>824.2549120000001</v>
      </c>
      <c r="F359" s="51">
        <v>10</v>
      </c>
      <c r="G359" s="52">
        <f>SUM(E359*0.1)</f>
        <v>82.42549120000001</v>
      </c>
      <c r="H359" s="53">
        <f t="shared" si="34"/>
        <v>741.82942080000009</v>
      </c>
      <c r="I359" s="53">
        <f t="shared" si="35"/>
        <v>118.69270732800001</v>
      </c>
      <c r="J359" s="53">
        <f t="shared" si="30"/>
        <v>860.52212812800008</v>
      </c>
    </row>
  </sheetData>
  <mergeCells count="1">
    <mergeCell ref="B2:B3"/>
  </mergeCells>
  <conditionalFormatting sqref="B95:B322">
    <cfRule type="top10" dxfId="1" priority="1" stopIfTrue="1" bottom="1" rank="1"/>
  </conditionalFormatting>
  <hyperlinks>
    <hyperlink ref="I5" r:id="rId1"/>
    <hyperlink ref="I6" r:id="rId2"/>
  </hyperlinks>
  <pageMargins left="0.7" right="0.7" top="0.75" bottom="0.75" header="0.3" footer="0.3"/>
  <pageSetup orientation="portrait" horizontalDpi="0"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620"/>
  <sheetViews>
    <sheetView tabSelected="1" topLeftCell="A563" workbookViewId="0">
      <selection activeCell="I561" sqref="A561:I561"/>
    </sheetView>
  </sheetViews>
  <sheetFormatPr baseColWidth="10" defaultRowHeight="15" x14ac:dyDescent="0.25"/>
  <cols>
    <col min="2" max="2" width="53.140625" customWidth="1"/>
    <col min="3" max="3" width="0.28515625" hidden="1" customWidth="1"/>
    <col min="4" max="8" width="11.42578125" hidden="1" customWidth="1"/>
    <col min="10" max="10" width="28.28515625" customWidth="1"/>
    <col min="12" max="12" width="27.85546875" customWidth="1"/>
  </cols>
  <sheetData>
    <row r="3" spans="1:9" x14ac:dyDescent="0.25">
      <c r="A3" s="10"/>
      <c r="B3" s="203" t="s">
        <v>780</v>
      </c>
      <c r="C3" s="10"/>
      <c r="D3" s="10"/>
      <c r="E3" s="10"/>
      <c r="F3" s="10"/>
      <c r="G3" s="10"/>
      <c r="H3" s="10"/>
      <c r="I3" s="10"/>
    </row>
    <row r="4" spans="1:9" x14ac:dyDescent="0.25">
      <c r="A4" s="10"/>
      <c r="B4" s="203"/>
      <c r="C4" s="10"/>
      <c r="D4" s="10"/>
      <c r="E4" s="10"/>
      <c r="F4" s="10"/>
      <c r="G4" s="10"/>
      <c r="H4" s="10"/>
      <c r="I4" s="10"/>
    </row>
    <row r="5" spans="1:9" x14ac:dyDescent="0.25">
      <c r="A5" s="10"/>
      <c r="B5" s="10"/>
      <c r="C5" s="10"/>
      <c r="D5" s="10"/>
      <c r="E5" s="11" t="s">
        <v>90</v>
      </c>
      <c r="F5" s="10"/>
      <c r="G5" s="12" t="s">
        <v>91</v>
      </c>
      <c r="I5" s="10"/>
    </row>
    <row r="6" spans="1:9" x14ac:dyDescent="0.25">
      <c r="A6" s="33" t="s">
        <v>92</v>
      </c>
      <c r="B6" s="12" t="s">
        <v>781</v>
      </c>
      <c r="C6" s="10"/>
      <c r="D6" s="10"/>
      <c r="E6" s="11" t="s">
        <v>94</v>
      </c>
      <c r="F6" s="11"/>
      <c r="G6" s="14" t="s">
        <v>95</v>
      </c>
      <c r="I6" s="10"/>
    </row>
    <row r="7" spans="1:9" x14ac:dyDescent="0.25">
      <c r="A7" s="33" t="s">
        <v>96</v>
      </c>
      <c r="B7" s="12" t="s">
        <v>782</v>
      </c>
      <c r="C7" s="10"/>
      <c r="D7" s="10"/>
      <c r="E7" s="11"/>
      <c r="F7" s="11"/>
      <c r="G7" s="14" t="s">
        <v>98</v>
      </c>
      <c r="I7" s="10"/>
    </row>
    <row r="8" spans="1:9" x14ac:dyDescent="0.25">
      <c r="A8" s="33" t="s">
        <v>99</v>
      </c>
      <c r="B8" s="15" t="s">
        <v>783</v>
      </c>
      <c r="C8" s="10"/>
      <c r="D8" s="10"/>
      <c r="E8" s="11"/>
      <c r="F8" s="11"/>
      <c r="G8" s="16" t="s">
        <v>101</v>
      </c>
      <c r="I8" s="10"/>
    </row>
    <row r="9" spans="1:9" x14ac:dyDescent="0.25">
      <c r="A9" s="33" t="s">
        <v>102</v>
      </c>
      <c r="B9" s="34" t="s">
        <v>784</v>
      </c>
      <c r="C9" s="10"/>
      <c r="D9" s="10"/>
      <c r="E9" s="11" t="s">
        <v>104</v>
      </c>
      <c r="F9" s="11"/>
      <c r="G9" s="12" t="s">
        <v>105</v>
      </c>
      <c r="I9" s="10"/>
    </row>
    <row r="10" spans="1:9" x14ac:dyDescent="0.25">
      <c r="A10" s="33" t="s">
        <v>106</v>
      </c>
      <c r="B10" s="18" t="s">
        <v>785</v>
      </c>
      <c r="C10" s="10"/>
      <c r="D10" s="10"/>
      <c r="E10" s="11" t="s">
        <v>108</v>
      </c>
      <c r="F10" s="11"/>
      <c r="G10" s="12" t="s">
        <v>109</v>
      </c>
      <c r="I10" s="10"/>
    </row>
    <row r="11" spans="1:9" x14ac:dyDescent="0.25">
      <c r="A11" s="33" t="s">
        <v>110</v>
      </c>
      <c r="B11" s="19">
        <v>0.04</v>
      </c>
      <c r="C11" s="10"/>
      <c r="D11" s="10"/>
      <c r="E11" s="11" t="s">
        <v>111</v>
      </c>
      <c r="F11" s="11"/>
      <c r="G11" s="12">
        <v>62050</v>
      </c>
      <c r="I11" s="10"/>
    </row>
    <row r="12" spans="1:9" x14ac:dyDescent="0.25">
      <c r="A12" s="33" t="s">
        <v>112</v>
      </c>
      <c r="B12" s="12" t="s">
        <v>113</v>
      </c>
      <c r="C12" s="10"/>
      <c r="D12" s="10"/>
      <c r="E12" s="11" t="s">
        <v>114</v>
      </c>
      <c r="F12" s="11"/>
      <c r="G12" s="12" t="s">
        <v>115</v>
      </c>
      <c r="I12" s="10"/>
    </row>
    <row r="13" spans="1:9" x14ac:dyDescent="0.25">
      <c r="A13" s="33" t="s">
        <v>116</v>
      </c>
      <c r="B13" s="12" t="s">
        <v>117</v>
      </c>
      <c r="C13" s="10"/>
      <c r="D13" s="10"/>
      <c r="E13" s="11" t="s">
        <v>118</v>
      </c>
      <c r="F13" s="11"/>
      <c r="G13" s="12" t="s">
        <v>119</v>
      </c>
      <c r="I13" s="10"/>
    </row>
    <row r="14" spans="1:9" x14ac:dyDescent="0.25">
      <c r="A14" s="10"/>
      <c r="B14" s="20"/>
      <c r="C14" s="10"/>
      <c r="D14" s="10"/>
      <c r="E14" s="21"/>
      <c r="F14" s="21"/>
      <c r="G14" s="10"/>
      <c r="H14" s="10"/>
      <c r="I14" s="10"/>
    </row>
    <row r="15" spans="1:9" ht="38.25" x14ac:dyDescent="0.25">
      <c r="A15" s="22" t="s">
        <v>120</v>
      </c>
      <c r="B15" s="23" t="s">
        <v>121</v>
      </c>
      <c r="C15" s="24"/>
      <c r="D15" s="35" t="s">
        <v>786</v>
      </c>
      <c r="E15" s="26" t="s">
        <v>123</v>
      </c>
      <c r="F15" s="27"/>
      <c r="G15" s="28" t="s">
        <v>124</v>
      </c>
      <c r="H15" s="29" t="s">
        <v>125</v>
      </c>
      <c r="I15" s="30" t="s">
        <v>126</v>
      </c>
    </row>
    <row r="16" spans="1:9" x14ac:dyDescent="0.25">
      <c r="G16" s="36"/>
      <c r="H16" s="36"/>
      <c r="I16" s="36"/>
    </row>
    <row r="17" spans="1:12" x14ac:dyDescent="0.25">
      <c r="A17" s="88" t="s">
        <v>787</v>
      </c>
      <c r="B17" s="89" t="s">
        <v>788</v>
      </c>
      <c r="C17" s="50">
        <v>487.27120690158347</v>
      </c>
      <c r="D17" s="50">
        <f>SUM(C17*1.04)</f>
        <v>506.7620551776468</v>
      </c>
      <c r="E17" s="51">
        <v>30</v>
      </c>
      <c r="F17" s="52">
        <f t="shared" ref="F17:F80" si="0">SUM(D17*0.3)</f>
        <v>152.02861655329403</v>
      </c>
      <c r="G17" s="53">
        <f t="shared" ref="G17:G80" si="1">SUM(D17-F17)</f>
        <v>354.73343862435274</v>
      </c>
      <c r="H17" s="53">
        <f t="shared" ref="H17:H80" si="2">SUM(G17*0.16)</f>
        <v>56.757350179896441</v>
      </c>
      <c r="I17" s="53">
        <f t="shared" ref="I17:I80" si="3">SUM(G17+H17)</f>
        <v>411.49078880424918</v>
      </c>
      <c r="K17" s="49"/>
      <c r="L17" s="31" t="s">
        <v>3640</v>
      </c>
    </row>
    <row r="18" spans="1:12" x14ac:dyDescent="0.25">
      <c r="A18" s="88" t="s">
        <v>787</v>
      </c>
      <c r="B18" s="89" t="s">
        <v>789</v>
      </c>
      <c r="C18" s="50">
        <v>274.66226693826206</v>
      </c>
      <c r="D18" s="50">
        <f>SUM(C18*1.04)</f>
        <v>285.64875761579253</v>
      </c>
      <c r="E18" s="51">
        <v>30</v>
      </c>
      <c r="F18" s="52">
        <f t="shared" si="0"/>
        <v>85.694627284737763</v>
      </c>
      <c r="G18" s="53">
        <f t="shared" si="1"/>
        <v>199.95413033105478</v>
      </c>
      <c r="H18" s="53">
        <f t="shared" si="2"/>
        <v>31.992660852968765</v>
      </c>
      <c r="I18" s="53">
        <f t="shared" si="3"/>
        <v>231.94679118402354</v>
      </c>
      <c r="K18" s="62"/>
      <c r="L18" s="31" t="s">
        <v>3653</v>
      </c>
    </row>
    <row r="19" spans="1:12" x14ac:dyDescent="0.25">
      <c r="A19" s="88" t="s">
        <v>790</v>
      </c>
      <c r="B19" s="89" t="s">
        <v>791</v>
      </c>
      <c r="C19" s="50">
        <v>504.56475704214085</v>
      </c>
      <c r="D19" s="50">
        <f>SUM(C19*1.04)</f>
        <v>524.74734732382649</v>
      </c>
      <c r="E19" s="51">
        <v>30</v>
      </c>
      <c r="F19" s="52">
        <f t="shared" si="0"/>
        <v>157.42420419714793</v>
      </c>
      <c r="G19" s="53">
        <f t="shared" si="1"/>
        <v>367.32314312667859</v>
      </c>
      <c r="H19" s="53">
        <f t="shared" si="2"/>
        <v>58.771702900268572</v>
      </c>
      <c r="I19" s="53">
        <f t="shared" si="3"/>
        <v>426.09484602694715</v>
      </c>
      <c r="K19" s="55"/>
      <c r="L19" s="31" t="s">
        <v>3641</v>
      </c>
    </row>
    <row r="20" spans="1:12" x14ac:dyDescent="0.25">
      <c r="A20" s="88" t="s">
        <v>792</v>
      </c>
      <c r="B20" s="89" t="s">
        <v>793</v>
      </c>
      <c r="C20" s="50">
        <v>579.842563536331</v>
      </c>
      <c r="D20" s="50">
        <f>SUM(C20*1.04)</f>
        <v>603.03626607778426</v>
      </c>
      <c r="E20" s="51">
        <v>30</v>
      </c>
      <c r="F20" s="52">
        <f t="shared" si="0"/>
        <v>180.91087982333528</v>
      </c>
      <c r="G20" s="53">
        <f t="shared" si="1"/>
        <v>422.12538625444898</v>
      </c>
      <c r="H20" s="53">
        <f t="shared" si="2"/>
        <v>67.54006180071184</v>
      </c>
      <c r="I20" s="53">
        <f t="shared" si="3"/>
        <v>489.66544805516082</v>
      </c>
      <c r="K20" s="80"/>
      <c r="L20" s="31" t="s">
        <v>3643</v>
      </c>
    </row>
    <row r="21" spans="1:12" x14ac:dyDescent="0.25">
      <c r="A21" s="88" t="s">
        <v>794</v>
      </c>
      <c r="B21" s="89" t="s">
        <v>795</v>
      </c>
      <c r="C21" s="50">
        <v>1312.2752753716968</v>
      </c>
      <c r="D21" s="50">
        <f>SUM(C21*1.04)</f>
        <v>1364.7662863865646</v>
      </c>
      <c r="E21" s="51">
        <v>30</v>
      </c>
      <c r="F21" s="52">
        <f t="shared" si="0"/>
        <v>409.42988591596935</v>
      </c>
      <c r="G21" s="53">
        <f t="shared" si="1"/>
        <v>955.33640047059521</v>
      </c>
      <c r="H21" s="53">
        <f t="shared" si="2"/>
        <v>152.85382407529525</v>
      </c>
      <c r="I21" s="53">
        <f t="shared" si="3"/>
        <v>1108.1902245458905</v>
      </c>
      <c r="K21" s="76"/>
      <c r="L21" s="31" t="s">
        <v>3654</v>
      </c>
    </row>
    <row r="22" spans="1:12" x14ac:dyDescent="0.25">
      <c r="A22" s="88" t="s">
        <v>796</v>
      </c>
      <c r="B22" s="89" t="s">
        <v>797</v>
      </c>
      <c r="C22" s="50">
        <v>2278.6795479322486</v>
      </c>
      <c r="D22" s="50">
        <v>3203.57</v>
      </c>
      <c r="E22" s="51">
        <v>30</v>
      </c>
      <c r="F22" s="52">
        <f t="shared" si="0"/>
        <v>961.07100000000003</v>
      </c>
      <c r="G22" s="53">
        <f t="shared" si="1"/>
        <v>2242.4990000000003</v>
      </c>
      <c r="H22" s="53">
        <f t="shared" si="2"/>
        <v>358.79984000000007</v>
      </c>
      <c r="I22" s="53">
        <f t="shared" si="3"/>
        <v>2601.2988400000004</v>
      </c>
    </row>
    <row r="23" spans="1:12" x14ac:dyDescent="0.25">
      <c r="A23" s="88" t="s">
        <v>798</v>
      </c>
      <c r="B23" s="89" t="s">
        <v>799</v>
      </c>
      <c r="C23" s="50">
        <v>4252.1787992664285</v>
      </c>
      <c r="D23" s="50">
        <v>3589.29</v>
      </c>
      <c r="E23" s="51">
        <v>30</v>
      </c>
      <c r="F23" s="52">
        <f t="shared" si="0"/>
        <v>1076.787</v>
      </c>
      <c r="G23" s="53">
        <f t="shared" si="1"/>
        <v>2512.5029999999997</v>
      </c>
      <c r="H23" s="53">
        <f t="shared" si="2"/>
        <v>402.00047999999998</v>
      </c>
      <c r="I23" s="53">
        <f t="shared" si="3"/>
        <v>2914.5034799999999</v>
      </c>
    </row>
    <row r="24" spans="1:12" x14ac:dyDescent="0.25">
      <c r="A24" s="88" t="s">
        <v>800</v>
      </c>
      <c r="B24" s="89" t="s">
        <v>801</v>
      </c>
      <c r="C24" s="50">
        <v>681.56932906902068</v>
      </c>
      <c r="D24" s="50">
        <f>SUM(C24*1.04)</f>
        <v>708.8321022317815</v>
      </c>
      <c r="E24" s="51">
        <v>30</v>
      </c>
      <c r="F24" s="52">
        <f t="shared" si="0"/>
        <v>212.64963066953445</v>
      </c>
      <c r="G24" s="53">
        <f t="shared" si="1"/>
        <v>496.18247156224709</v>
      </c>
      <c r="H24" s="53">
        <f t="shared" si="2"/>
        <v>79.38919544995953</v>
      </c>
      <c r="I24" s="53">
        <f t="shared" si="3"/>
        <v>575.5716670122066</v>
      </c>
    </row>
    <row r="25" spans="1:12" x14ac:dyDescent="0.25">
      <c r="A25" s="88" t="s">
        <v>802</v>
      </c>
      <c r="B25" s="89" t="s">
        <v>803</v>
      </c>
      <c r="C25" s="50">
        <v>1332.6206284782347</v>
      </c>
      <c r="D25" s="50">
        <v>1845.36</v>
      </c>
      <c r="E25" s="51">
        <v>30</v>
      </c>
      <c r="F25" s="52">
        <f t="shared" si="0"/>
        <v>553.60799999999995</v>
      </c>
      <c r="G25" s="53">
        <f t="shared" si="1"/>
        <v>1291.752</v>
      </c>
      <c r="H25" s="53">
        <f t="shared" si="2"/>
        <v>206.68031999999999</v>
      </c>
      <c r="I25" s="53">
        <f t="shared" si="3"/>
        <v>1498.4323199999999</v>
      </c>
    </row>
    <row r="26" spans="1:12" x14ac:dyDescent="0.25">
      <c r="A26" s="88" t="s">
        <v>804</v>
      </c>
      <c r="B26" s="89" t="s">
        <v>805</v>
      </c>
      <c r="C26" s="50">
        <v>829.07313909142079</v>
      </c>
      <c r="D26" s="50">
        <f t="shared" ref="D26:D31" si="4">SUM(C26*1.04)</f>
        <v>862.2360646550776</v>
      </c>
      <c r="E26" s="51">
        <v>30</v>
      </c>
      <c r="F26" s="52">
        <f t="shared" si="0"/>
        <v>258.67081939652326</v>
      </c>
      <c r="G26" s="53">
        <f t="shared" si="1"/>
        <v>603.56524525855434</v>
      </c>
      <c r="H26" s="53">
        <f t="shared" si="2"/>
        <v>96.570439241368703</v>
      </c>
      <c r="I26" s="53">
        <f t="shared" si="3"/>
        <v>700.13568449992306</v>
      </c>
    </row>
    <row r="27" spans="1:12" x14ac:dyDescent="0.25">
      <c r="A27" s="88" t="s">
        <v>806</v>
      </c>
      <c r="B27" s="89" t="s">
        <v>807</v>
      </c>
      <c r="C27" s="50">
        <v>417.07973868402763</v>
      </c>
      <c r="D27" s="50">
        <f t="shared" si="4"/>
        <v>433.76292823138874</v>
      </c>
      <c r="E27" s="51">
        <v>30</v>
      </c>
      <c r="F27" s="52">
        <f t="shared" si="0"/>
        <v>130.12887846941661</v>
      </c>
      <c r="G27" s="53">
        <f t="shared" si="1"/>
        <v>303.63404976197216</v>
      </c>
      <c r="H27" s="53">
        <f t="shared" si="2"/>
        <v>48.581447961915551</v>
      </c>
      <c r="I27" s="53">
        <f t="shared" si="3"/>
        <v>352.21549772388772</v>
      </c>
    </row>
    <row r="28" spans="1:12" x14ac:dyDescent="0.25">
      <c r="A28" s="88" t="s">
        <v>808</v>
      </c>
      <c r="B28" s="89" t="s">
        <v>809</v>
      </c>
      <c r="C28" s="50">
        <v>351.97460874310616</v>
      </c>
      <c r="D28" s="50">
        <f t="shared" si="4"/>
        <v>366.0535930928304</v>
      </c>
      <c r="E28" s="51">
        <v>30</v>
      </c>
      <c r="F28" s="52">
        <f t="shared" si="0"/>
        <v>109.81607792784912</v>
      </c>
      <c r="G28" s="53">
        <f t="shared" si="1"/>
        <v>256.23751516498129</v>
      </c>
      <c r="H28" s="53">
        <f t="shared" si="2"/>
        <v>40.998002426397008</v>
      </c>
      <c r="I28" s="53">
        <f t="shared" si="3"/>
        <v>297.23551759137831</v>
      </c>
    </row>
    <row r="29" spans="1:12" x14ac:dyDescent="0.25">
      <c r="A29" s="88" t="s">
        <v>810</v>
      </c>
      <c r="B29" s="89" t="s">
        <v>811</v>
      </c>
      <c r="C29" s="50">
        <v>65.105129940921387</v>
      </c>
      <c r="D29" s="50">
        <f t="shared" si="4"/>
        <v>67.709335138558245</v>
      </c>
      <c r="E29" s="51">
        <v>30</v>
      </c>
      <c r="F29" s="52">
        <f t="shared" si="0"/>
        <v>20.312800541567473</v>
      </c>
      <c r="G29" s="53">
        <f t="shared" si="1"/>
        <v>47.396534596990776</v>
      </c>
      <c r="H29" s="53">
        <f t="shared" si="2"/>
        <v>7.583445535518524</v>
      </c>
      <c r="I29" s="53">
        <f t="shared" si="3"/>
        <v>54.979980132509297</v>
      </c>
    </row>
    <row r="30" spans="1:12" x14ac:dyDescent="0.25">
      <c r="A30" s="88" t="s">
        <v>812</v>
      </c>
      <c r="B30" s="89" t="s">
        <v>813</v>
      </c>
      <c r="C30" s="50">
        <v>203.45353106537931</v>
      </c>
      <c r="D30" s="50">
        <f t="shared" si="4"/>
        <v>211.59167230799449</v>
      </c>
      <c r="E30" s="51">
        <v>30</v>
      </c>
      <c r="F30" s="52">
        <f t="shared" si="0"/>
        <v>63.477501692398342</v>
      </c>
      <c r="G30" s="53">
        <f t="shared" si="1"/>
        <v>148.11417061559615</v>
      </c>
      <c r="H30" s="53">
        <f t="shared" si="2"/>
        <v>23.698267298495384</v>
      </c>
      <c r="I30" s="53">
        <f t="shared" si="3"/>
        <v>171.81243791409153</v>
      </c>
    </row>
    <row r="31" spans="1:12" x14ac:dyDescent="0.25">
      <c r="A31" s="88" t="s">
        <v>814</v>
      </c>
      <c r="B31" s="89" t="s">
        <v>815</v>
      </c>
      <c r="C31" s="50">
        <v>380.45810309225931</v>
      </c>
      <c r="D31" s="50">
        <f t="shared" si="4"/>
        <v>395.67642721594967</v>
      </c>
      <c r="E31" s="51">
        <v>30</v>
      </c>
      <c r="F31" s="52">
        <f t="shared" si="0"/>
        <v>118.70292816478489</v>
      </c>
      <c r="G31" s="53">
        <f t="shared" si="1"/>
        <v>276.97349905116477</v>
      </c>
      <c r="H31" s="53">
        <f t="shared" si="2"/>
        <v>44.31575984818636</v>
      </c>
      <c r="I31" s="53">
        <f t="shared" si="3"/>
        <v>321.28925889935113</v>
      </c>
    </row>
    <row r="32" spans="1:12" x14ac:dyDescent="0.25">
      <c r="A32" s="88" t="s">
        <v>816</v>
      </c>
      <c r="B32" s="89" t="s">
        <v>817</v>
      </c>
      <c r="C32" s="50">
        <v>564.58354870642768</v>
      </c>
      <c r="D32" s="50">
        <v>992.56</v>
      </c>
      <c r="E32" s="51">
        <v>30</v>
      </c>
      <c r="F32" s="52">
        <f t="shared" si="0"/>
        <v>297.76799999999997</v>
      </c>
      <c r="G32" s="53">
        <f t="shared" si="1"/>
        <v>694.79199999999992</v>
      </c>
      <c r="H32" s="53">
        <f t="shared" si="2"/>
        <v>111.16671999999998</v>
      </c>
      <c r="I32" s="53">
        <f>SUM(G32+H32)</f>
        <v>805.95871999999986</v>
      </c>
    </row>
    <row r="33" spans="1:9" x14ac:dyDescent="0.25">
      <c r="A33" s="88" t="s">
        <v>818</v>
      </c>
      <c r="B33" s="89" t="s">
        <v>819</v>
      </c>
      <c r="C33" s="50">
        <v>717.17369700546215</v>
      </c>
      <c r="D33" s="50">
        <f>SUM(C33*1.04)</f>
        <v>745.8606448856807</v>
      </c>
      <c r="E33" s="51">
        <v>30</v>
      </c>
      <c r="F33" s="52">
        <f t="shared" si="0"/>
        <v>223.75819346570421</v>
      </c>
      <c r="G33" s="53">
        <f t="shared" si="1"/>
        <v>522.10245141997643</v>
      </c>
      <c r="H33" s="53">
        <f t="shared" si="2"/>
        <v>83.536392227196231</v>
      </c>
      <c r="I33" s="53">
        <f t="shared" si="3"/>
        <v>605.63884364717262</v>
      </c>
    </row>
    <row r="34" spans="1:9" x14ac:dyDescent="0.25">
      <c r="A34" s="88" t="s">
        <v>820</v>
      </c>
      <c r="B34" s="89" t="s">
        <v>821</v>
      </c>
      <c r="C34" s="50">
        <v>793.46877115497944</v>
      </c>
      <c r="D34" s="50">
        <f>SUM(C34*1.04)</f>
        <v>825.20752200117863</v>
      </c>
      <c r="E34" s="51">
        <v>30</v>
      </c>
      <c r="F34" s="52">
        <f t="shared" si="0"/>
        <v>247.56225660035358</v>
      </c>
      <c r="G34" s="53">
        <f t="shared" si="1"/>
        <v>577.64526540082511</v>
      </c>
      <c r="H34" s="53">
        <f t="shared" si="2"/>
        <v>92.423242464132016</v>
      </c>
      <c r="I34" s="53">
        <f t="shared" si="3"/>
        <v>670.06850786495716</v>
      </c>
    </row>
    <row r="35" spans="1:9" x14ac:dyDescent="0.25">
      <c r="A35" s="91">
        <v>88164</v>
      </c>
      <c r="B35" s="89" t="s">
        <v>822</v>
      </c>
      <c r="C35" s="49"/>
      <c r="D35" s="50">
        <v>420.09</v>
      </c>
      <c r="E35" s="51">
        <v>30</v>
      </c>
      <c r="F35" s="52">
        <f t="shared" si="0"/>
        <v>126.02699999999999</v>
      </c>
      <c r="G35" s="53">
        <f t="shared" si="1"/>
        <v>294.06299999999999</v>
      </c>
      <c r="H35" s="53">
        <f t="shared" si="2"/>
        <v>47.050080000000001</v>
      </c>
      <c r="I35" s="53">
        <f t="shared" si="3"/>
        <v>341.11307999999997</v>
      </c>
    </row>
    <row r="36" spans="1:9" x14ac:dyDescent="0.25">
      <c r="A36" s="92">
        <v>88166</v>
      </c>
      <c r="B36" s="93" t="s">
        <v>823</v>
      </c>
      <c r="C36" s="55"/>
      <c r="D36" s="56">
        <v>1090.71</v>
      </c>
      <c r="E36" s="57">
        <v>30</v>
      </c>
      <c r="F36" s="58">
        <f t="shared" si="0"/>
        <v>327.21300000000002</v>
      </c>
      <c r="G36" s="59">
        <f t="shared" si="1"/>
        <v>763.49700000000007</v>
      </c>
      <c r="H36" s="59">
        <f t="shared" si="2"/>
        <v>122.15952000000001</v>
      </c>
      <c r="I36" s="59">
        <f t="shared" si="3"/>
        <v>885.65652000000011</v>
      </c>
    </row>
    <row r="37" spans="1:9" x14ac:dyDescent="0.25">
      <c r="A37" s="94" t="s">
        <v>824</v>
      </c>
      <c r="B37" s="93" t="s">
        <v>825</v>
      </c>
      <c r="C37" s="56">
        <v>559.4972104297932</v>
      </c>
      <c r="D37" s="56">
        <f>SUM(C37*1.04)</f>
        <v>581.87709884698495</v>
      </c>
      <c r="E37" s="57">
        <v>30</v>
      </c>
      <c r="F37" s="58">
        <f t="shared" si="0"/>
        <v>174.56312965409549</v>
      </c>
      <c r="G37" s="59">
        <f t="shared" si="1"/>
        <v>407.31396919288943</v>
      </c>
      <c r="H37" s="59">
        <f t="shared" si="2"/>
        <v>65.170235070862304</v>
      </c>
      <c r="I37" s="59">
        <f t="shared" si="3"/>
        <v>472.48420426375174</v>
      </c>
    </row>
    <row r="38" spans="1:9" x14ac:dyDescent="0.25">
      <c r="A38" s="94" t="s">
        <v>826</v>
      </c>
      <c r="B38" s="93" t="s">
        <v>827</v>
      </c>
      <c r="C38" s="56">
        <v>528.97918076998621</v>
      </c>
      <c r="D38" s="56">
        <f>SUM(C38*1.04)</f>
        <v>550.13834800078564</v>
      </c>
      <c r="E38" s="57">
        <v>30</v>
      </c>
      <c r="F38" s="58">
        <f t="shared" si="0"/>
        <v>165.04150440023568</v>
      </c>
      <c r="G38" s="59">
        <f t="shared" si="1"/>
        <v>385.09684360054996</v>
      </c>
      <c r="H38" s="59">
        <f t="shared" si="2"/>
        <v>61.615494976087994</v>
      </c>
      <c r="I38" s="59">
        <f t="shared" si="3"/>
        <v>446.71233857663793</v>
      </c>
    </row>
    <row r="39" spans="1:9" x14ac:dyDescent="0.25">
      <c r="A39" s="88" t="s">
        <v>828</v>
      </c>
      <c r="B39" s="89" t="s">
        <v>829</v>
      </c>
      <c r="C39" s="50">
        <v>528.97918076998621</v>
      </c>
      <c r="D39" s="50">
        <f>SUM(C39*1.04)</f>
        <v>550.13834800078564</v>
      </c>
      <c r="E39" s="51">
        <v>30</v>
      </c>
      <c r="F39" s="52">
        <f t="shared" si="0"/>
        <v>165.04150440023568</v>
      </c>
      <c r="G39" s="53">
        <f t="shared" si="1"/>
        <v>385.09684360054996</v>
      </c>
      <c r="H39" s="53">
        <f t="shared" si="2"/>
        <v>61.615494976087994</v>
      </c>
      <c r="I39" s="53">
        <f t="shared" si="3"/>
        <v>446.71233857663793</v>
      </c>
    </row>
    <row r="40" spans="1:9" x14ac:dyDescent="0.25">
      <c r="A40" s="94" t="s">
        <v>830</v>
      </c>
      <c r="B40" s="93" t="s">
        <v>831</v>
      </c>
      <c r="C40" s="56">
        <v>459.80498020775735</v>
      </c>
      <c r="D40" s="56">
        <f>SUM(C40*1.04)</f>
        <v>478.19717941606768</v>
      </c>
      <c r="E40" s="57">
        <v>30</v>
      </c>
      <c r="F40" s="58">
        <f t="shared" si="0"/>
        <v>143.45915382482031</v>
      </c>
      <c r="G40" s="59">
        <f t="shared" si="1"/>
        <v>334.73802559124738</v>
      </c>
      <c r="H40" s="59">
        <f t="shared" si="2"/>
        <v>53.558084094599579</v>
      </c>
      <c r="I40" s="59">
        <f t="shared" si="3"/>
        <v>388.29610968584694</v>
      </c>
    </row>
    <row r="41" spans="1:9" x14ac:dyDescent="0.25">
      <c r="A41" s="88" t="s">
        <v>832</v>
      </c>
      <c r="B41" s="89" t="s">
        <v>833</v>
      </c>
      <c r="C41" s="50">
        <v>351.97460874310616</v>
      </c>
      <c r="D41" s="50">
        <f>SUM(C41*1.04)</f>
        <v>366.0535930928304</v>
      </c>
      <c r="E41" s="51">
        <v>30</v>
      </c>
      <c r="F41" s="52">
        <f t="shared" si="0"/>
        <v>109.81607792784912</v>
      </c>
      <c r="G41" s="53">
        <f t="shared" si="1"/>
        <v>256.23751516498129</v>
      </c>
      <c r="H41" s="53">
        <f t="shared" si="2"/>
        <v>40.998002426397008</v>
      </c>
      <c r="I41" s="53">
        <f t="shared" si="3"/>
        <v>297.23551759137831</v>
      </c>
    </row>
    <row r="42" spans="1:9" x14ac:dyDescent="0.25">
      <c r="A42" s="88" t="s">
        <v>834</v>
      </c>
      <c r="B42" s="89" t="s">
        <v>835</v>
      </c>
      <c r="C42" s="50">
        <v>781.26155929105664</v>
      </c>
      <c r="D42" s="50">
        <v>968.25</v>
      </c>
      <c r="E42" s="51">
        <v>30</v>
      </c>
      <c r="F42" s="52">
        <f t="shared" si="0"/>
        <v>290.47499999999997</v>
      </c>
      <c r="G42" s="53">
        <f t="shared" si="1"/>
        <v>677.77500000000009</v>
      </c>
      <c r="H42" s="53">
        <f t="shared" si="2"/>
        <v>108.44400000000002</v>
      </c>
      <c r="I42" s="53">
        <f t="shared" si="3"/>
        <v>786.21900000000005</v>
      </c>
    </row>
    <row r="43" spans="1:9" x14ac:dyDescent="0.25">
      <c r="A43" s="88" t="s">
        <v>836</v>
      </c>
      <c r="B43" s="89" t="s">
        <v>837</v>
      </c>
      <c r="C43" s="50">
        <v>1785.3047350987035</v>
      </c>
      <c r="D43" s="50">
        <f>SUM(C43*1.04)</f>
        <v>1856.7169245026516</v>
      </c>
      <c r="E43" s="51">
        <v>30</v>
      </c>
      <c r="F43" s="52">
        <f t="shared" si="0"/>
        <v>557.01507735079542</v>
      </c>
      <c r="G43" s="53">
        <f t="shared" si="1"/>
        <v>1299.7018471518563</v>
      </c>
      <c r="H43" s="53">
        <f t="shared" si="2"/>
        <v>207.95229554429702</v>
      </c>
      <c r="I43" s="53">
        <f t="shared" si="3"/>
        <v>1507.6541426961533</v>
      </c>
    </row>
    <row r="44" spans="1:9" x14ac:dyDescent="0.25">
      <c r="A44" s="88" t="s">
        <v>838</v>
      </c>
      <c r="B44" s="89" t="s">
        <v>839</v>
      </c>
      <c r="C44" s="50">
        <v>1620.80157635468</v>
      </c>
      <c r="D44" s="50">
        <v>1856.72</v>
      </c>
      <c r="E44" s="51">
        <v>30</v>
      </c>
      <c r="F44" s="52">
        <f t="shared" si="0"/>
        <v>557.01599999999996</v>
      </c>
      <c r="G44" s="53">
        <f t="shared" si="1"/>
        <v>1299.7040000000002</v>
      </c>
      <c r="H44" s="53">
        <f t="shared" si="2"/>
        <v>207.95264000000003</v>
      </c>
      <c r="I44" s="53">
        <f t="shared" si="3"/>
        <v>1507.6566400000002</v>
      </c>
    </row>
    <row r="45" spans="1:9" x14ac:dyDescent="0.25">
      <c r="A45" s="88" t="s">
        <v>840</v>
      </c>
      <c r="B45" s="89" t="s">
        <v>841</v>
      </c>
      <c r="C45" s="50">
        <v>566.6180840170814</v>
      </c>
      <c r="D45" s="50">
        <v>735.25</v>
      </c>
      <c r="E45" s="51">
        <v>30</v>
      </c>
      <c r="F45" s="52">
        <f t="shared" si="0"/>
        <v>220.57499999999999</v>
      </c>
      <c r="G45" s="53">
        <f t="shared" si="1"/>
        <v>514.67499999999995</v>
      </c>
      <c r="H45" s="53">
        <f t="shared" si="2"/>
        <v>82.347999999999999</v>
      </c>
      <c r="I45" s="53">
        <f t="shared" si="3"/>
        <v>597.02299999999991</v>
      </c>
    </row>
    <row r="46" spans="1:9" x14ac:dyDescent="0.25">
      <c r="A46" s="88" t="s">
        <v>842</v>
      </c>
      <c r="B46" s="89" t="s">
        <v>843</v>
      </c>
      <c r="C46" s="50">
        <v>330.61198798124144</v>
      </c>
      <c r="D46" s="50">
        <v>373.25</v>
      </c>
      <c r="E46" s="51">
        <v>30</v>
      </c>
      <c r="F46" s="52">
        <f t="shared" si="0"/>
        <v>111.97499999999999</v>
      </c>
      <c r="G46" s="53">
        <f t="shared" si="1"/>
        <v>261.27499999999998</v>
      </c>
      <c r="H46" s="53">
        <f t="shared" si="2"/>
        <v>41.803999999999995</v>
      </c>
      <c r="I46" s="53">
        <f t="shared" si="3"/>
        <v>303.07899999999995</v>
      </c>
    </row>
    <row r="47" spans="1:9" x14ac:dyDescent="0.25">
      <c r="A47" s="88" t="s">
        <v>844</v>
      </c>
      <c r="B47" s="89" t="s">
        <v>845</v>
      </c>
      <c r="C47" s="50">
        <v>854.50483047459306</v>
      </c>
      <c r="D47" s="50">
        <f>SUM(C47*1.04)</f>
        <v>888.6850236935768</v>
      </c>
      <c r="E47" s="51">
        <v>30</v>
      </c>
      <c r="F47" s="52">
        <f t="shared" si="0"/>
        <v>266.60550710807303</v>
      </c>
      <c r="G47" s="53">
        <f t="shared" si="1"/>
        <v>622.07951658550382</v>
      </c>
      <c r="H47" s="53">
        <f t="shared" si="2"/>
        <v>99.532722653680608</v>
      </c>
      <c r="I47" s="53">
        <f t="shared" si="3"/>
        <v>721.61223923918442</v>
      </c>
    </row>
    <row r="48" spans="1:9" x14ac:dyDescent="0.25">
      <c r="A48" s="88" t="s">
        <v>846</v>
      </c>
      <c r="B48" s="89" t="s">
        <v>847</v>
      </c>
      <c r="C48" s="50">
        <v>356.04367936441389</v>
      </c>
      <c r="D48" s="50">
        <v>425.63</v>
      </c>
      <c r="E48" s="51">
        <v>30</v>
      </c>
      <c r="F48" s="52">
        <f t="shared" si="0"/>
        <v>127.68899999999999</v>
      </c>
      <c r="G48" s="53">
        <f t="shared" si="1"/>
        <v>297.94100000000003</v>
      </c>
      <c r="H48" s="53">
        <f t="shared" si="2"/>
        <v>47.670560000000009</v>
      </c>
      <c r="I48" s="53">
        <f t="shared" si="3"/>
        <v>345.61156000000005</v>
      </c>
    </row>
    <row r="49" spans="1:9" x14ac:dyDescent="0.25">
      <c r="A49" s="88" t="s">
        <v>848</v>
      </c>
      <c r="B49" s="89" t="s">
        <v>849</v>
      </c>
      <c r="C49" s="50">
        <v>671.39665251575184</v>
      </c>
      <c r="D49" s="50">
        <v>851.26</v>
      </c>
      <c r="E49" s="51">
        <v>30</v>
      </c>
      <c r="F49" s="52">
        <f t="shared" si="0"/>
        <v>255.37799999999999</v>
      </c>
      <c r="G49" s="53">
        <f t="shared" si="1"/>
        <v>595.88200000000006</v>
      </c>
      <c r="H49" s="53">
        <f t="shared" si="2"/>
        <v>95.341120000000018</v>
      </c>
      <c r="I49" s="53">
        <f t="shared" si="3"/>
        <v>691.22312000000011</v>
      </c>
    </row>
    <row r="50" spans="1:9" x14ac:dyDescent="0.25">
      <c r="A50" s="88" t="s">
        <v>846</v>
      </c>
      <c r="B50" s="89" t="s">
        <v>850</v>
      </c>
      <c r="C50" s="50">
        <v>356.04367936441389</v>
      </c>
      <c r="D50" s="50">
        <v>425.63</v>
      </c>
      <c r="E50" s="51">
        <v>30</v>
      </c>
      <c r="F50" s="52">
        <f t="shared" si="0"/>
        <v>127.68899999999999</v>
      </c>
      <c r="G50" s="53">
        <f t="shared" si="1"/>
        <v>297.94100000000003</v>
      </c>
      <c r="H50" s="53">
        <f t="shared" si="2"/>
        <v>47.670560000000009</v>
      </c>
      <c r="I50" s="53">
        <f t="shared" si="3"/>
        <v>345.61156000000005</v>
      </c>
    </row>
    <row r="51" spans="1:9" x14ac:dyDescent="0.25">
      <c r="A51" s="88" t="s">
        <v>851</v>
      </c>
      <c r="B51" s="89" t="s">
        <v>852</v>
      </c>
      <c r="C51" s="50">
        <v>579.842563536331</v>
      </c>
      <c r="D51" s="50">
        <f t="shared" ref="D51:D58" si="5">SUM(C51*1.04)</f>
        <v>603.03626607778426</v>
      </c>
      <c r="E51" s="51">
        <v>30</v>
      </c>
      <c r="F51" s="52">
        <f t="shared" si="0"/>
        <v>180.91087982333528</v>
      </c>
      <c r="G51" s="53">
        <f t="shared" si="1"/>
        <v>422.12538625444898</v>
      </c>
      <c r="H51" s="53">
        <f t="shared" si="2"/>
        <v>67.54006180071184</v>
      </c>
      <c r="I51" s="53">
        <f t="shared" si="3"/>
        <v>489.66544805516082</v>
      </c>
    </row>
    <row r="52" spans="1:9" x14ac:dyDescent="0.25">
      <c r="A52" s="91" t="s">
        <v>853</v>
      </c>
      <c r="B52" s="89" t="s">
        <v>854</v>
      </c>
      <c r="C52" s="50">
        <v>919.60996041551471</v>
      </c>
      <c r="D52" s="50">
        <f t="shared" si="5"/>
        <v>956.39435883213537</v>
      </c>
      <c r="E52" s="51">
        <v>30</v>
      </c>
      <c r="F52" s="52">
        <f t="shared" si="0"/>
        <v>286.91830764964061</v>
      </c>
      <c r="G52" s="53">
        <f t="shared" si="1"/>
        <v>669.47605118249476</v>
      </c>
      <c r="H52" s="53">
        <f t="shared" si="2"/>
        <v>107.11616818919916</v>
      </c>
      <c r="I52" s="53">
        <f t="shared" si="3"/>
        <v>776.59221937169389</v>
      </c>
    </row>
    <row r="53" spans="1:9" x14ac:dyDescent="0.25">
      <c r="A53" s="91">
        <v>88158</v>
      </c>
      <c r="B53" s="89" t="s">
        <v>855</v>
      </c>
      <c r="C53" s="50">
        <v>919.60996041551471</v>
      </c>
      <c r="D53" s="50">
        <f t="shared" si="5"/>
        <v>956.39435883213537</v>
      </c>
      <c r="E53" s="51">
        <v>30</v>
      </c>
      <c r="F53" s="52">
        <f t="shared" si="0"/>
        <v>286.91830764964061</v>
      </c>
      <c r="G53" s="53">
        <f t="shared" si="1"/>
        <v>669.47605118249476</v>
      </c>
      <c r="H53" s="53">
        <f t="shared" si="2"/>
        <v>107.11616818919916</v>
      </c>
      <c r="I53" s="53">
        <f t="shared" si="3"/>
        <v>776.59221937169389</v>
      </c>
    </row>
    <row r="54" spans="1:9" x14ac:dyDescent="0.25">
      <c r="A54" s="88" t="s">
        <v>856</v>
      </c>
      <c r="B54" s="89" t="s">
        <v>857</v>
      </c>
      <c r="C54" s="50">
        <v>427.25241523729653</v>
      </c>
      <c r="D54" s="50">
        <f t="shared" si="5"/>
        <v>444.3425118467884</v>
      </c>
      <c r="E54" s="51">
        <v>30</v>
      </c>
      <c r="F54" s="52">
        <f t="shared" si="0"/>
        <v>133.30275355403651</v>
      </c>
      <c r="G54" s="53">
        <f t="shared" si="1"/>
        <v>311.03975829275191</v>
      </c>
      <c r="H54" s="53">
        <f t="shared" si="2"/>
        <v>49.766361326840304</v>
      </c>
      <c r="I54" s="53">
        <f t="shared" si="3"/>
        <v>360.80611961959221</v>
      </c>
    </row>
    <row r="55" spans="1:9" x14ac:dyDescent="0.25">
      <c r="A55" s="88" t="s">
        <v>858</v>
      </c>
      <c r="B55" s="89" t="s">
        <v>859</v>
      </c>
      <c r="C55" s="50">
        <v>489.30574221223736</v>
      </c>
      <c r="D55" s="50">
        <f t="shared" si="5"/>
        <v>508.87797190072689</v>
      </c>
      <c r="E55" s="51">
        <v>30</v>
      </c>
      <c r="F55" s="52">
        <f t="shared" si="0"/>
        <v>152.66339157021807</v>
      </c>
      <c r="G55" s="53">
        <f t="shared" si="1"/>
        <v>356.21458033050885</v>
      </c>
      <c r="H55" s="53">
        <f t="shared" si="2"/>
        <v>56.994332852881421</v>
      </c>
      <c r="I55" s="53">
        <f t="shared" si="3"/>
        <v>413.20891318339028</v>
      </c>
    </row>
    <row r="56" spans="1:9" x14ac:dyDescent="0.25">
      <c r="A56" s="88" t="s">
        <v>860</v>
      </c>
      <c r="B56" s="89" t="s">
        <v>861</v>
      </c>
      <c r="C56" s="50">
        <v>386.56170902422065</v>
      </c>
      <c r="D56" s="50">
        <f t="shared" si="5"/>
        <v>402.02417738518949</v>
      </c>
      <c r="E56" s="51">
        <v>30</v>
      </c>
      <c r="F56" s="52">
        <f t="shared" si="0"/>
        <v>120.60725321555684</v>
      </c>
      <c r="G56" s="53">
        <f t="shared" si="1"/>
        <v>281.41692416963264</v>
      </c>
      <c r="H56" s="53">
        <f t="shared" si="2"/>
        <v>45.026707867141219</v>
      </c>
      <c r="I56" s="53">
        <f t="shared" si="3"/>
        <v>326.44363203677386</v>
      </c>
    </row>
    <row r="57" spans="1:9" x14ac:dyDescent="0.25">
      <c r="A57" s="88" t="s">
        <v>851</v>
      </c>
      <c r="B57" s="89" t="s">
        <v>862</v>
      </c>
      <c r="C57" s="50">
        <v>696.82834389892435</v>
      </c>
      <c r="D57" s="50">
        <f t="shared" si="5"/>
        <v>724.70147765488139</v>
      </c>
      <c r="E57" s="51">
        <v>30</v>
      </c>
      <c r="F57" s="52">
        <f t="shared" si="0"/>
        <v>217.41044329646442</v>
      </c>
      <c r="G57" s="53">
        <f t="shared" si="1"/>
        <v>507.29103435841694</v>
      </c>
      <c r="H57" s="53">
        <f t="shared" si="2"/>
        <v>81.16656549734671</v>
      </c>
      <c r="I57" s="53">
        <f t="shared" si="3"/>
        <v>588.45759985576365</v>
      </c>
    </row>
    <row r="58" spans="1:9" x14ac:dyDescent="0.25">
      <c r="A58" s="88" t="s">
        <v>863</v>
      </c>
      <c r="B58" s="89" t="s">
        <v>864</v>
      </c>
      <c r="C58" s="50">
        <v>386.56170902422065</v>
      </c>
      <c r="D58" s="50">
        <f t="shared" si="5"/>
        <v>402.02417738518949</v>
      </c>
      <c r="E58" s="51">
        <v>30</v>
      </c>
      <c r="F58" s="52">
        <f t="shared" si="0"/>
        <v>120.60725321555684</v>
      </c>
      <c r="G58" s="53">
        <f t="shared" si="1"/>
        <v>281.41692416963264</v>
      </c>
      <c r="H58" s="53">
        <f t="shared" si="2"/>
        <v>45.026707867141219</v>
      </c>
      <c r="I58" s="53">
        <f t="shared" si="3"/>
        <v>326.44363203677386</v>
      </c>
    </row>
    <row r="59" spans="1:9" x14ac:dyDescent="0.25">
      <c r="A59" s="88" t="s">
        <v>865</v>
      </c>
      <c r="B59" s="89" t="s">
        <v>866</v>
      </c>
      <c r="C59" s="50">
        <v>406.90706213075862</v>
      </c>
      <c r="D59" s="50">
        <v>492.63</v>
      </c>
      <c r="E59" s="51">
        <v>30</v>
      </c>
      <c r="F59" s="52">
        <f t="shared" si="0"/>
        <v>147.78899999999999</v>
      </c>
      <c r="G59" s="53">
        <f t="shared" si="1"/>
        <v>344.84100000000001</v>
      </c>
      <c r="H59" s="53">
        <f t="shared" si="2"/>
        <v>55.17456</v>
      </c>
      <c r="I59" s="53">
        <f t="shared" si="3"/>
        <v>400.01555999999999</v>
      </c>
    </row>
    <row r="60" spans="1:9" x14ac:dyDescent="0.25">
      <c r="A60" s="88">
        <v>88153</v>
      </c>
      <c r="B60" s="89" t="s">
        <v>867</v>
      </c>
      <c r="C60" s="50">
        <v>406.90706213075862</v>
      </c>
      <c r="D60" s="50">
        <v>1838.23</v>
      </c>
      <c r="E60" s="51">
        <v>30</v>
      </c>
      <c r="F60" s="52">
        <f t="shared" si="0"/>
        <v>551.46899999999994</v>
      </c>
      <c r="G60" s="53">
        <f t="shared" si="1"/>
        <v>1286.761</v>
      </c>
      <c r="H60" s="53">
        <f t="shared" si="2"/>
        <v>205.88175999999999</v>
      </c>
      <c r="I60" s="53">
        <f t="shared" si="3"/>
        <v>1492.64276</v>
      </c>
    </row>
    <row r="61" spans="1:9" x14ac:dyDescent="0.25">
      <c r="A61" s="94" t="s">
        <v>868</v>
      </c>
      <c r="B61" s="93" t="s">
        <v>869</v>
      </c>
      <c r="C61" s="56">
        <v>406.90706213075862</v>
      </c>
      <c r="D61" s="56">
        <v>492.63</v>
      </c>
      <c r="E61" s="57">
        <v>30</v>
      </c>
      <c r="F61" s="58">
        <f t="shared" si="0"/>
        <v>147.78899999999999</v>
      </c>
      <c r="G61" s="59">
        <f t="shared" si="1"/>
        <v>344.84100000000001</v>
      </c>
      <c r="H61" s="59">
        <f t="shared" si="2"/>
        <v>55.17456</v>
      </c>
      <c r="I61" s="59">
        <f t="shared" si="3"/>
        <v>400.01555999999999</v>
      </c>
    </row>
    <row r="62" spans="1:9" x14ac:dyDescent="0.25">
      <c r="A62" s="94" t="s">
        <v>870</v>
      </c>
      <c r="B62" s="93" t="s">
        <v>871</v>
      </c>
      <c r="C62" s="56">
        <v>1078.3037146465103</v>
      </c>
      <c r="D62" s="56">
        <f>SUM(C62*1.04)</f>
        <v>1121.4358632323708</v>
      </c>
      <c r="E62" s="57">
        <v>30</v>
      </c>
      <c r="F62" s="58">
        <f t="shared" si="0"/>
        <v>336.43075896971123</v>
      </c>
      <c r="G62" s="59">
        <f t="shared" si="1"/>
        <v>785.00510426265964</v>
      </c>
      <c r="H62" s="59">
        <f t="shared" si="2"/>
        <v>125.60081668202555</v>
      </c>
      <c r="I62" s="59">
        <f t="shared" si="3"/>
        <v>910.60592094468518</v>
      </c>
    </row>
    <row r="63" spans="1:9" x14ac:dyDescent="0.25">
      <c r="A63" s="88" t="s">
        <v>872</v>
      </c>
      <c r="B63" s="89" t="s">
        <v>873</v>
      </c>
      <c r="C63" s="50">
        <v>919.60996041551471</v>
      </c>
      <c r="D63" s="50">
        <f>SUM(C63*1.04)</f>
        <v>956.39435883213537</v>
      </c>
      <c r="E63" s="51">
        <v>30</v>
      </c>
      <c r="F63" s="52">
        <f t="shared" si="0"/>
        <v>286.91830764964061</v>
      </c>
      <c r="G63" s="53">
        <f t="shared" si="1"/>
        <v>669.47605118249476</v>
      </c>
      <c r="H63" s="53">
        <f t="shared" si="2"/>
        <v>107.11616818919916</v>
      </c>
      <c r="I63" s="53">
        <f t="shared" si="3"/>
        <v>776.59221937169389</v>
      </c>
    </row>
    <row r="64" spans="1:9" x14ac:dyDescent="0.25">
      <c r="A64" s="88" t="s">
        <v>874</v>
      </c>
      <c r="B64" s="89" t="s">
        <v>875</v>
      </c>
      <c r="C64" s="50">
        <v>498.46115111017946</v>
      </c>
      <c r="D64" s="50">
        <f>SUM(C64*1.04)</f>
        <v>518.39959715458667</v>
      </c>
      <c r="E64" s="51">
        <v>30</v>
      </c>
      <c r="F64" s="52">
        <f t="shared" si="0"/>
        <v>155.51987914637598</v>
      </c>
      <c r="G64" s="53">
        <f t="shared" si="1"/>
        <v>362.87971800821072</v>
      </c>
      <c r="H64" s="53">
        <f t="shared" si="2"/>
        <v>58.060754881313713</v>
      </c>
      <c r="I64" s="53">
        <f t="shared" si="3"/>
        <v>420.94047288952441</v>
      </c>
    </row>
    <row r="65" spans="1:9" x14ac:dyDescent="0.25">
      <c r="A65" s="88" t="s">
        <v>876</v>
      </c>
      <c r="B65" s="89" t="s">
        <v>877</v>
      </c>
      <c r="C65" s="50">
        <v>422.16607696066211</v>
      </c>
      <c r="D65" s="50">
        <v>528.52</v>
      </c>
      <c r="E65" s="51">
        <v>30</v>
      </c>
      <c r="F65" s="52">
        <f t="shared" si="0"/>
        <v>158.55599999999998</v>
      </c>
      <c r="G65" s="53">
        <f t="shared" si="1"/>
        <v>369.964</v>
      </c>
      <c r="H65" s="53">
        <f t="shared" si="2"/>
        <v>59.194240000000001</v>
      </c>
      <c r="I65" s="53">
        <f t="shared" si="3"/>
        <v>429.15823999999998</v>
      </c>
    </row>
    <row r="66" spans="1:9" x14ac:dyDescent="0.25">
      <c r="A66" s="88" t="s">
        <v>878</v>
      </c>
      <c r="B66" s="89" t="s">
        <v>879</v>
      </c>
      <c r="C66" s="50">
        <v>417.07973868402763</v>
      </c>
      <c r="D66" s="50">
        <v>518.44000000000005</v>
      </c>
      <c r="E66" s="51">
        <v>30</v>
      </c>
      <c r="F66" s="52">
        <f t="shared" si="0"/>
        <v>155.53200000000001</v>
      </c>
      <c r="G66" s="53">
        <f t="shared" si="1"/>
        <v>362.90800000000002</v>
      </c>
      <c r="H66" s="53">
        <f t="shared" si="2"/>
        <v>58.065280000000001</v>
      </c>
      <c r="I66" s="53">
        <f t="shared" si="3"/>
        <v>420.97328000000005</v>
      </c>
    </row>
    <row r="67" spans="1:9" x14ac:dyDescent="0.25">
      <c r="A67" s="88" t="s">
        <v>880</v>
      </c>
      <c r="B67" s="89" t="s">
        <v>881</v>
      </c>
      <c r="C67" s="50">
        <v>442.51143006720002</v>
      </c>
      <c r="D67" s="50">
        <v>518.44000000000005</v>
      </c>
      <c r="E67" s="51">
        <v>30</v>
      </c>
      <c r="F67" s="52">
        <f t="shared" si="0"/>
        <v>155.53200000000001</v>
      </c>
      <c r="G67" s="53">
        <f t="shared" si="1"/>
        <v>362.90800000000002</v>
      </c>
      <c r="H67" s="53">
        <f t="shared" si="2"/>
        <v>58.065280000000001</v>
      </c>
      <c r="I67" s="53">
        <f t="shared" si="3"/>
        <v>420.97328000000005</v>
      </c>
    </row>
    <row r="68" spans="1:9" x14ac:dyDescent="0.25">
      <c r="A68" s="88" t="s">
        <v>882</v>
      </c>
      <c r="B68" s="89" t="s">
        <v>883</v>
      </c>
      <c r="C68" s="50">
        <v>737.51905011200006</v>
      </c>
      <c r="D68" s="50">
        <f t="shared" ref="D68:D78" si="6">SUM(C68*1.04)</f>
        <v>767.01981211648013</v>
      </c>
      <c r="E68" s="51">
        <v>30</v>
      </c>
      <c r="F68" s="52">
        <f t="shared" si="0"/>
        <v>230.10594363494403</v>
      </c>
      <c r="G68" s="53">
        <f t="shared" si="1"/>
        <v>536.91386848153616</v>
      </c>
      <c r="H68" s="53">
        <f t="shared" si="2"/>
        <v>85.90621895704578</v>
      </c>
      <c r="I68" s="53">
        <f t="shared" si="3"/>
        <v>622.82008743858194</v>
      </c>
    </row>
    <row r="69" spans="1:9" x14ac:dyDescent="0.25">
      <c r="A69" s="88" t="s">
        <v>884</v>
      </c>
      <c r="B69" s="89" t="s">
        <v>885</v>
      </c>
      <c r="C69" s="50">
        <v>666.31031423911736</v>
      </c>
      <c r="D69" s="50">
        <f t="shared" si="6"/>
        <v>692.96272680868208</v>
      </c>
      <c r="E69" s="51">
        <v>30</v>
      </c>
      <c r="F69" s="52">
        <f t="shared" si="0"/>
        <v>207.88881804260461</v>
      </c>
      <c r="G69" s="53">
        <f t="shared" si="1"/>
        <v>485.07390876607747</v>
      </c>
      <c r="H69" s="53">
        <f t="shared" si="2"/>
        <v>77.611825402572393</v>
      </c>
      <c r="I69" s="53">
        <f t="shared" si="3"/>
        <v>562.6857341686499</v>
      </c>
    </row>
    <row r="70" spans="1:9" x14ac:dyDescent="0.25">
      <c r="A70" s="88" t="s">
        <v>886</v>
      </c>
      <c r="B70" s="89" t="s">
        <v>887</v>
      </c>
      <c r="C70" s="50">
        <v>3043.6648247380745</v>
      </c>
      <c r="D70" s="50">
        <f t="shared" si="6"/>
        <v>3165.4114177275974</v>
      </c>
      <c r="E70" s="51">
        <v>30</v>
      </c>
      <c r="F70" s="52">
        <f t="shared" si="0"/>
        <v>949.62342531827915</v>
      </c>
      <c r="G70" s="53">
        <f t="shared" si="1"/>
        <v>2215.7879924093181</v>
      </c>
      <c r="H70" s="53">
        <f t="shared" si="2"/>
        <v>354.52607878549088</v>
      </c>
      <c r="I70" s="53">
        <f>SUM(G70+H70)</f>
        <v>2570.314071194809</v>
      </c>
    </row>
    <row r="71" spans="1:9" x14ac:dyDescent="0.25">
      <c r="A71" s="95" t="s">
        <v>888</v>
      </c>
      <c r="B71" s="90" t="s">
        <v>889</v>
      </c>
      <c r="C71" s="63">
        <v>712.08735872882778</v>
      </c>
      <c r="D71" s="63">
        <f t="shared" si="6"/>
        <v>740.57085307798093</v>
      </c>
      <c r="E71" s="64">
        <v>30</v>
      </c>
      <c r="F71" s="65">
        <f t="shared" si="0"/>
        <v>222.17125592339428</v>
      </c>
      <c r="G71" s="66">
        <f t="shared" si="1"/>
        <v>518.39959715458667</v>
      </c>
      <c r="H71" s="66">
        <f t="shared" si="2"/>
        <v>82.943935544733876</v>
      </c>
      <c r="I71" s="66">
        <f t="shared" si="3"/>
        <v>601.34353269932058</v>
      </c>
    </row>
    <row r="72" spans="1:9" x14ac:dyDescent="0.25">
      <c r="A72" s="88" t="s">
        <v>890</v>
      </c>
      <c r="B72" s="89" t="s">
        <v>891</v>
      </c>
      <c r="C72" s="50">
        <v>488.28847455691039</v>
      </c>
      <c r="D72" s="50">
        <f t="shared" si="6"/>
        <v>507.82001353918685</v>
      </c>
      <c r="E72" s="51">
        <v>30</v>
      </c>
      <c r="F72" s="52">
        <f t="shared" si="0"/>
        <v>152.34600406175605</v>
      </c>
      <c r="G72" s="53">
        <f t="shared" si="1"/>
        <v>355.4740094774308</v>
      </c>
      <c r="H72" s="53">
        <f t="shared" si="2"/>
        <v>56.875841516388931</v>
      </c>
      <c r="I72" s="53">
        <f t="shared" si="3"/>
        <v>412.3498509938197</v>
      </c>
    </row>
    <row r="73" spans="1:9" x14ac:dyDescent="0.25">
      <c r="A73" s="88" t="s">
        <v>892</v>
      </c>
      <c r="B73" s="89" t="s">
        <v>893</v>
      </c>
      <c r="C73" s="50">
        <v>513.72016594008278</v>
      </c>
      <c r="D73" s="50">
        <f t="shared" si="6"/>
        <v>534.2689725776861</v>
      </c>
      <c r="E73" s="51">
        <v>30</v>
      </c>
      <c r="F73" s="52">
        <f t="shared" si="0"/>
        <v>160.28069177330582</v>
      </c>
      <c r="G73" s="53">
        <f t="shared" si="1"/>
        <v>373.98828080438028</v>
      </c>
      <c r="H73" s="53">
        <f t="shared" si="2"/>
        <v>59.838124928700843</v>
      </c>
      <c r="I73" s="53">
        <f t="shared" si="3"/>
        <v>433.82640573308112</v>
      </c>
    </row>
    <row r="74" spans="1:9" x14ac:dyDescent="0.25">
      <c r="A74" s="88" t="s">
        <v>894</v>
      </c>
      <c r="B74" s="89" t="s">
        <v>895</v>
      </c>
      <c r="C74" s="50">
        <v>785.33062991236432</v>
      </c>
      <c r="D74" s="50">
        <f t="shared" si="6"/>
        <v>816.74385510885895</v>
      </c>
      <c r="E74" s="51">
        <v>30</v>
      </c>
      <c r="F74" s="52">
        <f t="shared" si="0"/>
        <v>245.02315653265768</v>
      </c>
      <c r="G74" s="53">
        <f t="shared" si="1"/>
        <v>571.72069857620124</v>
      </c>
      <c r="H74" s="53">
        <f t="shared" si="2"/>
        <v>91.4753117721922</v>
      </c>
      <c r="I74" s="53">
        <f t="shared" si="3"/>
        <v>663.19601034839343</v>
      </c>
    </row>
    <row r="75" spans="1:9" x14ac:dyDescent="0.25">
      <c r="A75" s="94" t="s">
        <v>896</v>
      </c>
      <c r="B75" s="93" t="s">
        <v>897</v>
      </c>
      <c r="C75" s="56">
        <v>645.96496113257933</v>
      </c>
      <c r="D75" s="56">
        <f t="shared" si="6"/>
        <v>671.80355957788254</v>
      </c>
      <c r="E75" s="57">
        <v>30</v>
      </c>
      <c r="F75" s="58">
        <f t="shared" si="0"/>
        <v>201.54106787336477</v>
      </c>
      <c r="G75" s="59">
        <f t="shared" si="1"/>
        <v>470.26249170451774</v>
      </c>
      <c r="H75" s="59">
        <f t="shared" si="2"/>
        <v>75.241998672722843</v>
      </c>
      <c r="I75" s="59">
        <f t="shared" si="3"/>
        <v>545.50449037724059</v>
      </c>
    </row>
    <row r="76" spans="1:9" x14ac:dyDescent="0.25">
      <c r="A76" s="88" t="s">
        <v>898</v>
      </c>
      <c r="B76" s="89" t="s">
        <v>899</v>
      </c>
      <c r="C76" s="50">
        <v>635.35421793103455</v>
      </c>
      <c r="D76" s="50">
        <f t="shared" si="6"/>
        <v>660.76838664827596</v>
      </c>
      <c r="E76" s="51">
        <v>30</v>
      </c>
      <c r="F76" s="52">
        <f t="shared" si="0"/>
        <v>198.23051599448277</v>
      </c>
      <c r="G76" s="53">
        <f t="shared" si="1"/>
        <v>462.53787065379322</v>
      </c>
      <c r="H76" s="53">
        <f t="shared" si="2"/>
        <v>74.006059304606922</v>
      </c>
      <c r="I76" s="53">
        <f t="shared" si="3"/>
        <v>536.5439299584001</v>
      </c>
    </row>
    <row r="77" spans="1:9" x14ac:dyDescent="0.25">
      <c r="A77" s="88" t="s">
        <v>900</v>
      </c>
      <c r="B77" s="89" t="s">
        <v>901</v>
      </c>
      <c r="C77" s="50">
        <v>366.21635591768279</v>
      </c>
      <c r="D77" s="50">
        <f t="shared" si="6"/>
        <v>380.86501015439012</v>
      </c>
      <c r="E77" s="51">
        <v>30</v>
      </c>
      <c r="F77" s="52">
        <f t="shared" si="0"/>
        <v>114.25950304631704</v>
      </c>
      <c r="G77" s="53">
        <f t="shared" si="1"/>
        <v>266.60550710807308</v>
      </c>
      <c r="H77" s="53">
        <f t="shared" si="2"/>
        <v>42.656881137291691</v>
      </c>
      <c r="I77" s="53">
        <f t="shared" si="3"/>
        <v>309.26238824536478</v>
      </c>
    </row>
    <row r="78" spans="1:9" x14ac:dyDescent="0.25">
      <c r="A78" s="88" t="s">
        <v>902</v>
      </c>
      <c r="B78" s="89" t="s">
        <v>903</v>
      </c>
      <c r="C78" s="50">
        <v>396.73438557748972</v>
      </c>
      <c r="D78" s="50">
        <f t="shared" si="6"/>
        <v>412.60376100058932</v>
      </c>
      <c r="E78" s="51">
        <v>30</v>
      </c>
      <c r="F78" s="52">
        <f t="shared" si="0"/>
        <v>123.78112830017679</v>
      </c>
      <c r="G78" s="53">
        <f t="shared" si="1"/>
        <v>288.82263270041256</v>
      </c>
      <c r="H78" s="53">
        <f t="shared" si="2"/>
        <v>46.211621232066008</v>
      </c>
      <c r="I78" s="53">
        <f t="shared" si="3"/>
        <v>335.03425393247858</v>
      </c>
    </row>
    <row r="79" spans="1:9" x14ac:dyDescent="0.25">
      <c r="A79" s="88" t="s">
        <v>904</v>
      </c>
      <c r="B79" s="89" t="s">
        <v>905</v>
      </c>
      <c r="C79" s="50">
        <v>401.82072385412425</v>
      </c>
      <c r="D79" s="50">
        <v>598.15</v>
      </c>
      <c r="E79" s="51">
        <v>30</v>
      </c>
      <c r="F79" s="52">
        <f t="shared" si="0"/>
        <v>179.44499999999999</v>
      </c>
      <c r="G79" s="53">
        <f t="shared" si="1"/>
        <v>418.70499999999998</v>
      </c>
      <c r="H79" s="53">
        <f t="shared" si="2"/>
        <v>66.992800000000003</v>
      </c>
      <c r="I79" s="53">
        <f t="shared" si="3"/>
        <v>485.69779999999997</v>
      </c>
    </row>
    <row r="80" spans="1:9" x14ac:dyDescent="0.25">
      <c r="A80" s="94" t="s">
        <v>906</v>
      </c>
      <c r="B80" s="93" t="s">
        <v>907</v>
      </c>
      <c r="C80" s="56">
        <v>747.6917266652689</v>
      </c>
      <c r="D80" s="56">
        <v>1236.25</v>
      </c>
      <c r="E80" s="57">
        <v>30</v>
      </c>
      <c r="F80" s="58">
        <f t="shared" si="0"/>
        <v>370.875</v>
      </c>
      <c r="G80" s="59">
        <f t="shared" si="1"/>
        <v>865.375</v>
      </c>
      <c r="H80" s="59">
        <f t="shared" si="2"/>
        <v>138.46</v>
      </c>
      <c r="I80" s="59">
        <f t="shared" si="3"/>
        <v>1003.835</v>
      </c>
    </row>
    <row r="81" spans="1:9" x14ac:dyDescent="0.25">
      <c r="A81" s="96" t="s">
        <v>908</v>
      </c>
      <c r="B81" s="97" t="s">
        <v>909</v>
      </c>
      <c r="C81" s="98">
        <v>776.17522101442216</v>
      </c>
      <c r="D81" s="98">
        <f>SUM(C81*1.04)</f>
        <v>807.22222985499911</v>
      </c>
      <c r="E81" s="99">
        <v>30</v>
      </c>
      <c r="F81" s="100">
        <f t="shared" ref="F81:F99" si="7">SUM(D81*0.3)</f>
        <v>242.16666895649973</v>
      </c>
      <c r="G81" s="101">
        <f t="shared" ref="G81:G99" si="8">SUM(D81-F81)</f>
        <v>565.05556089849938</v>
      </c>
      <c r="H81" s="101">
        <f t="shared" ref="H81:H99" si="9">SUM(G81*0.16)</f>
        <v>90.4088897437599</v>
      </c>
      <c r="I81" s="101">
        <f t="shared" ref="I81:I99" si="10">SUM(G81+H81)</f>
        <v>655.46445064225929</v>
      </c>
    </row>
    <row r="82" spans="1:9" x14ac:dyDescent="0.25">
      <c r="A82" s="88" t="s">
        <v>910</v>
      </c>
      <c r="B82" s="89" t="s">
        <v>911</v>
      </c>
      <c r="C82" s="50">
        <v>357.06094701974069</v>
      </c>
      <c r="D82" s="50">
        <v>386.45</v>
      </c>
      <c r="E82" s="51">
        <v>30</v>
      </c>
      <c r="F82" s="52">
        <f t="shared" si="7"/>
        <v>115.93499999999999</v>
      </c>
      <c r="G82" s="53">
        <f t="shared" si="8"/>
        <v>270.51499999999999</v>
      </c>
      <c r="H82" s="53">
        <f t="shared" si="9"/>
        <v>43.282399999999996</v>
      </c>
      <c r="I82" s="53">
        <f t="shared" si="10"/>
        <v>313.79739999999998</v>
      </c>
    </row>
    <row r="83" spans="1:9" x14ac:dyDescent="0.25">
      <c r="A83" s="88" t="s">
        <v>912</v>
      </c>
      <c r="B83" s="89" t="s">
        <v>913</v>
      </c>
      <c r="C83" s="50">
        <v>907.4027485515918</v>
      </c>
      <c r="D83" s="50">
        <f>SUM(C83*1.04)</f>
        <v>943.69885849365551</v>
      </c>
      <c r="E83" s="51">
        <v>30</v>
      </c>
      <c r="F83" s="52">
        <f t="shared" si="7"/>
        <v>283.10965754809666</v>
      </c>
      <c r="G83" s="53">
        <f t="shared" si="8"/>
        <v>660.58920094555879</v>
      </c>
      <c r="H83" s="53">
        <f t="shared" si="9"/>
        <v>105.69427215128941</v>
      </c>
      <c r="I83" s="53">
        <f t="shared" si="10"/>
        <v>766.28347309684818</v>
      </c>
    </row>
    <row r="84" spans="1:9" x14ac:dyDescent="0.25">
      <c r="A84" s="88" t="s">
        <v>914</v>
      </c>
      <c r="B84" s="89" t="s">
        <v>915</v>
      </c>
      <c r="C84" s="50">
        <v>783.29609460171048</v>
      </c>
      <c r="D84" s="50">
        <v>1095.5999999999999</v>
      </c>
      <c r="E84" s="51">
        <v>30</v>
      </c>
      <c r="F84" s="52">
        <f t="shared" si="7"/>
        <v>328.67999999999995</v>
      </c>
      <c r="G84" s="53">
        <f t="shared" si="8"/>
        <v>766.92</v>
      </c>
      <c r="H84" s="53">
        <f t="shared" si="9"/>
        <v>122.7072</v>
      </c>
      <c r="I84" s="53">
        <f t="shared" si="10"/>
        <v>889.6271999999999</v>
      </c>
    </row>
    <row r="85" spans="1:9" x14ac:dyDescent="0.25">
      <c r="A85" s="88" t="s">
        <v>916</v>
      </c>
      <c r="B85" s="89" t="s">
        <v>917</v>
      </c>
      <c r="C85" s="50">
        <v>3033.4921481848064</v>
      </c>
      <c r="D85" s="50">
        <f>SUM(C85*1.04)</f>
        <v>3154.831834112199</v>
      </c>
      <c r="E85" s="51">
        <v>30</v>
      </c>
      <c r="F85" s="52">
        <f t="shared" si="7"/>
        <v>946.44955023365969</v>
      </c>
      <c r="G85" s="53">
        <f t="shared" si="8"/>
        <v>2208.3822838785391</v>
      </c>
      <c r="H85" s="53">
        <f t="shared" si="9"/>
        <v>353.34116542056626</v>
      </c>
      <c r="I85" s="53">
        <f t="shared" si="10"/>
        <v>2561.7234492991051</v>
      </c>
    </row>
    <row r="86" spans="1:9" x14ac:dyDescent="0.25">
      <c r="A86" s="88" t="s">
        <v>918</v>
      </c>
      <c r="B86" s="89" t="s">
        <v>919</v>
      </c>
      <c r="C86" s="50">
        <v>496.42661579952551</v>
      </c>
      <c r="D86" s="50">
        <v>1125.6300000000001</v>
      </c>
      <c r="E86" s="51">
        <v>30</v>
      </c>
      <c r="F86" s="52">
        <f t="shared" si="7"/>
        <v>337.68900000000002</v>
      </c>
      <c r="G86" s="53">
        <f t="shared" si="8"/>
        <v>787.94100000000003</v>
      </c>
      <c r="H86" s="53">
        <f t="shared" si="9"/>
        <v>126.07056000000001</v>
      </c>
      <c r="I86" s="53">
        <f t="shared" si="10"/>
        <v>914.01156000000003</v>
      </c>
    </row>
    <row r="87" spans="1:9" x14ac:dyDescent="0.25">
      <c r="A87" s="88" t="s">
        <v>920</v>
      </c>
      <c r="B87" s="89" t="s">
        <v>921</v>
      </c>
      <c r="C87" s="50">
        <v>580.85983119165803</v>
      </c>
      <c r="D87" s="50">
        <v>657.86</v>
      </c>
      <c r="E87" s="51">
        <v>30</v>
      </c>
      <c r="F87" s="52">
        <f t="shared" si="7"/>
        <v>197.358</v>
      </c>
      <c r="G87" s="53">
        <f t="shared" si="8"/>
        <v>460.50200000000001</v>
      </c>
      <c r="H87" s="53">
        <f t="shared" si="9"/>
        <v>73.680320000000009</v>
      </c>
      <c r="I87" s="53">
        <f t="shared" si="10"/>
        <v>534.18232</v>
      </c>
    </row>
    <row r="88" spans="1:9" x14ac:dyDescent="0.25">
      <c r="A88" s="88" t="s">
        <v>922</v>
      </c>
      <c r="B88" s="89" t="s">
        <v>923</v>
      </c>
      <c r="C88" s="50">
        <v>1118.9944208595864</v>
      </c>
      <c r="D88" s="50">
        <v>1605</v>
      </c>
      <c r="E88" s="51">
        <v>30</v>
      </c>
      <c r="F88" s="52">
        <f t="shared" si="7"/>
        <v>481.5</v>
      </c>
      <c r="G88" s="53">
        <f t="shared" si="8"/>
        <v>1123.5</v>
      </c>
      <c r="H88" s="53">
        <f t="shared" si="9"/>
        <v>179.76</v>
      </c>
      <c r="I88" s="53">
        <f t="shared" si="10"/>
        <v>1303.26</v>
      </c>
    </row>
    <row r="89" spans="1:9" x14ac:dyDescent="0.25">
      <c r="A89" s="88" t="s">
        <v>924</v>
      </c>
      <c r="B89" s="89" t="s">
        <v>925</v>
      </c>
      <c r="C89" s="50">
        <v>1709.0096609491861</v>
      </c>
      <c r="D89" s="50">
        <f>SUM(C89*1.04)</f>
        <v>1777.3700473871536</v>
      </c>
      <c r="E89" s="51">
        <v>30</v>
      </c>
      <c r="F89" s="52">
        <f t="shared" si="7"/>
        <v>533.21101421614605</v>
      </c>
      <c r="G89" s="53">
        <f t="shared" si="8"/>
        <v>1244.1590331710076</v>
      </c>
      <c r="H89" s="53">
        <f t="shared" si="9"/>
        <v>199.06544530736122</v>
      </c>
      <c r="I89" s="53">
        <f t="shared" si="10"/>
        <v>1443.2244784783688</v>
      </c>
    </row>
    <row r="90" spans="1:9" x14ac:dyDescent="0.25">
      <c r="A90" s="88" t="s">
        <v>926</v>
      </c>
      <c r="B90" s="89" t="s">
        <v>927</v>
      </c>
      <c r="C90" s="50">
        <v>1501.4870592624995</v>
      </c>
      <c r="D90" s="50">
        <f>SUM(C90*1.04)</f>
        <v>1561.5465416329996</v>
      </c>
      <c r="E90" s="51">
        <v>30</v>
      </c>
      <c r="F90" s="52">
        <f t="shared" si="7"/>
        <v>468.46396248989987</v>
      </c>
      <c r="G90" s="53">
        <f t="shared" si="8"/>
        <v>1093.0825791430998</v>
      </c>
      <c r="H90" s="53">
        <f t="shared" si="9"/>
        <v>174.89321266289596</v>
      </c>
      <c r="I90" s="53">
        <f t="shared" si="10"/>
        <v>1267.9757918059959</v>
      </c>
    </row>
    <row r="91" spans="1:9" x14ac:dyDescent="0.25">
      <c r="A91" s="88" t="s">
        <v>928</v>
      </c>
      <c r="B91" s="89" t="s">
        <v>929</v>
      </c>
      <c r="C91" s="50">
        <v>535.51284082758627</v>
      </c>
      <c r="D91" s="50">
        <f>SUM(C91*1.04)</f>
        <v>556.93335446068977</v>
      </c>
      <c r="E91" s="51">
        <v>30</v>
      </c>
      <c r="F91" s="52">
        <f t="shared" si="7"/>
        <v>167.08000633820691</v>
      </c>
      <c r="G91" s="53">
        <f t="shared" si="8"/>
        <v>389.85334812248288</v>
      </c>
      <c r="H91" s="53">
        <f t="shared" si="9"/>
        <v>62.376535699597262</v>
      </c>
      <c r="I91" s="53">
        <f t="shared" si="10"/>
        <v>452.22988382208013</v>
      </c>
    </row>
    <row r="92" spans="1:9" x14ac:dyDescent="0.25">
      <c r="A92" s="88" t="s">
        <v>930</v>
      </c>
      <c r="B92" s="89" t="s">
        <v>931</v>
      </c>
      <c r="C92" s="50">
        <v>2022.3280987898704</v>
      </c>
      <c r="D92" s="50">
        <f>SUM(C92*1.04)</f>
        <v>2103.2212227414652</v>
      </c>
      <c r="E92" s="51">
        <v>30</v>
      </c>
      <c r="F92" s="52">
        <f t="shared" si="7"/>
        <v>630.96636682243957</v>
      </c>
      <c r="G92" s="53">
        <f t="shared" si="8"/>
        <v>1472.2548559190257</v>
      </c>
      <c r="H92" s="53">
        <f t="shared" si="9"/>
        <v>235.5607769470441</v>
      </c>
      <c r="I92" s="53">
        <f t="shared" si="10"/>
        <v>1707.8156328660698</v>
      </c>
    </row>
    <row r="93" spans="1:9" x14ac:dyDescent="0.25">
      <c r="A93" s="88" t="s">
        <v>932</v>
      </c>
      <c r="B93" s="89" t="s">
        <v>933</v>
      </c>
      <c r="C93" s="50">
        <v>535.51284082758627</v>
      </c>
      <c r="D93" s="50">
        <v>769.54</v>
      </c>
      <c r="E93" s="51">
        <v>30</v>
      </c>
      <c r="F93" s="52">
        <f t="shared" si="7"/>
        <v>230.86199999999997</v>
      </c>
      <c r="G93" s="53">
        <f t="shared" si="8"/>
        <v>538.678</v>
      </c>
      <c r="H93" s="53">
        <f t="shared" si="9"/>
        <v>86.188479999999998</v>
      </c>
      <c r="I93" s="53">
        <f t="shared" si="10"/>
        <v>624.86648000000002</v>
      </c>
    </row>
    <row r="94" spans="1:9" x14ac:dyDescent="0.25">
      <c r="A94" s="88" t="s">
        <v>934</v>
      </c>
      <c r="B94" s="89" t="s">
        <v>935</v>
      </c>
      <c r="C94" s="50">
        <v>473.02945972700684</v>
      </c>
      <c r="D94" s="50">
        <f t="shared" ref="D94:D99" si="11">SUM(C94*1.04)</f>
        <v>491.95063811608713</v>
      </c>
      <c r="E94" s="51">
        <v>30</v>
      </c>
      <c r="F94" s="52">
        <f t="shared" si="7"/>
        <v>147.58519143482613</v>
      </c>
      <c r="G94" s="53">
        <f t="shared" si="8"/>
        <v>344.36544668126101</v>
      </c>
      <c r="H94" s="53">
        <f t="shared" si="9"/>
        <v>55.098471469001765</v>
      </c>
      <c r="I94" s="53">
        <f t="shared" si="10"/>
        <v>399.46391815026277</v>
      </c>
    </row>
    <row r="95" spans="1:9" x14ac:dyDescent="0.25">
      <c r="A95" s="88" t="s">
        <v>936</v>
      </c>
      <c r="B95" s="89" t="s">
        <v>937</v>
      </c>
      <c r="C95" s="50">
        <v>874.8501835811312</v>
      </c>
      <c r="D95" s="50">
        <f t="shared" si="11"/>
        <v>909.84419092437645</v>
      </c>
      <c r="E95" s="51">
        <v>30</v>
      </c>
      <c r="F95" s="52">
        <f t="shared" si="7"/>
        <v>272.9532572773129</v>
      </c>
      <c r="G95" s="53">
        <f t="shared" si="8"/>
        <v>636.89093364706355</v>
      </c>
      <c r="H95" s="53">
        <f t="shared" si="9"/>
        <v>101.90254938353017</v>
      </c>
      <c r="I95" s="53">
        <f t="shared" si="10"/>
        <v>738.79348303059373</v>
      </c>
    </row>
    <row r="96" spans="1:9" x14ac:dyDescent="0.25">
      <c r="A96" s="88" t="s">
        <v>938</v>
      </c>
      <c r="B96" s="89" t="s">
        <v>939</v>
      </c>
      <c r="C96" s="50">
        <v>498.46115111017946</v>
      </c>
      <c r="D96" s="50">
        <f t="shared" si="11"/>
        <v>518.39959715458667</v>
      </c>
      <c r="E96" s="51">
        <v>30</v>
      </c>
      <c r="F96" s="52">
        <f t="shared" si="7"/>
        <v>155.51987914637598</v>
      </c>
      <c r="G96" s="53">
        <f t="shared" si="8"/>
        <v>362.87971800821072</v>
      </c>
      <c r="H96" s="53">
        <f t="shared" si="9"/>
        <v>58.060754881313713</v>
      </c>
      <c r="I96" s="53">
        <f t="shared" si="10"/>
        <v>420.94047288952441</v>
      </c>
    </row>
    <row r="97" spans="1:9" x14ac:dyDescent="0.25">
      <c r="A97" s="88" t="s">
        <v>868</v>
      </c>
      <c r="B97" s="89" t="s">
        <v>940</v>
      </c>
      <c r="C97" s="50">
        <v>2197.2981355060965</v>
      </c>
      <c r="D97" s="50">
        <f t="shared" si="11"/>
        <v>2285.1900609263403</v>
      </c>
      <c r="E97" s="51">
        <v>30</v>
      </c>
      <c r="F97" s="52">
        <f t="shared" si="7"/>
        <v>685.5570182779021</v>
      </c>
      <c r="G97" s="53">
        <f t="shared" si="8"/>
        <v>1599.6330426484383</v>
      </c>
      <c r="H97" s="53">
        <f t="shared" si="9"/>
        <v>255.94128682375012</v>
      </c>
      <c r="I97" s="53">
        <f t="shared" si="10"/>
        <v>1855.5743294721883</v>
      </c>
    </row>
    <row r="98" spans="1:9" x14ac:dyDescent="0.25">
      <c r="A98" s="88" t="s">
        <v>941</v>
      </c>
      <c r="B98" s="89" t="s">
        <v>942</v>
      </c>
      <c r="C98" s="50">
        <v>1049.8202202973575</v>
      </c>
      <c r="D98" s="50">
        <f t="shared" si="11"/>
        <v>1091.8130291092518</v>
      </c>
      <c r="E98" s="51">
        <v>30</v>
      </c>
      <c r="F98" s="52">
        <f t="shared" si="7"/>
        <v>327.54390873277555</v>
      </c>
      <c r="G98" s="53">
        <f t="shared" si="8"/>
        <v>764.26912037647628</v>
      </c>
      <c r="H98" s="53">
        <f t="shared" si="9"/>
        <v>122.2830592602362</v>
      </c>
      <c r="I98" s="53">
        <f t="shared" si="10"/>
        <v>886.55217963671248</v>
      </c>
    </row>
    <row r="99" spans="1:9" x14ac:dyDescent="0.25">
      <c r="A99" s="88" t="s">
        <v>943</v>
      </c>
      <c r="B99" s="89" t="s">
        <v>944</v>
      </c>
      <c r="C99" s="50">
        <v>789.39970053367165</v>
      </c>
      <c r="D99" s="50">
        <f t="shared" si="11"/>
        <v>820.97568855501856</v>
      </c>
      <c r="E99" s="51">
        <v>30</v>
      </c>
      <c r="F99" s="52">
        <f t="shared" si="7"/>
        <v>246.29270656650556</v>
      </c>
      <c r="G99" s="53">
        <f t="shared" si="8"/>
        <v>574.68298198851301</v>
      </c>
      <c r="H99" s="53">
        <f t="shared" si="9"/>
        <v>91.949277118162087</v>
      </c>
      <c r="I99" s="53">
        <f t="shared" si="10"/>
        <v>666.63225910667506</v>
      </c>
    </row>
    <row r="100" spans="1:9" x14ac:dyDescent="0.25">
      <c r="A100" s="94">
        <v>88155</v>
      </c>
      <c r="B100" s="93" t="s">
        <v>945</v>
      </c>
      <c r="C100" s="56"/>
      <c r="D100" s="56">
        <v>820.98</v>
      </c>
      <c r="E100" s="57">
        <v>30</v>
      </c>
      <c r="F100" s="58"/>
      <c r="G100" s="59">
        <v>574.67999999999995</v>
      </c>
      <c r="H100" s="59">
        <v>91.95</v>
      </c>
      <c r="I100" s="59">
        <v>666.63</v>
      </c>
    </row>
    <row r="101" spans="1:9" x14ac:dyDescent="0.25">
      <c r="A101" s="102">
        <v>88156</v>
      </c>
      <c r="B101" s="89" t="s">
        <v>946</v>
      </c>
      <c r="C101" s="49"/>
      <c r="D101" s="50">
        <v>1614</v>
      </c>
      <c r="E101" s="51">
        <v>30</v>
      </c>
      <c r="F101" s="52">
        <f t="shared" ref="F101:F139" si="12">SUM(D101*0.3)</f>
        <v>484.2</v>
      </c>
      <c r="G101" s="53">
        <f t="shared" ref="G101:G139" si="13">SUM(D101-F101)</f>
        <v>1129.8</v>
      </c>
      <c r="H101" s="53">
        <f t="shared" ref="H101:H139" si="14">SUM(G101*0.16)</f>
        <v>180.768</v>
      </c>
      <c r="I101" s="53">
        <f t="shared" ref="I101:I138" si="15">SUM(G101+H101)</f>
        <v>1310.568</v>
      </c>
    </row>
    <row r="102" spans="1:9" x14ac:dyDescent="0.25">
      <c r="A102" s="88" t="s">
        <v>947</v>
      </c>
      <c r="B102" s="89" t="s">
        <v>948</v>
      </c>
      <c r="C102" s="50">
        <v>514.7374335954097</v>
      </c>
      <c r="D102" s="50">
        <f>SUM(C102*1.04)</f>
        <v>535.32693093922614</v>
      </c>
      <c r="E102" s="51">
        <v>30</v>
      </c>
      <c r="F102" s="52">
        <f t="shared" si="12"/>
        <v>160.59807928176784</v>
      </c>
      <c r="G102" s="53">
        <f t="shared" si="13"/>
        <v>374.72885165745834</v>
      </c>
      <c r="H102" s="53">
        <f t="shared" si="14"/>
        <v>59.956616265193333</v>
      </c>
      <c r="I102" s="53">
        <f t="shared" si="15"/>
        <v>434.6854679226517</v>
      </c>
    </row>
    <row r="103" spans="1:9" x14ac:dyDescent="0.25">
      <c r="A103" s="88" t="s">
        <v>949</v>
      </c>
      <c r="B103" s="89" t="s">
        <v>950</v>
      </c>
      <c r="C103" s="50">
        <v>1801.5810175839342</v>
      </c>
      <c r="D103" s="50">
        <f>SUM(C103*1.04)</f>
        <v>1873.6442582872917</v>
      </c>
      <c r="E103" s="51">
        <v>30</v>
      </c>
      <c r="F103" s="52">
        <f t="shared" si="12"/>
        <v>562.0932774861875</v>
      </c>
      <c r="G103" s="53">
        <f t="shared" si="13"/>
        <v>1311.5509808011043</v>
      </c>
      <c r="H103" s="53">
        <f t="shared" si="14"/>
        <v>209.84815692817668</v>
      </c>
      <c r="I103" s="53">
        <f t="shared" si="15"/>
        <v>1521.3991377292809</v>
      </c>
    </row>
    <row r="104" spans="1:9" x14ac:dyDescent="0.25">
      <c r="A104" s="88" t="s">
        <v>951</v>
      </c>
      <c r="B104" s="89" t="s">
        <v>952</v>
      </c>
      <c r="C104" s="50">
        <v>1320.4134166143119</v>
      </c>
      <c r="D104" s="50">
        <f>SUM(C104*1.04)</f>
        <v>1373.2299532788845</v>
      </c>
      <c r="E104" s="51">
        <v>30</v>
      </c>
      <c r="F104" s="52">
        <f t="shared" si="12"/>
        <v>411.96898598366533</v>
      </c>
      <c r="G104" s="53">
        <f t="shared" si="13"/>
        <v>961.26096729521919</v>
      </c>
      <c r="H104" s="53">
        <f t="shared" si="14"/>
        <v>153.80175476723508</v>
      </c>
      <c r="I104" s="53">
        <f t="shared" si="15"/>
        <v>1115.0627220624542</v>
      </c>
    </row>
    <row r="105" spans="1:9" x14ac:dyDescent="0.25">
      <c r="A105" s="94">
        <v>88154</v>
      </c>
      <c r="B105" s="93" t="s">
        <v>953</v>
      </c>
      <c r="C105" s="56">
        <v>1729.3550140557245</v>
      </c>
      <c r="D105" s="56">
        <f>SUM(C105*1.04)</f>
        <v>1798.5292146179536</v>
      </c>
      <c r="E105" s="57">
        <v>30</v>
      </c>
      <c r="F105" s="58">
        <f t="shared" si="12"/>
        <v>539.5587643853861</v>
      </c>
      <c r="G105" s="59">
        <f t="shared" si="13"/>
        <v>1258.9704502325676</v>
      </c>
      <c r="H105" s="59">
        <f t="shared" si="14"/>
        <v>201.43527203721081</v>
      </c>
      <c r="I105" s="59">
        <f t="shared" si="15"/>
        <v>1460.4057222697784</v>
      </c>
    </row>
    <row r="106" spans="1:9" x14ac:dyDescent="0.25">
      <c r="A106" s="88" t="s">
        <v>954</v>
      </c>
      <c r="B106" s="89" t="s">
        <v>955</v>
      </c>
      <c r="C106" s="50">
        <v>3763.8903247095177</v>
      </c>
      <c r="D106" s="50">
        <f>SUM(C106*1.04)</f>
        <v>3914.4459376978984</v>
      </c>
      <c r="E106" s="51">
        <v>30</v>
      </c>
      <c r="F106" s="52">
        <f t="shared" si="12"/>
        <v>1174.3337813093694</v>
      </c>
      <c r="G106" s="53">
        <f t="shared" si="13"/>
        <v>2740.112156388529</v>
      </c>
      <c r="H106" s="53">
        <f t="shared" si="14"/>
        <v>438.41794502216464</v>
      </c>
      <c r="I106" s="53">
        <f t="shared" si="15"/>
        <v>3178.5301014106935</v>
      </c>
    </row>
    <row r="107" spans="1:9" x14ac:dyDescent="0.25">
      <c r="A107" s="91">
        <v>88159</v>
      </c>
      <c r="B107" s="89" t="s">
        <v>956</v>
      </c>
      <c r="C107" s="49"/>
      <c r="D107" s="50">
        <v>1457</v>
      </c>
      <c r="E107" s="51">
        <v>30</v>
      </c>
      <c r="F107" s="52">
        <f t="shared" si="12"/>
        <v>437.09999999999997</v>
      </c>
      <c r="G107" s="53">
        <f t="shared" si="13"/>
        <v>1019.9000000000001</v>
      </c>
      <c r="H107" s="53">
        <f t="shared" si="14"/>
        <v>163.18400000000003</v>
      </c>
      <c r="I107" s="53">
        <f t="shared" si="15"/>
        <v>1183.0840000000001</v>
      </c>
    </row>
    <row r="108" spans="1:9" x14ac:dyDescent="0.25">
      <c r="A108" s="88" t="s">
        <v>957</v>
      </c>
      <c r="B108" s="89" t="s">
        <v>958</v>
      </c>
      <c r="C108" s="50">
        <v>717.17369700546215</v>
      </c>
      <c r="D108" s="50">
        <f t="shared" ref="D108:D136" si="16">SUM(C108*1.04)</f>
        <v>745.8606448856807</v>
      </c>
      <c r="E108" s="51">
        <v>30</v>
      </c>
      <c r="F108" s="52">
        <f t="shared" si="12"/>
        <v>223.75819346570421</v>
      </c>
      <c r="G108" s="53">
        <f t="shared" si="13"/>
        <v>522.10245141997643</v>
      </c>
      <c r="H108" s="53">
        <f t="shared" si="14"/>
        <v>83.536392227196231</v>
      </c>
      <c r="I108" s="53">
        <f t="shared" si="15"/>
        <v>605.63884364717262</v>
      </c>
    </row>
    <row r="109" spans="1:9" x14ac:dyDescent="0.25">
      <c r="A109" s="88" t="s">
        <v>959</v>
      </c>
      <c r="B109" s="89" t="s">
        <v>960</v>
      </c>
      <c r="C109" s="50">
        <v>1068.1310380932416</v>
      </c>
      <c r="D109" s="50">
        <f t="shared" si="16"/>
        <v>1110.8562796169713</v>
      </c>
      <c r="E109" s="51">
        <v>30</v>
      </c>
      <c r="F109" s="52">
        <f t="shared" si="12"/>
        <v>333.25688388509138</v>
      </c>
      <c r="G109" s="53">
        <f t="shared" si="13"/>
        <v>777.59939573187989</v>
      </c>
      <c r="H109" s="53">
        <f t="shared" si="14"/>
        <v>124.41590331710078</v>
      </c>
      <c r="I109" s="53">
        <f t="shared" si="15"/>
        <v>902.01529904898064</v>
      </c>
    </row>
    <row r="110" spans="1:9" x14ac:dyDescent="0.25">
      <c r="A110" s="88" t="s">
        <v>961</v>
      </c>
      <c r="B110" s="89" t="s">
        <v>962</v>
      </c>
      <c r="C110" s="50">
        <v>661.22397596248288</v>
      </c>
      <c r="D110" s="50">
        <f t="shared" si="16"/>
        <v>687.67293500098219</v>
      </c>
      <c r="E110" s="51">
        <v>30</v>
      </c>
      <c r="F110" s="52">
        <f t="shared" si="12"/>
        <v>206.30188050029466</v>
      </c>
      <c r="G110" s="53">
        <f t="shared" si="13"/>
        <v>481.37105450068753</v>
      </c>
      <c r="H110" s="53">
        <f t="shared" si="14"/>
        <v>77.019368720110009</v>
      </c>
      <c r="I110" s="53">
        <f t="shared" si="15"/>
        <v>558.39042322079752</v>
      </c>
    </row>
    <row r="111" spans="1:9" x14ac:dyDescent="0.25">
      <c r="A111" s="88" t="s">
        <v>963</v>
      </c>
      <c r="B111" s="89" t="s">
        <v>964</v>
      </c>
      <c r="C111" s="50">
        <v>498.46115111017946</v>
      </c>
      <c r="D111" s="50">
        <f t="shared" si="16"/>
        <v>518.39959715458667</v>
      </c>
      <c r="E111" s="51">
        <v>30</v>
      </c>
      <c r="F111" s="52">
        <f t="shared" si="12"/>
        <v>155.51987914637598</v>
      </c>
      <c r="G111" s="53">
        <f t="shared" si="13"/>
        <v>362.87971800821072</v>
      </c>
      <c r="H111" s="53">
        <f t="shared" si="14"/>
        <v>58.060754881313713</v>
      </c>
      <c r="I111" s="53">
        <f t="shared" si="15"/>
        <v>420.94047288952441</v>
      </c>
    </row>
    <row r="112" spans="1:9" x14ac:dyDescent="0.25">
      <c r="A112" s="88" t="s">
        <v>965</v>
      </c>
      <c r="B112" s="89" t="s">
        <v>966</v>
      </c>
      <c r="C112" s="50">
        <v>633.75774926865654</v>
      </c>
      <c r="D112" s="50">
        <f t="shared" si="16"/>
        <v>659.10805923940279</v>
      </c>
      <c r="E112" s="51">
        <v>30</v>
      </c>
      <c r="F112" s="52">
        <f t="shared" si="12"/>
        <v>197.73241777182082</v>
      </c>
      <c r="G112" s="53">
        <f t="shared" si="13"/>
        <v>461.375641467582</v>
      </c>
      <c r="H112" s="53">
        <f t="shared" si="14"/>
        <v>73.820102634813125</v>
      </c>
      <c r="I112" s="53">
        <f t="shared" si="15"/>
        <v>535.19574410239511</v>
      </c>
    </row>
    <row r="113" spans="1:9" x14ac:dyDescent="0.25">
      <c r="A113" s="88" t="s">
        <v>967</v>
      </c>
      <c r="B113" s="89" t="s">
        <v>968</v>
      </c>
      <c r="C113" s="50">
        <v>633.75774926865654</v>
      </c>
      <c r="D113" s="50">
        <f t="shared" si="16"/>
        <v>659.10805923940279</v>
      </c>
      <c r="E113" s="51">
        <v>30</v>
      </c>
      <c r="F113" s="52">
        <f t="shared" si="12"/>
        <v>197.73241777182082</v>
      </c>
      <c r="G113" s="53">
        <f t="shared" si="13"/>
        <v>461.375641467582</v>
      </c>
      <c r="H113" s="53">
        <f t="shared" si="14"/>
        <v>73.820102634813125</v>
      </c>
      <c r="I113" s="53">
        <f t="shared" si="15"/>
        <v>535.19574410239511</v>
      </c>
    </row>
    <row r="114" spans="1:9" x14ac:dyDescent="0.25">
      <c r="A114" s="88" t="s">
        <v>969</v>
      </c>
      <c r="B114" s="89" t="s">
        <v>970</v>
      </c>
      <c r="C114" s="50">
        <v>812.79685660619043</v>
      </c>
      <c r="D114" s="50">
        <f t="shared" si="16"/>
        <v>845.30873087043813</v>
      </c>
      <c r="E114" s="51">
        <v>30</v>
      </c>
      <c r="F114" s="52">
        <f t="shared" si="12"/>
        <v>253.59261926113143</v>
      </c>
      <c r="G114" s="53">
        <f t="shared" si="13"/>
        <v>591.71611160930672</v>
      </c>
      <c r="H114" s="53">
        <f t="shared" si="14"/>
        <v>94.674577857489083</v>
      </c>
      <c r="I114" s="53">
        <f t="shared" si="15"/>
        <v>686.39068946679583</v>
      </c>
    </row>
    <row r="115" spans="1:9" x14ac:dyDescent="0.25">
      <c r="A115" s="88" t="s">
        <v>830</v>
      </c>
      <c r="B115" s="89" t="s">
        <v>971</v>
      </c>
      <c r="C115" s="50">
        <v>2187.125458952828</v>
      </c>
      <c r="D115" s="50">
        <f t="shared" si="16"/>
        <v>2274.6104773109414</v>
      </c>
      <c r="E115" s="51">
        <v>30</v>
      </c>
      <c r="F115" s="52">
        <f t="shared" si="12"/>
        <v>682.38314319328242</v>
      </c>
      <c r="G115" s="53">
        <f t="shared" si="13"/>
        <v>1592.227334117659</v>
      </c>
      <c r="H115" s="53">
        <f t="shared" si="14"/>
        <v>254.75637345882544</v>
      </c>
      <c r="I115" s="53">
        <f t="shared" si="15"/>
        <v>1846.9837075764844</v>
      </c>
    </row>
    <row r="116" spans="1:9" x14ac:dyDescent="0.25">
      <c r="A116" s="88" t="s">
        <v>972</v>
      </c>
      <c r="B116" s="89" t="s">
        <v>973</v>
      </c>
      <c r="C116" s="50">
        <v>373.33722950497099</v>
      </c>
      <c r="D116" s="50">
        <f t="shared" si="16"/>
        <v>388.27071868516987</v>
      </c>
      <c r="E116" s="51">
        <v>30</v>
      </c>
      <c r="F116" s="52">
        <f t="shared" si="12"/>
        <v>116.48121560555096</v>
      </c>
      <c r="G116" s="53">
        <f t="shared" si="13"/>
        <v>271.7895030796189</v>
      </c>
      <c r="H116" s="53">
        <f t="shared" si="14"/>
        <v>43.486320492739026</v>
      </c>
      <c r="I116" s="53">
        <f t="shared" si="15"/>
        <v>315.27582357235792</v>
      </c>
    </row>
    <row r="117" spans="1:9" x14ac:dyDescent="0.25">
      <c r="A117" s="88" t="s">
        <v>974</v>
      </c>
      <c r="B117" s="89" t="s">
        <v>975</v>
      </c>
      <c r="C117" s="50">
        <v>386.56170902422065</v>
      </c>
      <c r="D117" s="50">
        <f t="shared" si="16"/>
        <v>402.02417738518949</v>
      </c>
      <c r="E117" s="51">
        <v>30</v>
      </c>
      <c r="F117" s="52">
        <f t="shared" si="12"/>
        <v>120.60725321555684</v>
      </c>
      <c r="G117" s="53">
        <f t="shared" si="13"/>
        <v>281.41692416963264</v>
      </c>
      <c r="H117" s="53">
        <f t="shared" si="14"/>
        <v>45.026707867141219</v>
      </c>
      <c r="I117" s="53">
        <f t="shared" si="15"/>
        <v>326.44363203677386</v>
      </c>
    </row>
    <row r="118" spans="1:9" x14ac:dyDescent="0.25">
      <c r="A118" s="88" t="s">
        <v>976</v>
      </c>
      <c r="B118" s="89" t="s">
        <v>977</v>
      </c>
      <c r="C118" s="50">
        <v>691.74200562228975</v>
      </c>
      <c r="D118" s="50">
        <f t="shared" si="16"/>
        <v>719.41168584718139</v>
      </c>
      <c r="E118" s="51">
        <v>30</v>
      </c>
      <c r="F118" s="52">
        <f t="shared" si="12"/>
        <v>215.82350575415441</v>
      </c>
      <c r="G118" s="53">
        <f t="shared" si="13"/>
        <v>503.58818009302695</v>
      </c>
      <c r="H118" s="53">
        <f t="shared" si="14"/>
        <v>80.574108814884312</v>
      </c>
      <c r="I118" s="53">
        <f>SUM(G118+H118)</f>
        <v>584.16228890791126</v>
      </c>
    </row>
    <row r="119" spans="1:9" x14ac:dyDescent="0.25">
      <c r="A119" s="88" t="s">
        <v>978</v>
      </c>
      <c r="B119" s="89" t="s">
        <v>979</v>
      </c>
      <c r="C119" s="50">
        <v>356.04367936441389</v>
      </c>
      <c r="D119" s="50">
        <f t="shared" si="16"/>
        <v>370.28542653899046</v>
      </c>
      <c r="E119" s="51">
        <v>30</v>
      </c>
      <c r="F119" s="52">
        <f t="shared" si="12"/>
        <v>111.08562796169714</v>
      </c>
      <c r="G119" s="53">
        <f t="shared" si="13"/>
        <v>259.19979857729334</v>
      </c>
      <c r="H119" s="53">
        <f t="shared" si="14"/>
        <v>41.471967772366938</v>
      </c>
      <c r="I119" s="53">
        <f t="shared" si="15"/>
        <v>300.67176634966029</v>
      </c>
    </row>
    <row r="120" spans="1:9" x14ac:dyDescent="0.25">
      <c r="A120" s="88" t="s">
        <v>980</v>
      </c>
      <c r="B120" s="89" t="s">
        <v>981</v>
      </c>
      <c r="C120" s="50">
        <v>783.29609460171048</v>
      </c>
      <c r="D120" s="50">
        <f t="shared" si="16"/>
        <v>814.62793838577898</v>
      </c>
      <c r="E120" s="51">
        <v>30</v>
      </c>
      <c r="F120" s="52">
        <f t="shared" si="12"/>
        <v>244.38838151573367</v>
      </c>
      <c r="G120" s="53">
        <f t="shared" si="13"/>
        <v>570.23955687004536</v>
      </c>
      <c r="H120" s="53">
        <f t="shared" si="14"/>
        <v>91.238329099207263</v>
      </c>
      <c r="I120" s="53">
        <f t="shared" si="15"/>
        <v>661.47788596925261</v>
      </c>
    </row>
    <row r="121" spans="1:9" x14ac:dyDescent="0.25">
      <c r="A121" s="88" t="s">
        <v>982</v>
      </c>
      <c r="B121" s="89" t="s">
        <v>983</v>
      </c>
      <c r="C121" s="50">
        <v>661.22397596248288</v>
      </c>
      <c r="D121" s="50">
        <f t="shared" si="16"/>
        <v>687.67293500098219</v>
      </c>
      <c r="E121" s="51">
        <v>30</v>
      </c>
      <c r="F121" s="52">
        <f t="shared" si="12"/>
        <v>206.30188050029466</v>
      </c>
      <c r="G121" s="53">
        <f t="shared" si="13"/>
        <v>481.37105450068753</v>
      </c>
      <c r="H121" s="53">
        <f t="shared" si="14"/>
        <v>77.019368720110009</v>
      </c>
      <c r="I121" s="53">
        <f t="shared" si="15"/>
        <v>558.39042322079752</v>
      </c>
    </row>
    <row r="122" spans="1:9" x14ac:dyDescent="0.25">
      <c r="A122" s="88" t="s">
        <v>984</v>
      </c>
      <c r="B122" s="89" t="s">
        <v>985</v>
      </c>
      <c r="C122" s="50">
        <v>295.00762004480003</v>
      </c>
      <c r="D122" s="50">
        <f t="shared" si="16"/>
        <v>306.80792484659207</v>
      </c>
      <c r="E122" s="51">
        <v>30</v>
      </c>
      <c r="F122" s="52">
        <f t="shared" si="12"/>
        <v>92.042377453977622</v>
      </c>
      <c r="G122" s="53">
        <f t="shared" si="13"/>
        <v>214.76554739261445</v>
      </c>
      <c r="H122" s="53">
        <f t="shared" si="14"/>
        <v>34.362487582818311</v>
      </c>
      <c r="I122" s="53">
        <f t="shared" si="15"/>
        <v>249.12803497543277</v>
      </c>
    </row>
    <row r="123" spans="1:9" x14ac:dyDescent="0.25">
      <c r="A123" s="88" t="s">
        <v>986</v>
      </c>
      <c r="B123" s="89" t="s">
        <v>987</v>
      </c>
      <c r="C123" s="50">
        <v>132.24479519249655</v>
      </c>
      <c r="D123" s="50">
        <f t="shared" si="16"/>
        <v>137.53458700019641</v>
      </c>
      <c r="E123" s="51">
        <v>30</v>
      </c>
      <c r="F123" s="52">
        <f t="shared" si="12"/>
        <v>41.26037610005892</v>
      </c>
      <c r="G123" s="53">
        <f t="shared" si="13"/>
        <v>96.27421090013749</v>
      </c>
      <c r="H123" s="53">
        <f t="shared" si="14"/>
        <v>15.403873744021999</v>
      </c>
      <c r="I123" s="53">
        <f t="shared" si="15"/>
        <v>111.67808464415948</v>
      </c>
    </row>
    <row r="124" spans="1:9" x14ac:dyDescent="0.25">
      <c r="A124" s="88" t="s">
        <v>988</v>
      </c>
      <c r="B124" s="89" t="s">
        <v>989</v>
      </c>
      <c r="C124" s="50">
        <v>302.12849363208841</v>
      </c>
      <c r="D124" s="50">
        <f t="shared" si="16"/>
        <v>314.21363337737193</v>
      </c>
      <c r="E124" s="51">
        <v>30</v>
      </c>
      <c r="F124" s="52">
        <f t="shared" si="12"/>
        <v>94.264090013211572</v>
      </c>
      <c r="G124" s="53">
        <f t="shared" si="13"/>
        <v>219.94954336416038</v>
      </c>
      <c r="H124" s="53">
        <f t="shared" si="14"/>
        <v>35.191926938265659</v>
      </c>
      <c r="I124" s="53">
        <f t="shared" si="15"/>
        <v>255.14147030242603</v>
      </c>
    </row>
    <row r="125" spans="1:9" x14ac:dyDescent="0.25">
      <c r="A125" s="88" t="s">
        <v>990</v>
      </c>
      <c r="B125" s="89" t="s">
        <v>991</v>
      </c>
      <c r="C125" s="50">
        <v>651.05129940921393</v>
      </c>
      <c r="D125" s="50">
        <f t="shared" si="16"/>
        <v>677.09335138558254</v>
      </c>
      <c r="E125" s="51">
        <v>30</v>
      </c>
      <c r="F125" s="52">
        <f t="shared" si="12"/>
        <v>203.12800541567475</v>
      </c>
      <c r="G125" s="53">
        <f t="shared" si="13"/>
        <v>473.96534596990779</v>
      </c>
      <c r="H125" s="53">
        <f t="shared" si="14"/>
        <v>75.834455355185241</v>
      </c>
      <c r="I125" s="53">
        <f>SUM(G125+H125)</f>
        <v>549.79980132509309</v>
      </c>
    </row>
    <row r="126" spans="1:9" x14ac:dyDescent="0.25">
      <c r="A126" s="88" t="s">
        <v>992</v>
      </c>
      <c r="B126" s="89" t="s">
        <v>993</v>
      </c>
      <c r="C126" s="50">
        <v>442.51143006720002</v>
      </c>
      <c r="D126" s="50">
        <f t="shared" si="16"/>
        <v>460.21188726988805</v>
      </c>
      <c r="E126" s="51">
        <v>30</v>
      </c>
      <c r="F126" s="52">
        <f t="shared" si="12"/>
        <v>138.0635661809664</v>
      </c>
      <c r="G126" s="53">
        <f t="shared" si="13"/>
        <v>322.14832108892165</v>
      </c>
      <c r="H126" s="53">
        <f t="shared" si="14"/>
        <v>51.543731374227463</v>
      </c>
      <c r="I126" s="53">
        <f t="shared" si="15"/>
        <v>373.69205246314914</v>
      </c>
    </row>
    <row r="127" spans="1:9" x14ac:dyDescent="0.25">
      <c r="A127" s="88" t="s">
        <v>994</v>
      </c>
      <c r="B127" s="89" t="s">
        <v>995</v>
      </c>
      <c r="C127" s="50">
        <v>447.5977683438345</v>
      </c>
      <c r="D127" s="50">
        <f t="shared" si="16"/>
        <v>465.50167907758788</v>
      </c>
      <c r="E127" s="51">
        <v>30</v>
      </c>
      <c r="F127" s="52">
        <f t="shared" si="12"/>
        <v>139.65050372327636</v>
      </c>
      <c r="G127" s="53">
        <f t="shared" si="13"/>
        <v>325.85117535431152</v>
      </c>
      <c r="H127" s="53">
        <f t="shared" si="14"/>
        <v>52.136188056689846</v>
      </c>
      <c r="I127" s="53">
        <f t="shared" si="15"/>
        <v>377.98736341100135</v>
      </c>
    </row>
    <row r="128" spans="1:9" x14ac:dyDescent="0.25">
      <c r="A128" s="88" t="s">
        <v>996</v>
      </c>
      <c r="B128" s="89" t="s">
        <v>997</v>
      </c>
      <c r="C128" s="50">
        <v>417.80662857142875</v>
      </c>
      <c r="D128" s="50">
        <f t="shared" si="16"/>
        <v>434.51889371428592</v>
      </c>
      <c r="E128" s="51">
        <v>30</v>
      </c>
      <c r="F128" s="52">
        <f t="shared" si="12"/>
        <v>130.35566811428578</v>
      </c>
      <c r="G128" s="53">
        <f t="shared" si="13"/>
        <v>304.16322560000015</v>
      </c>
      <c r="H128" s="53">
        <f t="shared" si="14"/>
        <v>48.666116096000025</v>
      </c>
      <c r="I128" s="53">
        <f>SUM(G128+H128)</f>
        <v>352.82934169600014</v>
      </c>
    </row>
    <row r="129" spans="1:9" x14ac:dyDescent="0.25">
      <c r="A129" s="88" t="s">
        <v>998</v>
      </c>
      <c r="B129" s="89" t="s">
        <v>999</v>
      </c>
      <c r="C129" s="50">
        <v>417.80662857142875</v>
      </c>
      <c r="D129" s="50">
        <f t="shared" si="16"/>
        <v>434.51889371428592</v>
      </c>
      <c r="E129" s="51">
        <v>30</v>
      </c>
      <c r="F129" s="52">
        <f t="shared" si="12"/>
        <v>130.35566811428578</v>
      </c>
      <c r="G129" s="53">
        <f t="shared" si="13"/>
        <v>304.16322560000015</v>
      </c>
      <c r="H129" s="53">
        <f t="shared" si="14"/>
        <v>48.666116096000025</v>
      </c>
      <c r="I129" s="53">
        <f t="shared" si="15"/>
        <v>352.82934169600014</v>
      </c>
    </row>
    <row r="130" spans="1:9" x14ac:dyDescent="0.25">
      <c r="A130" s="88" t="s">
        <v>1000</v>
      </c>
      <c r="B130" s="89" t="s">
        <v>1001</v>
      </c>
      <c r="C130" s="50">
        <v>417.80662857142875</v>
      </c>
      <c r="D130" s="50">
        <f t="shared" si="16"/>
        <v>434.51889371428592</v>
      </c>
      <c r="E130" s="51">
        <v>30</v>
      </c>
      <c r="F130" s="52">
        <f t="shared" si="12"/>
        <v>130.35566811428578</v>
      </c>
      <c r="G130" s="53">
        <f t="shared" si="13"/>
        <v>304.16322560000015</v>
      </c>
      <c r="H130" s="53">
        <f t="shared" si="14"/>
        <v>48.666116096000025</v>
      </c>
      <c r="I130" s="53">
        <f>SUM(G130+H130)</f>
        <v>352.82934169600014</v>
      </c>
    </row>
    <row r="131" spans="1:9" x14ac:dyDescent="0.25">
      <c r="A131" s="88" t="s">
        <v>1002</v>
      </c>
      <c r="B131" s="89" t="s">
        <v>1003</v>
      </c>
      <c r="C131" s="50">
        <v>417.80662857142875</v>
      </c>
      <c r="D131" s="50">
        <f t="shared" si="16"/>
        <v>434.51889371428592</v>
      </c>
      <c r="E131" s="51">
        <v>30</v>
      </c>
      <c r="F131" s="52">
        <f t="shared" si="12"/>
        <v>130.35566811428578</v>
      </c>
      <c r="G131" s="53">
        <f t="shared" si="13"/>
        <v>304.16322560000015</v>
      </c>
      <c r="H131" s="53">
        <f t="shared" si="14"/>
        <v>48.666116096000025</v>
      </c>
      <c r="I131" s="53">
        <f t="shared" si="15"/>
        <v>352.82934169600014</v>
      </c>
    </row>
    <row r="132" spans="1:9" x14ac:dyDescent="0.25">
      <c r="A132" s="88" t="s">
        <v>1004</v>
      </c>
      <c r="B132" s="89" t="s">
        <v>1005</v>
      </c>
      <c r="C132" s="50">
        <v>760.91620618451861</v>
      </c>
      <c r="D132" s="50">
        <f t="shared" si="16"/>
        <v>791.35285443189935</v>
      </c>
      <c r="E132" s="51">
        <v>30</v>
      </c>
      <c r="F132" s="52">
        <f t="shared" si="12"/>
        <v>237.40585632956979</v>
      </c>
      <c r="G132" s="53">
        <f t="shared" si="13"/>
        <v>553.94699810232953</v>
      </c>
      <c r="H132" s="53">
        <f t="shared" si="14"/>
        <v>88.63151969637272</v>
      </c>
      <c r="I132" s="53">
        <f>SUM(G132+H132)</f>
        <v>642.57851779870225</v>
      </c>
    </row>
    <row r="133" spans="1:9" x14ac:dyDescent="0.25">
      <c r="A133" s="88" t="s">
        <v>1006</v>
      </c>
      <c r="B133" s="89" t="s">
        <v>1007</v>
      </c>
      <c r="C133" s="50">
        <v>463.8740508290648</v>
      </c>
      <c r="D133" s="50">
        <f t="shared" si="16"/>
        <v>482.42901286222741</v>
      </c>
      <c r="E133" s="51">
        <v>30</v>
      </c>
      <c r="F133" s="52">
        <f t="shared" si="12"/>
        <v>144.72870385866821</v>
      </c>
      <c r="G133" s="53">
        <f t="shared" si="13"/>
        <v>337.7003090035592</v>
      </c>
      <c r="H133" s="53">
        <f t="shared" si="14"/>
        <v>54.032049440569473</v>
      </c>
      <c r="I133" s="53">
        <f t="shared" si="15"/>
        <v>391.73235844412869</v>
      </c>
    </row>
    <row r="134" spans="1:9" x14ac:dyDescent="0.25">
      <c r="A134" s="88" t="s">
        <v>1008</v>
      </c>
      <c r="B134" s="89" t="s">
        <v>1009</v>
      </c>
      <c r="C134" s="50">
        <v>1220.7211863922762</v>
      </c>
      <c r="D134" s="50">
        <f t="shared" si="16"/>
        <v>1269.5500338479674</v>
      </c>
      <c r="E134" s="51">
        <v>30</v>
      </c>
      <c r="F134" s="52">
        <f t="shared" si="12"/>
        <v>380.86501015439018</v>
      </c>
      <c r="G134" s="53">
        <f t="shared" si="13"/>
        <v>888.68502369357725</v>
      </c>
      <c r="H134" s="53">
        <f t="shared" si="14"/>
        <v>142.18960379097237</v>
      </c>
      <c r="I134" s="53">
        <f t="shared" si="15"/>
        <v>1030.8746274845496</v>
      </c>
    </row>
    <row r="135" spans="1:9" x14ac:dyDescent="0.25">
      <c r="A135" s="88" t="s">
        <v>1010</v>
      </c>
      <c r="B135" s="89" t="s">
        <v>1011</v>
      </c>
      <c r="C135" s="50">
        <v>101.72676553268965</v>
      </c>
      <c r="D135" s="50">
        <f t="shared" si="16"/>
        <v>105.79583615399724</v>
      </c>
      <c r="E135" s="51">
        <v>30</v>
      </c>
      <c r="F135" s="52">
        <f t="shared" si="12"/>
        <v>31.738750846199171</v>
      </c>
      <c r="G135" s="53">
        <f t="shared" si="13"/>
        <v>74.057085307798076</v>
      </c>
      <c r="H135" s="53">
        <f t="shared" si="14"/>
        <v>11.849133649247692</v>
      </c>
      <c r="I135" s="53">
        <f t="shared" si="15"/>
        <v>85.906218957045766</v>
      </c>
    </row>
    <row r="136" spans="1:9" x14ac:dyDescent="0.25">
      <c r="A136" s="88" t="s">
        <v>1012</v>
      </c>
      <c r="B136" s="89" t="s">
        <v>1013</v>
      </c>
      <c r="C136" s="50">
        <v>244.14423727845519</v>
      </c>
      <c r="D136" s="50">
        <f t="shared" si="16"/>
        <v>253.91000676959342</v>
      </c>
      <c r="E136" s="51">
        <v>30</v>
      </c>
      <c r="F136" s="52">
        <f t="shared" si="12"/>
        <v>76.173002030878024</v>
      </c>
      <c r="G136" s="53">
        <f t="shared" si="13"/>
        <v>177.7370047387154</v>
      </c>
      <c r="H136" s="53">
        <f t="shared" si="14"/>
        <v>28.437920758194466</v>
      </c>
      <c r="I136" s="53">
        <f t="shared" si="15"/>
        <v>206.17492549690985</v>
      </c>
    </row>
    <row r="137" spans="1:9" x14ac:dyDescent="0.25">
      <c r="A137" s="88" t="s">
        <v>1014</v>
      </c>
      <c r="B137" s="89" t="s">
        <v>1015</v>
      </c>
      <c r="C137" s="50">
        <v>254.31691383172421</v>
      </c>
      <c r="D137" s="50">
        <v>381.43</v>
      </c>
      <c r="E137" s="51">
        <v>30</v>
      </c>
      <c r="F137" s="52">
        <f t="shared" si="12"/>
        <v>114.429</v>
      </c>
      <c r="G137" s="53">
        <f t="shared" si="13"/>
        <v>267.00099999999998</v>
      </c>
      <c r="H137" s="53">
        <f t="shared" si="14"/>
        <v>42.72016</v>
      </c>
      <c r="I137" s="53">
        <f t="shared" si="15"/>
        <v>309.72116</v>
      </c>
    </row>
    <row r="138" spans="1:9" x14ac:dyDescent="0.25">
      <c r="A138" s="96" t="s">
        <v>1016</v>
      </c>
      <c r="B138" s="97" t="s">
        <v>1017</v>
      </c>
      <c r="C138" s="98">
        <v>358.07821467506767</v>
      </c>
      <c r="D138" s="98">
        <f>SUM(C138*1.04)</f>
        <v>372.40134326207038</v>
      </c>
      <c r="E138" s="99">
        <v>30</v>
      </c>
      <c r="F138" s="100">
        <f t="shared" si="12"/>
        <v>111.72040297862111</v>
      </c>
      <c r="G138" s="101">
        <f t="shared" si="13"/>
        <v>260.68094028344927</v>
      </c>
      <c r="H138" s="101">
        <f t="shared" si="14"/>
        <v>41.708950445351881</v>
      </c>
      <c r="I138" s="101">
        <f t="shared" si="15"/>
        <v>302.38989072880116</v>
      </c>
    </row>
    <row r="139" spans="1:9" x14ac:dyDescent="0.25">
      <c r="A139" s="96" t="s">
        <v>1018</v>
      </c>
      <c r="B139" s="97" t="s">
        <v>1019</v>
      </c>
      <c r="C139" s="98">
        <v>340.78466453451034</v>
      </c>
      <c r="D139" s="98">
        <f>SUM(C139*1.04)</f>
        <v>354.41605111589075</v>
      </c>
      <c r="E139" s="99">
        <v>30</v>
      </c>
      <c r="F139" s="100">
        <f t="shared" si="12"/>
        <v>106.32481533476722</v>
      </c>
      <c r="G139" s="101">
        <f t="shared" si="13"/>
        <v>248.09123578112354</v>
      </c>
      <c r="H139" s="101">
        <f t="shared" si="14"/>
        <v>39.694597724979765</v>
      </c>
      <c r="I139" s="101">
        <f>SUM(G139+H139)</f>
        <v>287.7858335061033</v>
      </c>
    </row>
    <row r="140" spans="1:9" x14ac:dyDescent="0.25">
      <c r="A140" s="94" t="s">
        <v>1020</v>
      </c>
      <c r="B140" s="93" t="s">
        <v>1021</v>
      </c>
      <c r="C140" s="56">
        <v>369.26815888366355</v>
      </c>
      <c r="D140" s="56">
        <v>845.30873087043813</v>
      </c>
      <c r="E140" s="57">
        <v>30</v>
      </c>
      <c r="F140" s="58">
        <v>253.59261926113143</v>
      </c>
      <c r="G140" s="59">
        <v>591.71611160930672</v>
      </c>
      <c r="H140" s="59">
        <v>94.674577857489083</v>
      </c>
      <c r="I140" s="59">
        <v>686.39068946679595</v>
      </c>
    </row>
    <row r="141" spans="1:9" x14ac:dyDescent="0.25">
      <c r="A141" s="88" t="s">
        <v>1022</v>
      </c>
      <c r="B141" s="89" t="s">
        <v>1023</v>
      </c>
      <c r="C141" s="50">
        <v>1052.872023263338</v>
      </c>
      <c r="D141" s="50">
        <f>SUM(C141*1.04)</f>
        <v>1094.9869041938714</v>
      </c>
      <c r="E141" s="51">
        <v>30</v>
      </c>
      <c r="F141" s="52">
        <f t="shared" ref="F141:F204" si="17">SUM(D141*0.3)</f>
        <v>328.49607125816141</v>
      </c>
      <c r="G141" s="53">
        <f t="shared" ref="G141:G204" si="18">SUM(D141-F141)</f>
        <v>766.49083293570993</v>
      </c>
      <c r="H141" s="53">
        <f t="shared" ref="H141:H204" si="19">SUM(G141*0.16)</f>
        <v>122.63853326971359</v>
      </c>
      <c r="I141" s="53">
        <f t="shared" ref="I141:I204" si="20">SUM(G141+H141)</f>
        <v>889.12936620542348</v>
      </c>
    </row>
    <row r="142" spans="1:9" x14ac:dyDescent="0.25">
      <c r="A142" s="88" t="s">
        <v>1024</v>
      </c>
      <c r="B142" s="89" t="s">
        <v>1025</v>
      </c>
      <c r="C142" s="50">
        <v>934.86897524541814</v>
      </c>
      <c r="D142" s="50">
        <f>SUM(C142*1.04)</f>
        <v>972.26373425523491</v>
      </c>
      <c r="E142" s="51">
        <v>30</v>
      </c>
      <c r="F142" s="52">
        <f t="shared" si="17"/>
        <v>291.67912027657047</v>
      </c>
      <c r="G142" s="53">
        <f t="shared" si="18"/>
        <v>680.58461397866449</v>
      </c>
      <c r="H142" s="53">
        <f t="shared" si="19"/>
        <v>108.89353823658632</v>
      </c>
      <c r="I142" s="53">
        <f t="shared" si="20"/>
        <v>789.47815221525082</v>
      </c>
    </row>
    <row r="143" spans="1:9" x14ac:dyDescent="0.25">
      <c r="A143" s="88" t="s">
        <v>1026</v>
      </c>
      <c r="B143" s="89" t="s">
        <v>1027</v>
      </c>
      <c r="C143" s="50">
        <v>498.46115111017946</v>
      </c>
      <c r="D143" s="50">
        <v>535.75</v>
      </c>
      <c r="E143" s="51">
        <v>30</v>
      </c>
      <c r="F143" s="52">
        <f t="shared" si="17"/>
        <v>160.72499999999999</v>
      </c>
      <c r="G143" s="53">
        <f t="shared" si="18"/>
        <v>375.02499999999998</v>
      </c>
      <c r="H143" s="53">
        <f t="shared" si="19"/>
        <v>60.003999999999998</v>
      </c>
      <c r="I143" s="53">
        <f t="shared" si="20"/>
        <v>435.029</v>
      </c>
    </row>
    <row r="144" spans="1:9" x14ac:dyDescent="0.25">
      <c r="A144" s="88" t="s">
        <v>888</v>
      </c>
      <c r="B144" s="89" t="s">
        <v>1028</v>
      </c>
      <c r="C144" s="50">
        <v>671.39665251575184</v>
      </c>
      <c r="D144" s="50">
        <f>SUM(C144*1.04)</f>
        <v>698.25251861638196</v>
      </c>
      <c r="E144" s="51">
        <v>30</v>
      </c>
      <c r="F144" s="52">
        <f t="shared" si="17"/>
        <v>209.47575558491459</v>
      </c>
      <c r="G144" s="53">
        <f t="shared" si="18"/>
        <v>488.77676303146734</v>
      </c>
      <c r="H144" s="53">
        <f t="shared" si="19"/>
        <v>78.204282085034777</v>
      </c>
      <c r="I144" s="53">
        <f t="shared" si="20"/>
        <v>566.98104511650217</v>
      </c>
    </row>
    <row r="145" spans="1:9" x14ac:dyDescent="0.25">
      <c r="A145" s="88" t="s">
        <v>1029</v>
      </c>
      <c r="B145" s="89" t="s">
        <v>1030</v>
      </c>
      <c r="C145" s="50">
        <v>461.83951551841108</v>
      </c>
      <c r="D145" s="50">
        <v>589.29</v>
      </c>
      <c r="E145" s="51">
        <v>30</v>
      </c>
      <c r="F145" s="52">
        <f t="shared" si="17"/>
        <v>176.78699999999998</v>
      </c>
      <c r="G145" s="53">
        <f t="shared" si="18"/>
        <v>412.50299999999999</v>
      </c>
      <c r="H145" s="53">
        <f t="shared" si="19"/>
        <v>66.000479999999996</v>
      </c>
      <c r="I145" s="53">
        <f>SUM(G145+H145)</f>
        <v>478.50347999999997</v>
      </c>
    </row>
    <row r="146" spans="1:9" x14ac:dyDescent="0.25">
      <c r="A146" s="88" t="s">
        <v>1031</v>
      </c>
      <c r="B146" s="89" t="s">
        <v>1032</v>
      </c>
      <c r="C146" s="50">
        <v>366.21635591768279</v>
      </c>
      <c r="D146" s="50">
        <f>SUM(C146*1.04)</f>
        <v>380.86501015439012</v>
      </c>
      <c r="E146" s="51">
        <v>30</v>
      </c>
      <c r="F146" s="52">
        <f t="shared" si="17"/>
        <v>114.25950304631704</v>
      </c>
      <c r="G146" s="53">
        <f t="shared" si="18"/>
        <v>266.60550710807308</v>
      </c>
      <c r="H146" s="53">
        <f t="shared" si="19"/>
        <v>42.656881137291691</v>
      </c>
      <c r="I146" s="53">
        <f t="shared" si="20"/>
        <v>309.26238824536478</v>
      </c>
    </row>
    <row r="147" spans="1:9" x14ac:dyDescent="0.25">
      <c r="A147" s="88" t="s">
        <v>1033</v>
      </c>
      <c r="B147" s="89" t="s">
        <v>1034</v>
      </c>
      <c r="C147" s="50">
        <v>467.94312145037259</v>
      </c>
      <c r="D147" s="50">
        <f>SUM(C147*1.04)</f>
        <v>486.66084630838753</v>
      </c>
      <c r="E147" s="51">
        <v>30</v>
      </c>
      <c r="F147" s="52">
        <f t="shared" si="17"/>
        <v>145.99825389251626</v>
      </c>
      <c r="G147" s="53">
        <f t="shared" si="18"/>
        <v>340.66259241587125</v>
      </c>
      <c r="H147" s="53">
        <f t="shared" si="19"/>
        <v>54.506014786539403</v>
      </c>
      <c r="I147" s="53">
        <f>SUM(G147+H147)</f>
        <v>395.16860720241067</v>
      </c>
    </row>
    <row r="148" spans="1:9" x14ac:dyDescent="0.25">
      <c r="A148" s="88" t="s">
        <v>1035</v>
      </c>
      <c r="B148" s="89" t="s">
        <v>1036</v>
      </c>
      <c r="C148" s="50">
        <v>295.00762004480003</v>
      </c>
      <c r="D148" s="50">
        <f>SUM(C148*1.04)</f>
        <v>306.80792484659207</v>
      </c>
      <c r="E148" s="51">
        <v>30</v>
      </c>
      <c r="F148" s="52">
        <f t="shared" si="17"/>
        <v>92.042377453977622</v>
      </c>
      <c r="G148" s="53">
        <f t="shared" si="18"/>
        <v>214.76554739261445</v>
      </c>
      <c r="H148" s="53">
        <f t="shared" si="19"/>
        <v>34.362487582818311</v>
      </c>
      <c r="I148" s="53">
        <f t="shared" si="20"/>
        <v>249.12803497543277</v>
      </c>
    </row>
    <row r="149" spans="1:9" x14ac:dyDescent="0.25">
      <c r="A149" s="88" t="s">
        <v>1037</v>
      </c>
      <c r="B149" s="89" t="s">
        <v>1038</v>
      </c>
      <c r="C149" s="50">
        <v>111.89944208595863</v>
      </c>
      <c r="D149" s="50">
        <f>SUM(C149*1.04)</f>
        <v>116.37541976939697</v>
      </c>
      <c r="E149" s="51">
        <v>30</v>
      </c>
      <c r="F149" s="52">
        <f t="shared" si="17"/>
        <v>34.91262593081909</v>
      </c>
      <c r="G149" s="53">
        <f t="shared" si="18"/>
        <v>81.46279383857788</v>
      </c>
      <c r="H149" s="53">
        <f t="shared" si="19"/>
        <v>13.034047014172462</v>
      </c>
      <c r="I149" s="53">
        <f t="shared" si="20"/>
        <v>94.496840852750339</v>
      </c>
    </row>
    <row r="150" spans="1:9" x14ac:dyDescent="0.25">
      <c r="A150" s="88" t="s">
        <v>1039</v>
      </c>
      <c r="B150" s="89" t="s">
        <v>1040</v>
      </c>
      <c r="C150" s="50">
        <v>445.56323303318072</v>
      </c>
      <c r="D150" s="50">
        <v>577.42999999999995</v>
      </c>
      <c r="E150" s="51">
        <v>30</v>
      </c>
      <c r="F150" s="52">
        <f t="shared" si="17"/>
        <v>173.22899999999998</v>
      </c>
      <c r="G150" s="53">
        <f t="shared" si="18"/>
        <v>404.20099999999996</v>
      </c>
      <c r="H150" s="53">
        <f t="shared" si="19"/>
        <v>64.672159999999991</v>
      </c>
      <c r="I150" s="53">
        <f t="shared" si="20"/>
        <v>468.87315999999998</v>
      </c>
    </row>
    <row r="151" spans="1:9" x14ac:dyDescent="0.25">
      <c r="A151" s="88" t="s">
        <v>924</v>
      </c>
      <c r="B151" s="89" t="s">
        <v>1041</v>
      </c>
      <c r="C151" s="50">
        <v>391.64804730085524</v>
      </c>
      <c r="D151" s="50">
        <v>445.81</v>
      </c>
      <c r="E151" s="51">
        <v>30</v>
      </c>
      <c r="F151" s="52">
        <f t="shared" si="17"/>
        <v>133.74299999999999</v>
      </c>
      <c r="G151" s="53">
        <f t="shared" si="18"/>
        <v>312.06700000000001</v>
      </c>
      <c r="H151" s="53">
        <f t="shared" si="19"/>
        <v>49.930720000000001</v>
      </c>
      <c r="I151" s="53">
        <f t="shared" si="20"/>
        <v>361.99772000000002</v>
      </c>
    </row>
    <row r="152" spans="1:9" x14ac:dyDescent="0.25">
      <c r="A152" s="88" t="s">
        <v>1042</v>
      </c>
      <c r="B152" s="89" t="s">
        <v>1043</v>
      </c>
      <c r="C152" s="50">
        <v>1287.8608516438512</v>
      </c>
      <c r="D152" s="50">
        <f t="shared" ref="D152:D158" si="21">SUM(C152*1.04)</f>
        <v>1339.3752857096054</v>
      </c>
      <c r="E152" s="51">
        <v>30</v>
      </c>
      <c r="F152" s="52">
        <f t="shared" si="17"/>
        <v>401.81258571288157</v>
      </c>
      <c r="G152" s="53">
        <f t="shared" si="18"/>
        <v>937.56269999672372</v>
      </c>
      <c r="H152" s="53">
        <f t="shared" si="19"/>
        <v>150.01003199947579</v>
      </c>
      <c r="I152" s="53">
        <f t="shared" si="20"/>
        <v>1087.5727319961995</v>
      </c>
    </row>
    <row r="153" spans="1:9" x14ac:dyDescent="0.25">
      <c r="A153" s="88" t="s">
        <v>1044</v>
      </c>
      <c r="B153" s="89" t="s">
        <v>1045</v>
      </c>
      <c r="C153" s="50">
        <v>1487.2453120879234</v>
      </c>
      <c r="D153" s="50">
        <f t="shared" si="21"/>
        <v>1546.7351245714403</v>
      </c>
      <c r="E153" s="51">
        <v>30</v>
      </c>
      <c r="F153" s="52">
        <f t="shared" si="17"/>
        <v>464.02053737143206</v>
      </c>
      <c r="G153" s="53">
        <f t="shared" si="18"/>
        <v>1082.7145872000083</v>
      </c>
      <c r="H153" s="53">
        <f t="shared" si="19"/>
        <v>173.23433395200132</v>
      </c>
      <c r="I153" s="53">
        <f>SUM(G153+H153)</f>
        <v>1255.9489211520097</v>
      </c>
    </row>
    <row r="154" spans="1:9" x14ac:dyDescent="0.25">
      <c r="A154" s="88" t="s">
        <v>951</v>
      </c>
      <c r="B154" s="89" t="s">
        <v>1046</v>
      </c>
      <c r="C154" s="50">
        <v>528.97918076998621</v>
      </c>
      <c r="D154" s="50">
        <f t="shared" si="21"/>
        <v>550.13834800078564</v>
      </c>
      <c r="E154" s="51">
        <v>30</v>
      </c>
      <c r="F154" s="52">
        <f t="shared" si="17"/>
        <v>165.04150440023568</v>
      </c>
      <c r="G154" s="53">
        <f t="shared" si="18"/>
        <v>385.09684360054996</v>
      </c>
      <c r="H154" s="53">
        <f t="shared" si="19"/>
        <v>61.615494976087994</v>
      </c>
      <c r="I154" s="53">
        <f t="shared" si="20"/>
        <v>446.71233857663793</v>
      </c>
    </row>
    <row r="155" spans="1:9" x14ac:dyDescent="0.25">
      <c r="A155" s="88" t="s">
        <v>1047</v>
      </c>
      <c r="B155" s="89" t="s">
        <v>1048</v>
      </c>
      <c r="C155" s="50">
        <v>498.46115111017946</v>
      </c>
      <c r="D155" s="50">
        <f t="shared" si="21"/>
        <v>518.39959715458667</v>
      </c>
      <c r="E155" s="51">
        <v>30</v>
      </c>
      <c r="F155" s="52">
        <f t="shared" si="17"/>
        <v>155.51987914637598</v>
      </c>
      <c r="G155" s="53">
        <f t="shared" si="18"/>
        <v>362.87971800821072</v>
      </c>
      <c r="H155" s="53">
        <f t="shared" si="19"/>
        <v>58.060754881313713</v>
      </c>
      <c r="I155" s="53">
        <f t="shared" si="20"/>
        <v>420.94047288952441</v>
      </c>
    </row>
    <row r="156" spans="1:9" x14ac:dyDescent="0.25">
      <c r="A156" s="88" t="s">
        <v>1049</v>
      </c>
      <c r="B156" s="89" t="s">
        <v>1050</v>
      </c>
      <c r="C156" s="50">
        <v>708.01828810752022</v>
      </c>
      <c r="D156" s="50">
        <f t="shared" si="21"/>
        <v>736.33901963182109</v>
      </c>
      <c r="E156" s="51">
        <v>30</v>
      </c>
      <c r="F156" s="52">
        <f t="shared" si="17"/>
        <v>220.90170588954632</v>
      </c>
      <c r="G156" s="53">
        <f t="shared" si="18"/>
        <v>515.4373137422748</v>
      </c>
      <c r="H156" s="53">
        <f t="shared" si="19"/>
        <v>82.469970198763974</v>
      </c>
      <c r="I156" s="53">
        <f t="shared" si="20"/>
        <v>597.90728394103871</v>
      </c>
    </row>
    <row r="157" spans="1:9" x14ac:dyDescent="0.25">
      <c r="A157" s="88" t="s">
        <v>1051</v>
      </c>
      <c r="B157" s="89" t="s">
        <v>1052</v>
      </c>
      <c r="C157" s="50">
        <v>447.5977683438345</v>
      </c>
      <c r="D157" s="50">
        <f t="shared" si="21"/>
        <v>465.50167907758788</v>
      </c>
      <c r="E157" s="51">
        <v>30</v>
      </c>
      <c r="F157" s="52">
        <f t="shared" si="17"/>
        <v>139.65050372327636</v>
      </c>
      <c r="G157" s="53">
        <f t="shared" si="18"/>
        <v>325.85117535431152</v>
      </c>
      <c r="H157" s="53">
        <f t="shared" si="19"/>
        <v>52.136188056689846</v>
      </c>
      <c r="I157" s="53">
        <f t="shared" si="20"/>
        <v>377.98736341100135</v>
      </c>
    </row>
    <row r="158" spans="1:9" x14ac:dyDescent="0.25">
      <c r="A158" s="94" t="s">
        <v>1053</v>
      </c>
      <c r="B158" s="93" t="s">
        <v>1054</v>
      </c>
      <c r="C158" s="56">
        <v>559.4972104297932</v>
      </c>
      <c r="D158" s="56">
        <f t="shared" si="21"/>
        <v>581.87709884698495</v>
      </c>
      <c r="E158" s="57">
        <v>30</v>
      </c>
      <c r="F158" s="58">
        <f t="shared" si="17"/>
        <v>174.56312965409549</v>
      </c>
      <c r="G158" s="59">
        <f t="shared" si="18"/>
        <v>407.31396919288943</v>
      </c>
      <c r="H158" s="59">
        <f t="shared" si="19"/>
        <v>65.170235070862304</v>
      </c>
      <c r="I158" s="59">
        <f t="shared" si="20"/>
        <v>472.48420426375174</v>
      </c>
    </row>
    <row r="159" spans="1:9" x14ac:dyDescent="0.25">
      <c r="A159" s="88" t="s">
        <v>1055</v>
      </c>
      <c r="B159" s="89" t="s">
        <v>1056</v>
      </c>
      <c r="C159" s="50">
        <v>1477.0726355346542</v>
      </c>
      <c r="D159" s="50">
        <v>2217.86</v>
      </c>
      <c r="E159" s="51">
        <v>30</v>
      </c>
      <c r="F159" s="52">
        <f t="shared" si="17"/>
        <v>665.35800000000006</v>
      </c>
      <c r="G159" s="53">
        <f t="shared" si="18"/>
        <v>1552.502</v>
      </c>
      <c r="H159" s="53">
        <f t="shared" si="19"/>
        <v>248.40031999999999</v>
      </c>
      <c r="I159" s="53">
        <f t="shared" si="20"/>
        <v>1800.9023199999999</v>
      </c>
    </row>
    <row r="160" spans="1:9" x14ac:dyDescent="0.25">
      <c r="A160" s="88" t="s">
        <v>1057</v>
      </c>
      <c r="B160" s="89" t="s">
        <v>1058</v>
      </c>
      <c r="C160" s="50">
        <v>375.37176481562489</v>
      </c>
      <c r="D160" s="50">
        <f t="shared" ref="D160:D176" si="22">SUM(C160*1.04)</f>
        <v>390.3866354082499</v>
      </c>
      <c r="E160" s="51">
        <v>30</v>
      </c>
      <c r="F160" s="52">
        <f t="shared" si="17"/>
        <v>117.11599062247497</v>
      </c>
      <c r="G160" s="53">
        <f t="shared" si="18"/>
        <v>273.27064478577495</v>
      </c>
      <c r="H160" s="53">
        <f t="shared" si="19"/>
        <v>43.723303165723991</v>
      </c>
      <c r="I160" s="53">
        <f t="shared" si="20"/>
        <v>316.99394795149897</v>
      </c>
    </row>
    <row r="161" spans="1:9" x14ac:dyDescent="0.25">
      <c r="A161" s="88" t="s">
        <v>1059</v>
      </c>
      <c r="B161" s="89" t="s">
        <v>1060</v>
      </c>
      <c r="C161" s="50">
        <v>912.4890868282265</v>
      </c>
      <c r="D161" s="50">
        <f t="shared" si="22"/>
        <v>948.98865030135562</v>
      </c>
      <c r="E161" s="51">
        <v>30</v>
      </c>
      <c r="F161" s="52">
        <f t="shared" si="17"/>
        <v>284.69659509040667</v>
      </c>
      <c r="G161" s="53">
        <f t="shared" si="18"/>
        <v>664.292055210949</v>
      </c>
      <c r="H161" s="53">
        <f t="shared" si="19"/>
        <v>106.28672883375184</v>
      </c>
      <c r="I161" s="53">
        <f t="shared" si="20"/>
        <v>770.5787840447008</v>
      </c>
    </row>
    <row r="162" spans="1:9" x14ac:dyDescent="0.25">
      <c r="A162" s="88" t="s">
        <v>1061</v>
      </c>
      <c r="B162" s="89" t="s">
        <v>1062</v>
      </c>
      <c r="C162" s="50">
        <v>625.61960802604142</v>
      </c>
      <c r="D162" s="50">
        <f t="shared" si="22"/>
        <v>650.64439234708311</v>
      </c>
      <c r="E162" s="51">
        <v>30</v>
      </c>
      <c r="F162" s="52">
        <f t="shared" si="17"/>
        <v>195.19331770412492</v>
      </c>
      <c r="G162" s="53">
        <f t="shared" si="18"/>
        <v>455.45107464295819</v>
      </c>
      <c r="H162" s="53">
        <f t="shared" si="19"/>
        <v>72.872171942873308</v>
      </c>
      <c r="I162" s="53">
        <f t="shared" si="20"/>
        <v>528.3232465858315</v>
      </c>
    </row>
    <row r="163" spans="1:9" x14ac:dyDescent="0.25">
      <c r="A163" s="88" t="s">
        <v>1063</v>
      </c>
      <c r="B163" s="89" t="s">
        <v>1064</v>
      </c>
      <c r="C163" s="50">
        <v>625.61960802604142</v>
      </c>
      <c r="D163" s="50">
        <f t="shared" si="22"/>
        <v>650.64439234708311</v>
      </c>
      <c r="E163" s="51">
        <v>30</v>
      </c>
      <c r="F163" s="52">
        <f t="shared" si="17"/>
        <v>195.19331770412492</v>
      </c>
      <c r="G163" s="53">
        <f t="shared" si="18"/>
        <v>455.45107464295819</v>
      </c>
      <c r="H163" s="53">
        <f t="shared" si="19"/>
        <v>72.872171942873308</v>
      </c>
      <c r="I163" s="53">
        <f t="shared" si="20"/>
        <v>528.3232465858315</v>
      </c>
    </row>
    <row r="164" spans="1:9" x14ac:dyDescent="0.25">
      <c r="A164" s="88" t="s">
        <v>1065</v>
      </c>
      <c r="B164" s="89" t="s">
        <v>1066</v>
      </c>
      <c r="C164" s="50">
        <v>81.381412426151741</v>
      </c>
      <c r="D164" s="50">
        <f t="shared" si="22"/>
        <v>84.636668923197817</v>
      </c>
      <c r="E164" s="51">
        <v>30</v>
      </c>
      <c r="F164" s="52">
        <f t="shared" si="17"/>
        <v>25.391000676959344</v>
      </c>
      <c r="G164" s="53">
        <f t="shared" si="18"/>
        <v>59.245668246238473</v>
      </c>
      <c r="H164" s="53">
        <f t="shared" si="19"/>
        <v>9.4793069193981552</v>
      </c>
      <c r="I164" s="53">
        <f t="shared" si="20"/>
        <v>68.724975165636636</v>
      </c>
    </row>
    <row r="165" spans="1:9" x14ac:dyDescent="0.25">
      <c r="A165" s="88" t="s">
        <v>1067</v>
      </c>
      <c r="B165" s="89" t="s">
        <v>1068</v>
      </c>
      <c r="C165" s="50">
        <v>116.98578036259315</v>
      </c>
      <c r="D165" s="50">
        <f t="shared" si="22"/>
        <v>121.66521157709688</v>
      </c>
      <c r="E165" s="51">
        <v>30</v>
      </c>
      <c r="F165" s="52">
        <f t="shared" si="17"/>
        <v>36.499563473129065</v>
      </c>
      <c r="G165" s="53">
        <f t="shared" si="18"/>
        <v>85.165648103967811</v>
      </c>
      <c r="H165" s="53">
        <f t="shared" si="19"/>
        <v>13.626503696634851</v>
      </c>
      <c r="I165" s="53">
        <f t="shared" si="20"/>
        <v>98.792151800602667</v>
      </c>
    </row>
    <row r="166" spans="1:9" x14ac:dyDescent="0.25">
      <c r="A166" s="88" t="s">
        <v>1069</v>
      </c>
      <c r="B166" s="89" t="s">
        <v>1070</v>
      </c>
      <c r="C166" s="50">
        <v>233.97156072518629</v>
      </c>
      <c r="D166" s="50">
        <f t="shared" si="22"/>
        <v>243.33042315419377</v>
      </c>
      <c r="E166" s="51">
        <v>30</v>
      </c>
      <c r="F166" s="52">
        <f t="shared" si="17"/>
        <v>72.99912694625813</v>
      </c>
      <c r="G166" s="53">
        <f t="shared" si="18"/>
        <v>170.33129620793562</v>
      </c>
      <c r="H166" s="53">
        <f t="shared" si="19"/>
        <v>27.253007393269701</v>
      </c>
      <c r="I166" s="53">
        <f t="shared" si="20"/>
        <v>197.58430360120533</v>
      </c>
    </row>
    <row r="167" spans="1:9" x14ac:dyDescent="0.25">
      <c r="A167" s="88" t="s">
        <v>1071</v>
      </c>
      <c r="B167" s="89" t="s">
        <v>1072</v>
      </c>
      <c r="C167" s="50">
        <v>350.9573410877793</v>
      </c>
      <c r="D167" s="50">
        <f t="shared" si="22"/>
        <v>364.99563473129047</v>
      </c>
      <c r="E167" s="51">
        <v>30</v>
      </c>
      <c r="F167" s="52">
        <f t="shared" si="17"/>
        <v>109.49869041938713</v>
      </c>
      <c r="G167" s="53">
        <f t="shared" si="18"/>
        <v>255.49694431190335</v>
      </c>
      <c r="H167" s="53">
        <f t="shared" si="19"/>
        <v>40.87951108990454</v>
      </c>
      <c r="I167" s="53">
        <f t="shared" si="20"/>
        <v>296.3764554018079</v>
      </c>
    </row>
    <row r="168" spans="1:9" x14ac:dyDescent="0.25">
      <c r="A168" s="88" t="s">
        <v>1073</v>
      </c>
      <c r="B168" s="89" t="s">
        <v>1074</v>
      </c>
      <c r="C168" s="50">
        <v>467.94312145037259</v>
      </c>
      <c r="D168" s="50">
        <f t="shared" si="22"/>
        <v>486.66084630838753</v>
      </c>
      <c r="E168" s="51">
        <v>30</v>
      </c>
      <c r="F168" s="52">
        <f t="shared" si="17"/>
        <v>145.99825389251626</v>
      </c>
      <c r="G168" s="53">
        <f t="shared" si="18"/>
        <v>340.66259241587125</v>
      </c>
      <c r="H168" s="53">
        <f t="shared" si="19"/>
        <v>54.506014786539403</v>
      </c>
      <c r="I168" s="53">
        <f t="shared" si="20"/>
        <v>395.16860720241067</v>
      </c>
    </row>
    <row r="169" spans="1:9" x14ac:dyDescent="0.25">
      <c r="A169" s="88" t="s">
        <v>1075</v>
      </c>
      <c r="B169" s="89" t="s">
        <v>1076</v>
      </c>
      <c r="C169" s="50">
        <v>584.92890181296571</v>
      </c>
      <c r="D169" s="50">
        <f t="shared" si="22"/>
        <v>608.32605788548437</v>
      </c>
      <c r="E169" s="51">
        <v>30</v>
      </c>
      <c r="F169" s="52">
        <f t="shared" si="17"/>
        <v>182.49781736564532</v>
      </c>
      <c r="G169" s="53">
        <f t="shared" si="18"/>
        <v>425.82824051983903</v>
      </c>
      <c r="H169" s="53">
        <f t="shared" si="19"/>
        <v>68.132518483174252</v>
      </c>
      <c r="I169" s="53">
        <f t="shared" si="20"/>
        <v>493.96075900301327</v>
      </c>
    </row>
    <row r="170" spans="1:9" x14ac:dyDescent="0.25">
      <c r="A170" s="88" t="s">
        <v>1077</v>
      </c>
      <c r="B170" s="89" t="s">
        <v>1078</v>
      </c>
      <c r="C170" s="50">
        <v>701.9146821755586</v>
      </c>
      <c r="D170" s="50">
        <f t="shared" si="22"/>
        <v>729.99126946258093</v>
      </c>
      <c r="E170" s="51">
        <v>30</v>
      </c>
      <c r="F170" s="52">
        <f t="shared" si="17"/>
        <v>218.99738083877426</v>
      </c>
      <c r="G170" s="53">
        <f t="shared" si="18"/>
        <v>510.9938886238067</v>
      </c>
      <c r="H170" s="53">
        <f t="shared" si="19"/>
        <v>81.759022179809079</v>
      </c>
      <c r="I170" s="53">
        <f t="shared" si="20"/>
        <v>592.7529108036158</v>
      </c>
    </row>
    <row r="171" spans="1:9" x14ac:dyDescent="0.25">
      <c r="A171" s="88" t="s">
        <v>1067</v>
      </c>
      <c r="B171" s="89" t="s">
        <v>1079</v>
      </c>
      <c r="C171" s="50">
        <v>1052.872023263338</v>
      </c>
      <c r="D171" s="50">
        <f t="shared" si="22"/>
        <v>1094.9869041938714</v>
      </c>
      <c r="E171" s="51">
        <v>30</v>
      </c>
      <c r="F171" s="52">
        <f t="shared" si="17"/>
        <v>328.49607125816141</v>
      </c>
      <c r="G171" s="53">
        <f t="shared" si="18"/>
        <v>766.49083293570993</v>
      </c>
      <c r="H171" s="53">
        <f t="shared" si="19"/>
        <v>122.63853326971359</v>
      </c>
      <c r="I171" s="53">
        <f t="shared" si="20"/>
        <v>889.12936620542348</v>
      </c>
    </row>
    <row r="172" spans="1:9" x14ac:dyDescent="0.25">
      <c r="A172" s="88" t="s">
        <v>1080</v>
      </c>
      <c r="B172" s="89" t="s">
        <v>1081</v>
      </c>
      <c r="C172" s="50">
        <v>503.54748938681394</v>
      </c>
      <c r="D172" s="50">
        <f t="shared" si="22"/>
        <v>523.68938896228656</v>
      </c>
      <c r="E172" s="51">
        <v>30</v>
      </c>
      <c r="F172" s="52">
        <f t="shared" si="17"/>
        <v>157.10681668868597</v>
      </c>
      <c r="G172" s="53">
        <f t="shared" si="18"/>
        <v>366.58257227360059</v>
      </c>
      <c r="H172" s="53">
        <f t="shared" si="19"/>
        <v>58.653211563776097</v>
      </c>
      <c r="I172" s="53">
        <f t="shared" si="20"/>
        <v>425.23578383737669</v>
      </c>
    </row>
    <row r="173" spans="1:9" x14ac:dyDescent="0.25">
      <c r="A173" s="88" t="s">
        <v>1082</v>
      </c>
      <c r="B173" s="89" t="s">
        <v>1083</v>
      </c>
      <c r="C173" s="50">
        <v>610.3605931961381</v>
      </c>
      <c r="D173" s="50">
        <f t="shared" si="22"/>
        <v>634.77501692398369</v>
      </c>
      <c r="E173" s="51">
        <v>30</v>
      </c>
      <c r="F173" s="52">
        <f t="shared" si="17"/>
        <v>190.43250507719509</v>
      </c>
      <c r="G173" s="53">
        <f t="shared" si="18"/>
        <v>444.34251184678863</v>
      </c>
      <c r="H173" s="53">
        <f t="shared" si="19"/>
        <v>71.094801895486185</v>
      </c>
      <c r="I173" s="53">
        <f t="shared" si="20"/>
        <v>515.4373137422748</v>
      </c>
    </row>
    <row r="174" spans="1:9" x14ac:dyDescent="0.25">
      <c r="A174" s="88" t="s">
        <v>1084</v>
      </c>
      <c r="B174" s="89" t="s">
        <v>1085</v>
      </c>
      <c r="C174" s="50">
        <v>104.77856849867035</v>
      </c>
      <c r="D174" s="50">
        <f t="shared" si="22"/>
        <v>108.96971123861717</v>
      </c>
      <c r="E174" s="51">
        <v>30</v>
      </c>
      <c r="F174" s="52">
        <f t="shared" si="17"/>
        <v>32.690913371585147</v>
      </c>
      <c r="G174" s="53">
        <f t="shared" si="18"/>
        <v>76.278797867032011</v>
      </c>
      <c r="H174" s="53">
        <f t="shared" si="19"/>
        <v>12.204607658725122</v>
      </c>
      <c r="I174" s="53">
        <f t="shared" si="20"/>
        <v>88.483405525757135</v>
      </c>
    </row>
    <row r="175" spans="1:9" x14ac:dyDescent="0.25">
      <c r="A175" s="88" t="s">
        <v>1086</v>
      </c>
      <c r="B175" s="89" t="s">
        <v>1087</v>
      </c>
      <c r="C175" s="50">
        <v>112.91670974128554</v>
      </c>
      <c r="D175" s="50">
        <f t="shared" si="22"/>
        <v>117.43337813093697</v>
      </c>
      <c r="E175" s="51">
        <v>30</v>
      </c>
      <c r="F175" s="52">
        <f t="shared" si="17"/>
        <v>35.230013439281088</v>
      </c>
      <c r="G175" s="53">
        <f t="shared" si="18"/>
        <v>82.203364691655878</v>
      </c>
      <c r="H175" s="53">
        <f t="shared" si="19"/>
        <v>13.15253835066494</v>
      </c>
      <c r="I175" s="53">
        <f t="shared" si="20"/>
        <v>95.355903042320818</v>
      </c>
    </row>
    <row r="176" spans="1:9" x14ac:dyDescent="0.25">
      <c r="A176" s="88">
        <v>80220</v>
      </c>
      <c r="B176" s="89" t="s">
        <v>1088</v>
      </c>
      <c r="C176" s="50">
        <v>194.29812216743721</v>
      </c>
      <c r="D176" s="50">
        <f t="shared" si="22"/>
        <v>202.0700470541347</v>
      </c>
      <c r="E176" s="51">
        <v>30</v>
      </c>
      <c r="F176" s="52">
        <f t="shared" si="17"/>
        <v>60.62101411624041</v>
      </c>
      <c r="G176" s="53">
        <f t="shared" si="18"/>
        <v>141.44903293789429</v>
      </c>
      <c r="H176" s="53">
        <f t="shared" si="19"/>
        <v>22.631845270063085</v>
      </c>
      <c r="I176" s="53">
        <f t="shared" si="20"/>
        <v>164.08087820795737</v>
      </c>
    </row>
    <row r="177" spans="1:9" x14ac:dyDescent="0.25">
      <c r="A177" s="94" t="s">
        <v>1089</v>
      </c>
      <c r="B177" s="93" t="s">
        <v>1090</v>
      </c>
      <c r="C177" s="56">
        <v>554.41087215315872</v>
      </c>
      <c r="D177" s="56">
        <v>1017.86</v>
      </c>
      <c r="E177" s="57">
        <v>30</v>
      </c>
      <c r="F177" s="58">
        <f t="shared" si="17"/>
        <v>305.358</v>
      </c>
      <c r="G177" s="59">
        <f t="shared" si="18"/>
        <v>712.50199999999995</v>
      </c>
      <c r="H177" s="59">
        <f t="shared" si="19"/>
        <v>114.00031999999999</v>
      </c>
      <c r="I177" s="59">
        <f t="shared" si="20"/>
        <v>826.50231999999994</v>
      </c>
    </row>
    <row r="178" spans="1:9" x14ac:dyDescent="0.25">
      <c r="A178" s="94" t="s">
        <v>1091</v>
      </c>
      <c r="B178" s="93" t="s">
        <v>1092</v>
      </c>
      <c r="C178" s="56">
        <v>554.41087215315872</v>
      </c>
      <c r="D178" s="56">
        <v>1017.86</v>
      </c>
      <c r="E178" s="57">
        <v>30</v>
      </c>
      <c r="F178" s="58">
        <f t="shared" si="17"/>
        <v>305.358</v>
      </c>
      <c r="G178" s="59">
        <f t="shared" si="18"/>
        <v>712.50199999999995</v>
      </c>
      <c r="H178" s="59">
        <f t="shared" si="19"/>
        <v>114.00031999999999</v>
      </c>
      <c r="I178" s="59">
        <f t="shared" si="20"/>
        <v>826.50231999999994</v>
      </c>
    </row>
    <row r="179" spans="1:9" x14ac:dyDescent="0.25">
      <c r="A179" s="94" t="s">
        <v>1093</v>
      </c>
      <c r="B179" s="93" t="s">
        <v>1094</v>
      </c>
      <c r="C179" s="56">
        <v>2268.5068713789792</v>
      </c>
      <c r="D179" s="56">
        <v>3214.29</v>
      </c>
      <c r="E179" s="57">
        <v>30</v>
      </c>
      <c r="F179" s="58">
        <f t="shared" si="17"/>
        <v>964.28699999999992</v>
      </c>
      <c r="G179" s="59">
        <f t="shared" si="18"/>
        <v>2250.0030000000002</v>
      </c>
      <c r="H179" s="59">
        <f t="shared" si="19"/>
        <v>360.00048000000004</v>
      </c>
      <c r="I179" s="59">
        <f t="shared" si="20"/>
        <v>2610.0034800000003</v>
      </c>
    </row>
    <row r="180" spans="1:9" x14ac:dyDescent="0.25">
      <c r="A180" s="94" t="s">
        <v>1095</v>
      </c>
      <c r="B180" s="93" t="s">
        <v>1096</v>
      </c>
      <c r="C180" s="56">
        <v>116.98578036259315</v>
      </c>
      <c r="D180" s="56">
        <f>SUM(C180*1.04)</f>
        <v>121.66521157709688</v>
      </c>
      <c r="E180" s="57">
        <v>30</v>
      </c>
      <c r="F180" s="58">
        <f t="shared" si="17"/>
        <v>36.499563473129065</v>
      </c>
      <c r="G180" s="59">
        <f t="shared" si="18"/>
        <v>85.165648103967811</v>
      </c>
      <c r="H180" s="59">
        <f t="shared" si="19"/>
        <v>13.626503696634851</v>
      </c>
      <c r="I180" s="59">
        <f t="shared" si="20"/>
        <v>98.792151800602667</v>
      </c>
    </row>
    <row r="181" spans="1:9" x14ac:dyDescent="0.25">
      <c r="A181" s="88" t="s">
        <v>1097</v>
      </c>
      <c r="B181" s="89" t="s">
        <v>1098</v>
      </c>
      <c r="C181" s="50">
        <v>254.31691383172421</v>
      </c>
      <c r="D181" s="50">
        <f>SUM(C181*1.04)</f>
        <v>264.48959038499316</v>
      </c>
      <c r="E181" s="51">
        <v>30</v>
      </c>
      <c r="F181" s="52">
        <f t="shared" si="17"/>
        <v>79.346877115497946</v>
      </c>
      <c r="G181" s="53">
        <f t="shared" si="18"/>
        <v>185.14271326949523</v>
      </c>
      <c r="H181" s="53">
        <f t="shared" si="19"/>
        <v>29.622834123119237</v>
      </c>
      <c r="I181" s="53">
        <f t="shared" si="20"/>
        <v>214.76554739261448</v>
      </c>
    </row>
    <row r="182" spans="1:9" x14ac:dyDescent="0.25">
      <c r="A182" s="88" t="s">
        <v>872</v>
      </c>
      <c r="B182" s="89" t="s">
        <v>1099</v>
      </c>
      <c r="C182" s="50">
        <v>1672.388025357418</v>
      </c>
      <c r="D182" s="50">
        <v>1834.29</v>
      </c>
      <c r="E182" s="51">
        <v>30</v>
      </c>
      <c r="F182" s="52">
        <f t="shared" si="17"/>
        <v>550.28699999999992</v>
      </c>
      <c r="G182" s="53">
        <f t="shared" si="18"/>
        <v>1284.0030000000002</v>
      </c>
      <c r="H182" s="53">
        <f t="shared" si="19"/>
        <v>205.44048000000004</v>
      </c>
      <c r="I182" s="53">
        <f t="shared" si="20"/>
        <v>1489.4434800000001</v>
      </c>
    </row>
    <row r="183" spans="1:9" x14ac:dyDescent="0.25">
      <c r="A183" s="94" t="s">
        <v>1100</v>
      </c>
      <c r="B183" s="93" t="s">
        <v>1101</v>
      </c>
      <c r="C183" s="56">
        <v>2085.3986934201384</v>
      </c>
      <c r="D183" s="56">
        <v>2376.4299999999998</v>
      </c>
      <c r="E183" s="57">
        <v>30</v>
      </c>
      <c r="F183" s="58">
        <f t="shared" si="17"/>
        <v>712.92899999999997</v>
      </c>
      <c r="G183" s="59">
        <f t="shared" si="18"/>
        <v>1663.5009999999997</v>
      </c>
      <c r="H183" s="59">
        <f t="shared" si="19"/>
        <v>266.16015999999996</v>
      </c>
      <c r="I183" s="59">
        <f>SUM(G183+H183)</f>
        <v>1929.6611599999997</v>
      </c>
    </row>
    <row r="184" spans="1:9" x14ac:dyDescent="0.25">
      <c r="A184" s="88" t="s">
        <v>1102</v>
      </c>
      <c r="B184" s="89" t="s">
        <v>1103</v>
      </c>
      <c r="C184" s="50">
        <v>420.13154165000833</v>
      </c>
      <c r="D184" s="50">
        <f>SUM(C184*1.04)</f>
        <v>436.93680331600871</v>
      </c>
      <c r="E184" s="51">
        <v>30</v>
      </c>
      <c r="F184" s="52">
        <f t="shared" si="17"/>
        <v>131.08104099480261</v>
      </c>
      <c r="G184" s="53">
        <f t="shared" si="18"/>
        <v>305.8557623212061</v>
      </c>
      <c r="H184" s="53">
        <f t="shared" si="19"/>
        <v>48.936921971392977</v>
      </c>
      <c r="I184" s="53">
        <f t="shared" si="20"/>
        <v>354.79268429259906</v>
      </c>
    </row>
    <row r="185" spans="1:9" x14ac:dyDescent="0.25">
      <c r="A185" s="88" t="s">
        <v>1104</v>
      </c>
      <c r="B185" s="89" t="s">
        <v>1105</v>
      </c>
      <c r="C185" s="50">
        <v>420.13154165000833</v>
      </c>
      <c r="D185" s="50">
        <f>SUM(C185*1.04)</f>
        <v>436.93680331600871</v>
      </c>
      <c r="E185" s="51">
        <v>30</v>
      </c>
      <c r="F185" s="52">
        <f t="shared" si="17"/>
        <v>131.08104099480261</v>
      </c>
      <c r="G185" s="53">
        <f t="shared" si="18"/>
        <v>305.8557623212061</v>
      </c>
      <c r="H185" s="53">
        <f t="shared" si="19"/>
        <v>48.936921971392977</v>
      </c>
      <c r="I185" s="53">
        <f t="shared" si="20"/>
        <v>354.79268429259906</v>
      </c>
    </row>
    <row r="186" spans="1:9" x14ac:dyDescent="0.25">
      <c r="A186" s="94" t="s">
        <v>1106</v>
      </c>
      <c r="B186" s="93" t="s">
        <v>1107</v>
      </c>
      <c r="C186" s="56">
        <v>2085.3986934201384</v>
      </c>
      <c r="D186" s="56">
        <v>2376.4299999999998</v>
      </c>
      <c r="E186" s="57">
        <v>30</v>
      </c>
      <c r="F186" s="58">
        <f t="shared" si="17"/>
        <v>712.92899999999997</v>
      </c>
      <c r="G186" s="59">
        <f t="shared" si="18"/>
        <v>1663.5009999999997</v>
      </c>
      <c r="H186" s="59">
        <f t="shared" si="19"/>
        <v>266.16015999999996</v>
      </c>
      <c r="I186" s="59">
        <f t="shared" si="20"/>
        <v>1929.6611599999997</v>
      </c>
    </row>
    <row r="187" spans="1:9" x14ac:dyDescent="0.25">
      <c r="A187" s="88" t="s">
        <v>957</v>
      </c>
      <c r="B187" s="89" t="s">
        <v>1108</v>
      </c>
      <c r="C187" s="50">
        <v>1464.8654236707312</v>
      </c>
      <c r="D187" s="50">
        <f>SUM(C187*1.04)</f>
        <v>1523.4600406175605</v>
      </c>
      <c r="E187" s="51">
        <v>30</v>
      </c>
      <c r="F187" s="52">
        <f t="shared" si="17"/>
        <v>457.03801218526814</v>
      </c>
      <c r="G187" s="53">
        <f t="shared" si="18"/>
        <v>1066.4220284322923</v>
      </c>
      <c r="H187" s="53">
        <f t="shared" si="19"/>
        <v>170.62752454916676</v>
      </c>
      <c r="I187" s="53">
        <f t="shared" si="20"/>
        <v>1237.0495529814591</v>
      </c>
    </row>
    <row r="188" spans="1:9" x14ac:dyDescent="0.25">
      <c r="A188" s="88" t="s">
        <v>1109</v>
      </c>
      <c r="B188" s="89" t="s">
        <v>1110</v>
      </c>
      <c r="C188" s="50">
        <v>836.19401267870899</v>
      </c>
      <c r="D188" s="50">
        <v>1360.71</v>
      </c>
      <c r="E188" s="51">
        <v>30</v>
      </c>
      <c r="F188" s="52">
        <f t="shared" si="17"/>
        <v>408.21300000000002</v>
      </c>
      <c r="G188" s="53">
        <f t="shared" si="18"/>
        <v>952.49700000000007</v>
      </c>
      <c r="H188" s="53">
        <f t="shared" si="19"/>
        <v>152.39952000000002</v>
      </c>
      <c r="I188" s="53">
        <f t="shared" si="20"/>
        <v>1104.89652</v>
      </c>
    </row>
    <row r="189" spans="1:9" x14ac:dyDescent="0.25">
      <c r="A189" s="88" t="s">
        <v>1111</v>
      </c>
      <c r="B189" s="89" t="s">
        <v>1112</v>
      </c>
      <c r="C189" s="50">
        <v>110.88217443063175</v>
      </c>
      <c r="D189" s="50">
        <f t="shared" ref="D189:D197" si="23">SUM(C189*1.04)</f>
        <v>115.31746140785702</v>
      </c>
      <c r="E189" s="51">
        <v>30</v>
      </c>
      <c r="F189" s="52">
        <f t="shared" si="17"/>
        <v>34.595238422357106</v>
      </c>
      <c r="G189" s="53">
        <f t="shared" si="18"/>
        <v>80.722222985499911</v>
      </c>
      <c r="H189" s="53">
        <f t="shared" si="19"/>
        <v>12.915555677679986</v>
      </c>
      <c r="I189" s="53">
        <f t="shared" si="20"/>
        <v>93.637778663179901</v>
      </c>
    </row>
    <row r="190" spans="1:9" x14ac:dyDescent="0.25">
      <c r="A190" s="88" t="s">
        <v>1113</v>
      </c>
      <c r="B190" s="89" t="s">
        <v>1114</v>
      </c>
      <c r="C190" s="50">
        <v>201.41899575472559</v>
      </c>
      <c r="D190" s="50">
        <f t="shared" si="23"/>
        <v>209.47575558491462</v>
      </c>
      <c r="E190" s="51">
        <v>30</v>
      </c>
      <c r="F190" s="52">
        <f t="shared" si="17"/>
        <v>62.842726675474381</v>
      </c>
      <c r="G190" s="53">
        <f t="shared" si="18"/>
        <v>146.63302890944024</v>
      </c>
      <c r="H190" s="53">
        <f t="shared" si="19"/>
        <v>23.461284625510441</v>
      </c>
      <c r="I190" s="53">
        <f t="shared" si="20"/>
        <v>170.09431353495069</v>
      </c>
    </row>
    <row r="191" spans="1:9" x14ac:dyDescent="0.25">
      <c r="A191" s="88" t="s">
        <v>1115</v>
      </c>
      <c r="B191" s="89" t="s">
        <v>1116</v>
      </c>
      <c r="C191" s="50">
        <v>386.56170902422065</v>
      </c>
      <c r="D191" s="50">
        <f t="shared" si="23"/>
        <v>402.02417738518949</v>
      </c>
      <c r="E191" s="51">
        <v>30</v>
      </c>
      <c r="F191" s="52">
        <f t="shared" si="17"/>
        <v>120.60725321555684</v>
      </c>
      <c r="G191" s="53">
        <f t="shared" si="18"/>
        <v>281.41692416963264</v>
      </c>
      <c r="H191" s="53">
        <f t="shared" si="19"/>
        <v>45.026707867141219</v>
      </c>
      <c r="I191" s="53">
        <f t="shared" si="20"/>
        <v>326.44363203677386</v>
      </c>
    </row>
    <row r="192" spans="1:9" x14ac:dyDescent="0.25">
      <c r="A192" s="88" t="s">
        <v>1117</v>
      </c>
      <c r="B192" s="89" t="s">
        <v>1118</v>
      </c>
      <c r="C192" s="50">
        <v>689.70747031163603</v>
      </c>
      <c r="D192" s="50">
        <f t="shared" si="23"/>
        <v>717.29576912410153</v>
      </c>
      <c r="E192" s="51">
        <v>30</v>
      </c>
      <c r="F192" s="52">
        <f t="shared" si="17"/>
        <v>215.18873073723046</v>
      </c>
      <c r="G192" s="53">
        <f t="shared" si="18"/>
        <v>502.10703838687107</v>
      </c>
      <c r="H192" s="53">
        <f t="shared" si="19"/>
        <v>80.337126141899375</v>
      </c>
      <c r="I192" s="53">
        <f t="shared" si="20"/>
        <v>582.44416452877044</v>
      </c>
    </row>
    <row r="193" spans="1:9" x14ac:dyDescent="0.25">
      <c r="A193" s="88" t="s">
        <v>1119</v>
      </c>
      <c r="B193" s="89" t="s">
        <v>1120</v>
      </c>
      <c r="C193" s="50">
        <v>610.3605931961381</v>
      </c>
      <c r="D193" s="50">
        <f t="shared" si="23"/>
        <v>634.77501692398369</v>
      </c>
      <c r="E193" s="51">
        <v>30</v>
      </c>
      <c r="F193" s="52">
        <f t="shared" si="17"/>
        <v>190.43250507719509</v>
      </c>
      <c r="G193" s="53">
        <f t="shared" si="18"/>
        <v>444.34251184678863</v>
      </c>
      <c r="H193" s="53">
        <f t="shared" si="19"/>
        <v>71.094801895486185</v>
      </c>
      <c r="I193" s="53">
        <f t="shared" si="20"/>
        <v>515.4373137422748</v>
      </c>
    </row>
    <row r="194" spans="1:9" x14ac:dyDescent="0.25">
      <c r="A194" s="88" t="s">
        <v>1119</v>
      </c>
      <c r="B194" s="89" t="s">
        <v>1121</v>
      </c>
      <c r="C194" s="50">
        <v>610.3605931961381</v>
      </c>
      <c r="D194" s="50">
        <f t="shared" si="23"/>
        <v>634.77501692398369</v>
      </c>
      <c r="E194" s="51">
        <v>30</v>
      </c>
      <c r="F194" s="52">
        <f t="shared" si="17"/>
        <v>190.43250507719509</v>
      </c>
      <c r="G194" s="53">
        <f t="shared" si="18"/>
        <v>444.34251184678863</v>
      </c>
      <c r="H194" s="53">
        <f t="shared" si="19"/>
        <v>71.094801895486185</v>
      </c>
      <c r="I194" s="53">
        <f t="shared" si="20"/>
        <v>515.4373137422748</v>
      </c>
    </row>
    <row r="195" spans="1:9" x14ac:dyDescent="0.25">
      <c r="A195" s="94" t="s">
        <v>1119</v>
      </c>
      <c r="B195" s="93" t="s">
        <v>1122</v>
      </c>
      <c r="C195" s="56">
        <v>610.3605931961381</v>
      </c>
      <c r="D195" s="56">
        <f t="shared" si="23"/>
        <v>634.77501692398369</v>
      </c>
      <c r="E195" s="57">
        <v>30</v>
      </c>
      <c r="F195" s="58">
        <f t="shared" si="17"/>
        <v>190.43250507719509</v>
      </c>
      <c r="G195" s="59">
        <f t="shared" si="18"/>
        <v>444.34251184678863</v>
      </c>
      <c r="H195" s="59">
        <f t="shared" si="19"/>
        <v>71.094801895486185</v>
      </c>
      <c r="I195" s="59">
        <f t="shared" si="20"/>
        <v>515.4373137422748</v>
      </c>
    </row>
    <row r="196" spans="1:9" x14ac:dyDescent="0.25">
      <c r="A196" s="88" t="s">
        <v>1123</v>
      </c>
      <c r="B196" s="89" t="s">
        <v>1124</v>
      </c>
      <c r="C196" s="50">
        <v>375.37176481562489</v>
      </c>
      <c r="D196" s="50">
        <f t="shared" si="23"/>
        <v>390.3866354082499</v>
      </c>
      <c r="E196" s="51">
        <v>30</v>
      </c>
      <c r="F196" s="52">
        <f t="shared" si="17"/>
        <v>117.11599062247497</v>
      </c>
      <c r="G196" s="53">
        <f t="shared" si="18"/>
        <v>273.27064478577495</v>
      </c>
      <c r="H196" s="53">
        <f t="shared" si="19"/>
        <v>43.723303165723991</v>
      </c>
      <c r="I196" s="53">
        <f t="shared" si="20"/>
        <v>316.99394795149897</v>
      </c>
    </row>
    <row r="197" spans="1:9" x14ac:dyDescent="0.25">
      <c r="A197" s="88" t="s">
        <v>1125</v>
      </c>
      <c r="B197" s="89" t="s">
        <v>1126</v>
      </c>
      <c r="C197" s="50">
        <v>380.45810309225931</v>
      </c>
      <c r="D197" s="50">
        <f t="shared" si="23"/>
        <v>395.67642721594967</v>
      </c>
      <c r="E197" s="51">
        <v>30</v>
      </c>
      <c r="F197" s="52">
        <f t="shared" si="17"/>
        <v>118.70292816478489</v>
      </c>
      <c r="G197" s="53">
        <f t="shared" si="18"/>
        <v>276.97349905116477</v>
      </c>
      <c r="H197" s="53">
        <f t="shared" si="19"/>
        <v>44.31575984818636</v>
      </c>
      <c r="I197" s="53">
        <f t="shared" si="20"/>
        <v>321.28925889935113</v>
      </c>
    </row>
    <row r="198" spans="1:9" x14ac:dyDescent="0.25">
      <c r="A198" s="94" t="s">
        <v>1127</v>
      </c>
      <c r="B198" s="93" t="s">
        <v>1128</v>
      </c>
      <c r="C198" s="56">
        <v>4811.6760096962207</v>
      </c>
      <c r="D198" s="56">
        <v>9218.57</v>
      </c>
      <c r="E198" s="57">
        <v>30</v>
      </c>
      <c r="F198" s="58">
        <f t="shared" si="17"/>
        <v>2765.5709999999999</v>
      </c>
      <c r="G198" s="59">
        <f t="shared" si="18"/>
        <v>6452.9989999999998</v>
      </c>
      <c r="H198" s="59">
        <f t="shared" si="19"/>
        <v>1032.47984</v>
      </c>
      <c r="I198" s="59">
        <f t="shared" si="20"/>
        <v>7485.4788399999998</v>
      </c>
    </row>
    <row r="199" spans="1:9" x14ac:dyDescent="0.25">
      <c r="A199" s="88" t="s">
        <v>1129</v>
      </c>
      <c r="B199" s="89" t="s">
        <v>1130</v>
      </c>
      <c r="C199" s="50">
        <v>4445.4596537785383</v>
      </c>
      <c r="D199" s="50">
        <f>SUM(C199*1.04)</f>
        <v>4623.2780399296798</v>
      </c>
      <c r="E199" s="51">
        <v>30</v>
      </c>
      <c r="F199" s="52">
        <f t="shared" si="17"/>
        <v>1386.9834119789039</v>
      </c>
      <c r="G199" s="53">
        <f t="shared" si="18"/>
        <v>3236.294627950776</v>
      </c>
      <c r="H199" s="53">
        <f t="shared" si="19"/>
        <v>517.80714047212416</v>
      </c>
      <c r="I199" s="53">
        <f t="shared" si="20"/>
        <v>3754.1017684229</v>
      </c>
    </row>
    <row r="200" spans="1:9" x14ac:dyDescent="0.25">
      <c r="A200" s="88" t="s">
        <v>1131</v>
      </c>
      <c r="B200" s="89" t="s">
        <v>1132</v>
      </c>
      <c r="C200" s="50">
        <v>2278.6795479322486</v>
      </c>
      <c r="D200" s="50">
        <f>SUM(C200*1.04)</f>
        <v>2369.8267298495384</v>
      </c>
      <c r="E200" s="51">
        <v>30</v>
      </c>
      <c r="F200" s="52">
        <f t="shared" si="17"/>
        <v>710.94801895486148</v>
      </c>
      <c r="G200" s="53">
        <f t="shared" si="18"/>
        <v>1658.8787108946769</v>
      </c>
      <c r="H200" s="53">
        <f t="shared" si="19"/>
        <v>265.42059374314829</v>
      </c>
      <c r="I200" s="53">
        <f t="shared" si="20"/>
        <v>1924.2993046378251</v>
      </c>
    </row>
    <row r="201" spans="1:9" x14ac:dyDescent="0.25">
      <c r="A201" s="94" t="s">
        <v>1133</v>
      </c>
      <c r="B201" s="93" t="s">
        <v>1134</v>
      </c>
      <c r="C201" s="56">
        <v>2278.6795479322486</v>
      </c>
      <c r="D201" s="56">
        <f>SUM(C201*1.04)</f>
        <v>2369.8267298495384</v>
      </c>
      <c r="E201" s="57">
        <v>30</v>
      </c>
      <c r="F201" s="58">
        <f t="shared" si="17"/>
        <v>710.94801895486148</v>
      </c>
      <c r="G201" s="59">
        <f t="shared" si="18"/>
        <v>1658.8787108946769</v>
      </c>
      <c r="H201" s="59">
        <f t="shared" si="19"/>
        <v>265.42059374314829</v>
      </c>
      <c r="I201" s="59">
        <f t="shared" si="20"/>
        <v>1924.2993046378251</v>
      </c>
    </row>
    <row r="202" spans="1:9" x14ac:dyDescent="0.25">
      <c r="A202" s="88" t="s">
        <v>1135</v>
      </c>
      <c r="B202" s="89" t="s">
        <v>1136</v>
      </c>
      <c r="C202" s="50">
        <v>905.3682132409383</v>
      </c>
      <c r="D202" s="50">
        <v>1607.14</v>
      </c>
      <c r="E202" s="51">
        <v>30</v>
      </c>
      <c r="F202" s="52">
        <f t="shared" si="17"/>
        <v>482.142</v>
      </c>
      <c r="G202" s="53">
        <f t="shared" si="18"/>
        <v>1124.998</v>
      </c>
      <c r="H202" s="53">
        <f t="shared" si="19"/>
        <v>179.99968000000001</v>
      </c>
      <c r="I202" s="53">
        <f t="shared" si="20"/>
        <v>1304.9976799999999</v>
      </c>
    </row>
    <row r="203" spans="1:9" x14ac:dyDescent="0.25">
      <c r="A203" s="88" t="s">
        <v>1137</v>
      </c>
      <c r="B203" s="89" t="s">
        <v>1138</v>
      </c>
      <c r="C203" s="50">
        <v>178.02183968220695</v>
      </c>
      <c r="D203" s="50">
        <f>SUM(C203*1.04)</f>
        <v>185.14271326949523</v>
      </c>
      <c r="E203" s="51">
        <v>30</v>
      </c>
      <c r="F203" s="52">
        <f t="shared" si="17"/>
        <v>55.542813980848571</v>
      </c>
      <c r="G203" s="53">
        <f t="shared" si="18"/>
        <v>129.59989928864667</v>
      </c>
      <c r="H203" s="53">
        <f t="shared" si="19"/>
        <v>20.735983886183469</v>
      </c>
      <c r="I203" s="53">
        <f t="shared" si="20"/>
        <v>150.33588317483014</v>
      </c>
    </row>
    <row r="204" spans="1:9" x14ac:dyDescent="0.25">
      <c r="A204" s="88" t="s">
        <v>1139</v>
      </c>
      <c r="B204" s="89" t="s">
        <v>1140</v>
      </c>
      <c r="C204" s="50">
        <v>284.83494349153108</v>
      </c>
      <c r="D204" s="50">
        <f>SUM(C204*1.04)</f>
        <v>296.2283412311923</v>
      </c>
      <c r="E204" s="51">
        <v>30</v>
      </c>
      <c r="F204" s="52">
        <f t="shared" si="17"/>
        <v>88.868502369357685</v>
      </c>
      <c r="G204" s="53">
        <f t="shared" si="18"/>
        <v>207.35983886183462</v>
      </c>
      <c r="H204" s="53">
        <f t="shared" si="19"/>
        <v>33.177574217893536</v>
      </c>
      <c r="I204" s="53">
        <f t="shared" si="20"/>
        <v>240.53741307972814</v>
      </c>
    </row>
    <row r="205" spans="1:9" x14ac:dyDescent="0.25">
      <c r="A205" s="88" t="s">
        <v>1141</v>
      </c>
      <c r="B205" s="89" t="s">
        <v>1142</v>
      </c>
      <c r="C205" s="50">
        <v>473.02945972700684</v>
      </c>
      <c r="D205" s="50">
        <f>SUM(C205*1.04)</f>
        <v>491.95063811608713</v>
      </c>
      <c r="E205" s="51">
        <v>30</v>
      </c>
      <c r="F205" s="52">
        <f t="shared" ref="F205:F268" si="24">SUM(D205*0.3)</f>
        <v>147.58519143482613</v>
      </c>
      <c r="G205" s="53">
        <f t="shared" ref="G205:G268" si="25">SUM(D205-F205)</f>
        <v>344.36544668126101</v>
      </c>
      <c r="H205" s="53">
        <f t="shared" ref="H205:H268" si="26">SUM(G205*0.16)</f>
        <v>55.098471469001765</v>
      </c>
      <c r="I205" s="53">
        <f t="shared" ref="I205:I268" si="27">SUM(G205+H205)</f>
        <v>399.46391815026277</v>
      </c>
    </row>
    <row r="206" spans="1:9" x14ac:dyDescent="0.25">
      <c r="A206" s="88" t="s">
        <v>1143</v>
      </c>
      <c r="B206" s="89" t="s">
        <v>1144</v>
      </c>
      <c r="C206" s="50">
        <v>773.12341804844129</v>
      </c>
      <c r="D206" s="50">
        <v>2580.04</v>
      </c>
      <c r="E206" s="51">
        <v>30</v>
      </c>
      <c r="F206" s="52">
        <f t="shared" si="24"/>
        <v>774.01199999999994</v>
      </c>
      <c r="G206" s="53">
        <f t="shared" si="25"/>
        <v>1806.028</v>
      </c>
      <c r="H206" s="53">
        <f t="shared" si="26"/>
        <v>288.96448000000004</v>
      </c>
      <c r="I206" s="53">
        <f t="shared" si="27"/>
        <v>2094.9924799999999</v>
      </c>
    </row>
    <row r="207" spans="1:9" x14ac:dyDescent="0.25">
      <c r="A207" s="88" t="s">
        <v>1145</v>
      </c>
      <c r="B207" s="89" t="s">
        <v>1146</v>
      </c>
      <c r="C207" s="50">
        <v>1690.6988431533023</v>
      </c>
      <c r="D207" s="50">
        <f>SUM(C207*1.04)</f>
        <v>1758.3267968794344</v>
      </c>
      <c r="E207" s="51">
        <v>30</v>
      </c>
      <c r="F207" s="52">
        <f t="shared" si="24"/>
        <v>527.49803906383033</v>
      </c>
      <c r="G207" s="53">
        <f t="shared" si="25"/>
        <v>1230.8287578156041</v>
      </c>
      <c r="H207" s="53">
        <f t="shared" si="26"/>
        <v>196.93260125049667</v>
      </c>
      <c r="I207" s="53">
        <f t="shared" si="27"/>
        <v>1427.7613590661008</v>
      </c>
    </row>
    <row r="208" spans="1:9" x14ac:dyDescent="0.25">
      <c r="A208" s="88" t="s">
        <v>1147</v>
      </c>
      <c r="B208" s="89" t="s">
        <v>1148</v>
      </c>
      <c r="C208" s="50">
        <v>836.19401267870899</v>
      </c>
      <c r="D208" s="50">
        <v>900.24</v>
      </c>
      <c r="E208" s="51">
        <v>30</v>
      </c>
      <c r="F208" s="52">
        <f t="shared" si="24"/>
        <v>270.072</v>
      </c>
      <c r="G208" s="53">
        <f t="shared" si="25"/>
        <v>630.16800000000001</v>
      </c>
      <c r="H208" s="53">
        <f t="shared" si="26"/>
        <v>100.82688</v>
      </c>
      <c r="I208" s="53">
        <f t="shared" si="27"/>
        <v>730.99487999999997</v>
      </c>
    </row>
    <row r="209" spans="1:9" x14ac:dyDescent="0.25">
      <c r="A209" s="94" t="s">
        <v>1149</v>
      </c>
      <c r="B209" s="93" t="s">
        <v>1150</v>
      </c>
      <c r="C209" s="56">
        <v>308.23209956404969</v>
      </c>
      <c r="D209" s="56">
        <f t="shared" ref="D209:D214" si="28">SUM(C209*1.04)</f>
        <v>320.56138354661169</v>
      </c>
      <c r="E209" s="57">
        <v>30</v>
      </c>
      <c r="F209" s="58">
        <f t="shared" si="24"/>
        <v>96.168415063983502</v>
      </c>
      <c r="G209" s="59">
        <f t="shared" si="25"/>
        <v>224.39296848262819</v>
      </c>
      <c r="H209" s="59">
        <f t="shared" si="26"/>
        <v>35.902874957220511</v>
      </c>
      <c r="I209" s="59">
        <f t="shared" si="27"/>
        <v>260.29584343984868</v>
      </c>
    </row>
    <row r="210" spans="1:9" x14ac:dyDescent="0.25">
      <c r="A210" s="88" t="s">
        <v>1151</v>
      </c>
      <c r="B210" s="89" t="s">
        <v>1152</v>
      </c>
      <c r="C210" s="50">
        <v>308.23209956404969</v>
      </c>
      <c r="D210" s="50">
        <f t="shared" si="28"/>
        <v>320.56138354661169</v>
      </c>
      <c r="E210" s="51">
        <v>30</v>
      </c>
      <c r="F210" s="52">
        <f t="shared" si="24"/>
        <v>96.168415063983502</v>
      </c>
      <c r="G210" s="53">
        <f t="shared" si="25"/>
        <v>224.39296848262819</v>
      </c>
      <c r="H210" s="53">
        <f t="shared" si="26"/>
        <v>35.902874957220511</v>
      </c>
      <c r="I210" s="53">
        <f t="shared" si="27"/>
        <v>260.29584343984868</v>
      </c>
    </row>
    <row r="211" spans="1:9" x14ac:dyDescent="0.25">
      <c r="A211" s="88" t="s">
        <v>1153</v>
      </c>
      <c r="B211" s="89" t="s">
        <v>1154</v>
      </c>
      <c r="C211" s="50">
        <v>122.0721186392276</v>
      </c>
      <c r="D211" s="50">
        <f t="shared" si="28"/>
        <v>126.95500338479671</v>
      </c>
      <c r="E211" s="51">
        <v>30</v>
      </c>
      <c r="F211" s="52">
        <f t="shared" si="24"/>
        <v>38.086501015439012</v>
      </c>
      <c r="G211" s="53">
        <f t="shared" si="25"/>
        <v>88.868502369357699</v>
      </c>
      <c r="H211" s="53">
        <f t="shared" si="26"/>
        <v>14.218960379097233</v>
      </c>
      <c r="I211" s="53">
        <f t="shared" si="27"/>
        <v>103.08746274845493</v>
      </c>
    </row>
    <row r="212" spans="1:9" x14ac:dyDescent="0.25">
      <c r="A212" s="88" t="s">
        <v>1155</v>
      </c>
      <c r="B212" s="89" t="s">
        <v>1156</v>
      </c>
      <c r="C212" s="50">
        <v>961.31793428391734</v>
      </c>
      <c r="D212" s="50">
        <f t="shared" si="28"/>
        <v>999.77065165527404</v>
      </c>
      <c r="E212" s="51">
        <v>30</v>
      </c>
      <c r="F212" s="52">
        <f t="shared" si="24"/>
        <v>299.93119549658218</v>
      </c>
      <c r="G212" s="53">
        <f t="shared" si="25"/>
        <v>699.83945615869186</v>
      </c>
      <c r="H212" s="53">
        <f t="shared" si="26"/>
        <v>111.9743129853907</v>
      </c>
      <c r="I212" s="53">
        <f t="shared" si="27"/>
        <v>811.81376914408258</v>
      </c>
    </row>
    <row r="213" spans="1:9" x14ac:dyDescent="0.25">
      <c r="A213" s="88" t="s">
        <v>1157</v>
      </c>
      <c r="B213" s="89" t="s">
        <v>1158</v>
      </c>
      <c r="C213" s="50">
        <v>1169.8578036259314</v>
      </c>
      <c r="D213" s="50">
        <f t="shared" si="28"/>
        <v>1216.6521157709687</v>
      </c>
      <c r="E213" s="51">
        <v>30</v>
      </c>
      <c r="F213" s="52">
        <f t="shared" si="24"/>
        <v>364.99563473129064</v>
      </c>
      <c r="G213" s="53">
        <f t="shared" si="25"/>
        <v>851.65648103967806</v>
      </c>
      <c r="H213" s="53">
        <f t="shared" si="26"/>
        <v>136.2650369663485</v>
      </c>
      <c r="I213" s="53">
        <f t="shared" si="27"/>
        <v>987.92151800602653</v>
      </c>
    </row>
    <row r="214" spans="1:9" x14ac:dyDescent="0.25">
      <c r="A214" s="88" t="s">
        <v>1159</v>
      </c>
      <c r="B214" s="89" t="s">
        <v>1160</v>
      </c>
      <c r="C214" s="50">
        <v>1849.3925973842984</v>
      </c>
      <c r="D214" s="50">
        <f t="shared" si="28"/>
        <v>1923.3683012796703</v>
      </c>
      <c r="E214" s="51">
        <v>30</v>
      </c>
      <c r="F214" s="52">
        <f t="shared" si="24"/>
        <v>577.01049038390101</v>
      </c>
      <c r="G214" s="53">
        <f t="shared" si="25"/>
        <v>1346.3578108957693</v>
      </c>
      <c r="H214" s="53">
        <f t="shared" si="26"/>
        <v>215.41724974332308</v>
      </c>
      <c r="I214" s="53">
        <f t="shared" si="27"/>
        <v>1561.7750606390923</v>
      </c>
    </row>
    <row r="215" spans="1:9" x14ac:dyDescent="0.25">
      <c r="A215" s="88" t="s">
        <v>1161</v>
      </c>
      <c r="B215" s="89" t="s">
        <v>1162</v>
      </c>
      <c r="C215" s="50">
        <v>308.23209956404969</v>
      </c>
      <c r="D215" s="50">
        <v>717.86</v>
      </c>
      <c r="E215" s="51">
        <v>30</v>
      </c>
      <c r="F215" s="52">
        <f t="shared" si="24"/>
        <v>215.358</v>
      </c>
      <c r="G215" s="53">
        <f t="shared" si="25"/>
        <v>502.50200000000001</v>
      </c>
      <c r="H215" s="53">
        <f t="shared" si="26"/>
        <v>80.400320000000008</v>
      </c>
      <c r="I215" s="53">
        <f t="shared" si="27"/>
        <v>582.90232000000003</v>
      </c>
    </row>
    <row r="216" spans="1:9" x14ac:dyDescent="0.25">
      <c r="A216" s="88" t="s">
        <v>1163</v>
      </c>
      <c r="B216" s="89" t="s">
        <v>1164</v>
      </c>
      <c r="C216" s="50">
        <v>320.43931142797243</v>
      </c>
      <c r="D216" s="50">
        <v>717.86</v>
      </c>
      <c r="E216" s="51">
        <v>30</v>
      </c>
      <c r="F216" s="52">
        <f t="shared" si="24"/>
        <v>215.358</v>
      </c>
      <c r="G216" s="53">
        <f t="shared" si="25"/>
        <v>502.50200000000001</v>
      </c>
      <c r="H216" s="53">
        <f t="shared" si="26"/>
        <v>80.400320000000008</v>
      </c>
      <c r="I216" s="53">
        <f>SUM(G216+H216)</f>
        <v>582.90232000000003</v>
      </c>
    </row>
    <row r="217" spans="1:9" x14ac:dyDescent="0.25">
      <c r="A217" s="88" t="s">
        <v>1165</v>
      </c>
      <c r="B217" s="89" t="s">
        <v>1166</v>
      </c>
      <c r="C217" s="50">
        <v>498.46115111017946</v>
      </c>
      <c r="D217" s="50">
        <f t="shared" ref="D217:D231" si="29">SUM(C217*1.04)</f>
        <v>518.39959715458667</v>
      </c>
      <c r="E217" s="51">
        <v>30</v>
      </c>
      <c r="F217" s="52">
        <f t="shared" si="24"/>
        <v>155.51987914637598</v>
      </c>
      <c r="G217" s="53">
        <f t="shared" si="25"/>
        <v>362.87971800821072</v>
      </c>
      <c r="H217" s="53">
        <f t="shared" si="26"/>
        <v>58.060754881313713</v>
      </c>
      <c r="I217" s="53">
        <f t="shared" si="27"/>
        <v>420.94047288952441</v>
      </c>
    </row>
    <row r="218" spans="1:9" x14ac:dyDescent="0.25">
      <c r="A218" s="94" t="s">
        <v>1167</v>
      </c>
      <c r="B218" s="93" t="s">
        <v>1168</v>
      </c>
      <c r="C218" s="56">
        <v>864.67750702786225</v>
      </c>
      <c r="D218" s="56">
        <f t="shared" si="29"/>
        <v>899.26460730897679</v>
      </c>
      <c r="E218" s="57">
        <v>30</v>
      </c>
      <c r="F218" s="58">
        <f t="shared" si="24"/>
        <v>269.77938219269305</v>
      </c>
      <c r="G218" s="59">
        <f t="shared" si="25"/>
        <v>629.4852251162838</v>
      </c>
      <c r="H218" s="59">
        <f t="shared" si="26"/>
        <v>100.7176360186054</v>
      </c>
      <c r="I218" s="59">
        <f t="shared" si="27"/>
        <v>730.20286113488919</v>
      </c>
    </row>
    <row r="219" spans="1:9" x14ac:dyDescent="0.25">
      <c r="A219" s="94" t="s">
        <v>1145</v>
      </c>
      <c r="B219" s="93" t="s">
        <v>1169</v>
      </c>
      <c r="C219" s="56">
        <v>308.23209956404969</v>
      </c>
      <c r="D219" s="56">
        <f t="shared" si="29"/>
        <v>320.56138354661169</v>
      </c>
      <c r="E219" s="57">
        <v>30</v>
      </c>
      <c r="F219" s="58">
        <f t="shared" si="24"/>
        <v>96.168415063983502</v>
      </c>
      <c r="G219" s="59">
        <f t="shared" si="25"/>
        <v>224.39296848262819</v>
      </c>
      <c r="H219" s="59">
        <f t="shared" si="26"/>
        <v>35.902874957220511</v>
      </c>
      <c r="I219" s="59">
        <f t="shared" si="27"/>
        <v>260.29584343984868</v>
      </c>
    </row>
    <row r="220" spans="1:9" x14ac:dyDescent="0.25">
      <c r="A220" s="88" t="s">
        <v>1170</v>
      </c>
      <c r="B220" s="89" t="s">
        <v>1171</v>
      </c>
      <c r="C220" s="50">
        <v>308.23209956404969</v>
      </c>
      <c r="D220" s="50">
        <f t="shared" si="29"/>
        <v>320.56138354661169</v>
      </c>
      <c r="E220" s="51">
        <v>30</v>
      </c>
      <c r="F220" s="52">
        <f t="shared" si="24"/>
        <v>96.168415063983502</v>
      </c>
      <c r="G220" s="53">
        <f t="shared" si="25"/>
        <v>224.39296848262819</v>
      </c>
      <c r="H220" s="53">
        <f t="shared" si="26"/>
        <v>35.902874957220511</v>
      </c>
      <c r="I220" s="53">
        <f t="shared" si="27"/>
        <v>260.29584343984868</v>
      </c>
    </row>
    <row r="221" spans="1:9" x14ac:dyDescent="0.25">
      <c r="A221" s="88" t="s">
        <v>1172</v>
      </c>
      <c r="B221" s="89" t="s">
        <v>1173</v>
      </c>
      <c r="C221" s="50">
        <v>308.23209956404969</v>
      </c>
      <c r="D221" s="50">
        <f t="shared" si="29"/>
        <v>320.56138354661169</v>
      </c>
      <c r="E221" s="51">
        <v>30</v>
      </c>
      <c r="F221" s="52">
        <f t="shared" si="24"/>
        <v>96.168415063983502</v>
      </c>
      <c r="G221" s="53">
        <f t="shared" si="25"/>
        <v>224.39296848262819</v>
      </c>
      <c r="H221" s="53">
        <f t="shared" si="26"/>
        <v>35.902874957220511</v>
      </c>
      <c r="I221" s="53">
        <f t="shared" si="27"/>
        <v>260.29584343984868</v>
      </c>
    </row>
    <row r="222" spans="1:9" x14ac:dyDescent="0.25">
      <c r="A222" s="88" t="s">
        <v>1174</v>
      </c>
      <c r="B222" s="89" t="s">
        <v>1175</v>
      </c>
      <c r="C222" s="50">
        <v>1539.1259625095947</v>
      </c>
      <c r="D222" s="50">
        <f t="shared" si="29"/>
        <v>1600.6910010099787</v>
      </c>
      <c r="E222" s="51">
        <v>30</v>
      </c>
      <c r="F222" s="52">
        <f t="shared" si="24"/>
        <v>480.20730030299359</v>
      </c>
      <c r="G222" s="53">
        <f t="shared" si="25"/>
        <v>1120.483700706985</v>
      </c>
      <c r="H222" s="53">
        <f t="shared" si="26"/>
        <v>179.2773921131176</v>
      </c>
      <c r="I222" s="53">
        <f t="shared" si="27"/>
        <v>1299.7610928201027</v>
      </c>
    </row>
    <row r="223" spans="1:9" x14ac:dyDescent="0.25">
      <c r="A223" s="88" t="s">
        <v>1176</v>
      </c>
      <c r="B223" s="89" t="s">
        <v>1177</v>
      </c>
      <c r="C223" s="50">
        <v>839.24581564468986</v>
      </c>
      <c r="D223" s="50">
        <f t="shared" si="29"/>
        <v>872.81564827047748</v>
      </c>
      <c r="E223" s="51">
        <v>30</v>
      </c>
      <c r="F223" s="52">
        <f t="shared" si="24"/>
        <v>261.84469448114322</v>
      </c>
      <c r="G223" s="53">
        <f t="shared" si="25"/>
        <v>610.97095378933432</v>
      </c>
      <c r="H223" s="53">
        <f t="shared" si="26"/>
        <v>97.755352606293499</v>
      </c>
      <c r="I223" s="53">
        <f t="shared" si="27"/>
        <v>708.72630639562783</v>
      </c>
    </row>
    <row r="224" spans="1:9" x14ac:dyDescent="0.25">
      <c r="A224" s="88" t="s">
        <v>1178</v>
      </c>
      <c r="B224" s="89" t="s">
        <v>1179</v>
      </c>
      <c r="C224" s="50">
        <v>874.8501835811312</v>
      </c>
      <c r="D224" s="50">
        <f t="shared" si="29"/>
        <v>909.84419092437645</v>
      </c>
      <c r="E224" s="51">
        <v>30</v>
      </c>
      <c r="F224" s="52">
        <f t="shared" si="24"/>
        <v>272.9532572773129</v>
      </c>
      <c r="G224" s="53">
        <f t="shared" si="25"/>
        <v>636.89093364706355</v>
      </c>
      <c r="H224" s="53">
        <f t="shared" si="26"/>
        <v>101.90254938353017</v>
      </c>
      <c r="I224" s="53">
        <f t="shared" si="27"/>
        <v>738.79348303059373</v>
      </c>
    </row>
    <row r="225" spans="1:9" x14ac:dyDescent="0.25">
      <c r="A225" s="88" t="s">
        <v>1180</v>
      </c>
      <c r="B225" s="89" t="s">
        <v>1181</v>
      </c>
      <c r="C225" s="50">
        <v>626.63687568136834</v>
      </c>
      <c r="D225" s="50">
        <f t="shared" si="29"/>
        <v>651.70235070862304</v>
      </c>
      <c r="E225" s="51">
        <v>30</v>
      </c>
      <c r="F225" s="52">
        <f t="shared" si="24"/>
        <v>195.51070521258691</v>
      </c>
      <c r="G225" s="53">
        <f t="shared" si="25"/>
        <v>456.19164549603613</v>
      </c>
      <c r="H225" s="53">
        <f t="shared" si="26"/>
        <v>72.990663279365776</v>
      </c>
      <c r="I225" s="53">
        <f>SUM(G225+H225)</f>
        <v>529.18230877540191</v>
      </c>
    </row>
    <row r="226" spans="1:9" x14ac:dyDescent="0.25">
      <c r="A226" s="88" t="s">
        <v>967</v>
      </c>
      <c r="B226" s="89" t="s">
        <v>1182</v>
      </c>
      <c r="C226" s="50">
        <v>775.15795335909525</v>
      </c>
      <c r="D226" s="50">
        <f t="shared" si="29"/>
        <v>806.16427149345907</v>
      </c>
      <c r="E226" s="51">
        <v>30</v>
      </c>
      <c r="F226" s="52">
        <f t="shared" si="24"/>
        <v>241.84928144803771</v>
      </c>
      <c r="G226" s="53">
        <f t="shared" si="25"/>
        <v>564.31499004542138</v>
      </c>
      <c r="H226" s="53">
        <f t="shared" si="26"/>
        <v>90.290398407267418</v>
      </c>
      <c r="I226" s="53">
        <f t="shared" si="27"/>
        <v>654.60538845268877</v>
      </c>
    </row>
    <row r="227" spans="1:9" x14ac:dyDescent="0.25">
      <c r="A227" s="88" t="s">
        <v>1183</v>
      </c>
      <c r="B227" s="89" t="s">
        <v>1184</v>
      </c>
      <c r="C227" s="50">
        <v>744.6399236992886</v>
      </c>
      <c r="D227" s="50">
        <f t="shared" si="29"/>
        <v>774.42552064726021</v>
      </c>
      <c r="E227" s="51">
        <v>30</v>
      </c>
      <c r="F227" s="52">
        <f t="shared" si="24"/>
        <v>232.32765619417805</v>
      </c>
      <c r="G227" s="53">
        <f t="shared" si="25"/>
        <v>542.09786445308214</v>
      </c>
      <c r="H227" s="53">
        <f t="shared" si="26"/>
        <v>86.735658312493143</v>
      </c>
      <c r="I227" s="53">
        <f t="shared" si="27"/>
        <v>628.83352276557525</v>
      </c>
    </row>
    <row r="228" spans="1:9" x14ac:dyDescent="0.25">
      <c r="A228" s="104" t="s">
        <v>1185</v>
      </c>
      <c r="B228" s="105" t="s">
        <v>1184</v>
      </c>
      <c r="C228" s="70">
        <v>626.63687568136834</v>
      </c>
      <c r="D228" s="70">
        <f t="shared" si="29"/>
        <v>651.70235070862304</v>
      </c>
      <c r="E228" s="71">
        <v>30</v>
      </c>
      <c r="F228" s="72">
        <f t="shared" si="24"/>
        <v>195.51070521258691</v>
      </c>
      <c r="G228" s="73">
        <f t="shared" si="25"/>
        <v>456.19164549603613</v>
      </c>
      <c r="H228" s="73">
        <f t="shared" si="26"/>
        <v>72.990663279365776</v>
      </c>
      <c r="I228" s="73">
        <f t="shared" si="27"/>
        <v>529.18230877540191</v>
      </c>
    </row>
    <row r="229" spans="1:9" x14ac:dyDescent="0.25">
      <c r="A229" s="88" t="s">
        <v>1178</v>
      </c>
      <c r="B229" s="89" t="s">
        <v>1186</v>
      </c>
      <c r="C229" s="50">
        <v>626.63687568136834</v>
      </c>
      <c r="D229" s="50">
        <f t="shared" si="29"/>
        <v>651.70235070862304</v>
      </c>
      <c r="E229" s="51">
        <v>30</v>
      </c>
      <c r="F229" s="52">
        <f t="shared" si="24"/>
        <v>195.51070521258691</v>
      </c>
      <c r="G229" s="53">
        <f t="shared" si="25"/>
        <v>456.19164549603613</v>
      </c>
      <c r="H229" s="53">
        <f t="shared" si="26"/>
        <v>72.990663279365776</v>
      </c>
      <c r="I229" s="53">
        <f t="shared" si="27"/>
        <v>529.18230877540191</v>
      </c>
    </row>
    <row r="230" spans="1:9" x14ac:dyDescent="0.25">
      <c r="A230" s="94" t="s">
        <v>1187</v>
      </c>
      <c r="B230" s="93" t="s">
        <v>1188</v>
      </c>
      <c r="C230" s="56">
        <v>724.29457059275046</v>
      </c>
      <c r="D230" s="56">
        <f t="shared" si="29"/>
        <v>753.26635341646056</v>
      </c>
      <c r="E230" s="57">
        <v>30</v>
      </c>
      <c r="F230" s="58">
        <f t="shared" si="24"/>
        <v>225.97990602493817</v>
      </c>
      <c r="G230" s="59">
        <f t="shared" si="25"/>
        <v>527.28644739152242</v>
      </c>
      <c r="H230" s="59">
        <f t="shared" si="26"/>
        <v>84.365831582643594</v>
      </c>
      <c r="I230" s="59">
        <f t="shared" si="27"/>
        <v>611.65227897416605</v>
      </c>
    </row>
    <row r="231" spans="1:9" x14ac:dyDescent="0.25">
      <c r="A231" s="88" t="s">
        <v>1189</v>
      </c>
      <c r="B231" s="89" t="s">
        <v>1190</v>
      </c>
      <c r="C231" s="50">
        <v>2405.8380048481104</v>
      </c>
      <c r="D231" s="50">
        <f t="shared" si="29"/>
        <v>2502.0715250420349</v>
      </c>
      <c r="E231" s="51">
        <v>30</v>
      </c>
      <c r="F231" s="52">
        <f t="shared" si="24"/>
        <v>750.62145751261039</v>
      </c>
      <c r="G231" s="53">
        <f t="shared" si="25"/>
        <v>1751.4500675294244</v>
      </c>
      <c r="H231" s="53">
        <f t="shared" si="26"/>
        <v>280.2320108047079</v>
      </c>
      <c r="I231" s="53">
        <f t="shared" si="27"/>
        <v>2031.6820783341323</v>
      </c>
    </row>
    <row r="232" spans="1:9" x14ac:dyDescent="0.25">
      <c r="A232" s="88" t="s">
        <v>1191</v>
      </c>
      <c r="B232" s="89" t="s">
        <v>1192</v>
      </c>
      <c r="C232" s="50">
        <v>1597.1102188632276</v>
      </c>
      <c r="D232" s="50">
        <v>2112.86</v>
      </c>
      <c r="E232" s="51">
        <v>30</v>
      </c>
      <c r="F232" s="52">
        <f t="shared" si="24"/>
        <v>633.85800000000006</v>
      </c>
      <c r="G232" s="53">
        <f t="shared" si="25"/>
        <v>1479.002</v>
      </c>
      <c r="H232" s="53">
        <f t="shared" si="26"/>
        <v>236.64032</v>
      </c>
      <c r="I232" s="53">
        <f t="shared" si="27"/>
        <v>1715.6423199999999</v>
      </c>
    </row>
    <row r="233" spans="1:9" x14ac:dyDescent="0.25">
      <c r="A233" s="88" t="s">
        <v>1193</v>
      </c>
      <c r="B233" s="89" t="s">
        <v>1194</v>
      </c>
      <c r="C233" s="50">
        <v>110.88217443063175</v>
      </c>
      <c r="D233" s="50">
        <f>SUM(C233*1.04)</f>
        <v>115.31746140785702</v>
      </c>
      <c r="E233" s="51">
        <v>30</v>
      </c>
      <c r="F233" s="52">
        <f t="shared" si="24"/>
        <v>34.595238422357106</v>
      </c>
      <c r="G233" s="53">
        <f t="shared" si="25"/>
        <v>80.722222985499911</v>
      </c>
      <c r="H233" s="53">
        <f t="shared" si="26"/>
        <v>12.915555677679986</v>
      </c>
      <c r="I233" s="53">
        <f t="shared" si="27"/>
        <v>93.637778663179901</v>
      </c>
    </row>
    <row r="234" spans="1:9" x14ac:dyDescent="0.25">
      <c r="A234" s="102">
        <v>88152</v>
      </c>
      <c r="B234" s="89" t="s">
        <v>1195</v>
      </c>
      <c r="C234" s="50">
        <v>84.24</v>
      </c>
      <c r="D234" s="50">
        <v>87.61</v>
      </c>
      <c r="E234" s="51">
        <v>30</v>
      </c>
      <c r="F234" s="52">
        <f t="shared" si="24"/>
        <v>26.282999999999998</v>
      </c>
      <c r="G234" s="53">
        <f t="shared" si="25"/>
        <v>61.326999999999998</v>
      </c>
      <c r="H234" s="53">
        <f t="shared" si="26"/>
        <v>9.8123199999999997</v>
      </c>
      <c r="I234" s="53">
        <f>SUM(G234+H234)</f>
        <v>71.139319999999998</v>
      </c>
    </row>
    <row r="235" spans="1:9" x14ac:dyDescent="0.25">
      <c r="A235" s="88" t="s">
        <v>1196</v>
      </c>
      <c r="B235" s="89" t="s">
        <v>1197</v>
      </c>
      <c r="C235" s="50">
        <v>874.84385885320205</v>
      </c>
      <c r="D235" s="50">
        <f t="shared" ref="D235:D243" si="30">SUM(C235*1.04)</f>
        <v>909.83761320733015</v>
      </c>
      <c r="E235" s="51">
        <v>30</v>
      </c>
      <c r="F235" s="52">
        <f t="shared" si="24"/>
        <v>272.95128396219906</v>
      </c>
      <c r="G235" s="53">
        <f t="shared" si="25"/>
        <v>636.88632924513104</v>
      </c>
      <c r="H235" s="53">
        <f t="shared" si="26"/>
        <v>101.90181267922097</v>
      </c>
      <c r="I235" s="53">
        <f t="shared" si="27"/>
        <v>738.78814192435198</v>
      </c>
    </row>
    <row r="236" spans="1:9" x14ac:dyDescent="0.25">
      <c r="A236" s="88" t="s">
        <v>1196</v>
      </c>
      <c r="B236" s="89" t="s">
        <v>1198</v>
      </c>
      <c r="C236" s="50">
        <v>874.8501835811312</v>
      </c>
      <c r="D236" s="50">
        <f t="shared" si="30"/>
        <v>909.84419092437645</v>
      </c>
      <c r="E236" s="51">
        <v>30</v>
      </c>
      <c r="F236" s="52">
        <f t="shared" si="24"/>
        <v>272.9532572773129</v>
      </c>
      <c r="G236" s="53">
        <f t="shared" si="25"/>
        <v>636.89093364706355</v>
      </c>
      <c r="H236" s="53">
        <f t="shared" si="26"/>
        <v>101.90254938353017</v>
      </c>
      <c r="I236" s="53">
        <f t="shared" si="27"/>
        <v>738.79348303059373</v>
      </c>
    </row>
    <row r="237" spans="1:9" x14ac:dyDescent="0.25">
      <c r="A237" s="88" t="s">
        <v>1199</v>
      </c>
      <c r="B237" s="89" t="s">
        <v>35</v>
      </c>
      <c r="C237" s="50">
        <v>98.674962566708956</v>
      </c>
      <c r="D237" s="50">
        <f t="shared" si="30"/>
        <v>102.62196106937732</v>
      </c>
      <c r="E237" s="51">
        <v>30</v>
      </c>
      <c r="F237" s="52">
        <f t="shared" si="24"/>
        <v>30.786588320813195</v>
      </c>
      <c r="G237" s="53">
        <f t="shared" si="25"/>
        <v>71.835372748564126</v>
      </c>
      <c r="H237" s="53">
        <f t="shared" si="26"/>
        <v>11.493659639770261</v>
      </c>
      <c r="I237" s="53">
        <f t="shared" si="27"/>
        <v>83.329032388334383</v>
      </c>
    </row>
    <row r="238" spans="1:9" x14ac:dyDescent="0.25">
      <c r="A238" s="88" t="s">
        <v>1200</v>
      </c>
      <c r="B238" s="89" t="s">
        <v>1201</v>
      </c>
      <c r="C238" s="50">
        <v>111.89944208595863</v>
      </c>
      <c r="D238" s="50">
        <f t="shared" si="30"/>
        <v>116.37541976939697</v>
      </c>
      <c r="E238" s="51">
        <v>30</v>
      </c>
      <c r="F238" s="52">
        <f t="shared" si="24"/>
        <v>34.91262593081909</v>
      </c>
      <c r="G238" s="53">
        <f t="shared" si="25"/>
        <v>81.46279383857788</v>
      </c>
      <c r="H238" s="53">
        <f t="shared" si="26"/>
        <v>13.034047014172462</v>
      </c>
      <c r="I238" s="53">
        <f t="shared" si="27"/>
        <v>94.496840852750339</v>
      </c>
    </row>
    <row r="239" spans="1:9" x14ac:dyDescent="0.25">
      <c r="A239" s="88" t="s">
        <v>1202</v>
      </c>
      <c r="B239" s="89" t="s">
        <v>1203</v>
      </c>
      <c r="C239" s="50">
        <v>335.69832625787592</v>
      </c>
      <c r="D239" s="50">
        <f t="shared" si="30"/>
        <v>349.12625930819098</v>
      </c>
      <c r="E239" s="51">
        <v>30</v>
      </c>
      <c r="F239" s="52">
        <f t="shared" si="24"/>
        <v>104.7378777924573</v>
      </c>
      <c r="G239" s="53">
        <f t="shared" si="25"/>
        <v>244.38838151573367</v>
      </c>
      <c r="H239" s="53">
        <f t="shared" si="26"/>
        <v>39.102141042517388</v>
      </c>
      <c r="I239" s="53">
        <f t="shared" si="27"/>
        <v>283.49052255825109</v>
      </c>
    </row>
    <row r="240" spans="1:9" x14ac:dyDescent="0.25">
      <c r="A240" s="88" t="s">
        <v>1204</v>
      </c>
      <c r="B240" s="89" t="s">
        <v>1205</v>
      </c>
      <c r="C240" s="50">
        <v>111.89944208595863</v>
      </c>
      <c r="D240" s="50">
        <f t="shared" si="30"/>
        <v>116.37541976939697</v>
      </c>
      <c r="E240" s="51">
        <v>30</v>
      </c>
      <c r="F240" s="52">
        <f t="shared" si="24"/>
        <v>34.91262593081909</v>
      </c>
      <c r="G240" s="53">
        <f t="shared" si="25"/>
        <v>81.46279383857788</v>
      </c>
      <c r="H240" s="53">
        <f t="shared" si="26"/>
        <v>13.034047014172462</v>
      </c>
      <c r="I240" s="53">
        <f t="shared" si="27"/>
        <v>94.496840852750339</v>
      </c>
    </row>
    <row r="241" spans="1:9" x14ac:dyDescent="0.25">
      <c r="A241" s="88" t="s">
        <v>1206</v>
      </c>
      <c r="B241" s="89" t="s">
        <v>1207</v>
      </c>
      <c r="C241" s="50">
        <v>111.89944208595863</v>
      </c>
      <c r="D241" s="50">
        <f t="shared" si="30"/>
        <v>116.37541976939697</v>
      </c>
      <c r="E241" s="51">
        <v>30</v>
      </c>
      <c r="F241" s="52">
        <f t="shared" si="24"/>
        <v>34.91262593081909</v>
      </c>
      <c r="G241" s="53">
        <f t="shared" si="25"/>
        <v>81.46279383857788</v>
      </c>
      <c r="H241" s="53">
        <f t="shared" si="26"/>
        <v>13.034047014172462</v>
      </c>
      <c r="I241" s="53">
        <f>SUM(G241+H241)</f>
        <v>94.496840852750339</v>
      </c>
    </row>
    <row r="242" spans="1:9" x14ac:dyDescent="0.25">
      <c r="A242" s="88" t="s">
        <v>1208</v>
      </c>
      <c r="B242" s="89" t="s">
        <v>1209</v>
      </c>
      <c r="C242" s="50">
        <v>205.48806637603315</v>
      </c>
      <c r="D242" s="50">
        <f t="shared" si="30"/>
        <v>213.70758903107449</v>
      </c>
      <c r="E242" s="51">
        <v>30</v>
      </c>
      <c r="F242" s="52">
        <f t="shared" si="24"/>
        <v>64.112276709322344</v>
      </c>
      <c r="G242" s="53">
        <f t="shared" si="25"/>
        <v>149.59531232175215</v>
      </c>
      <c r="H242" s="53">
        <f t="shared" si="26"/>
        <v>23.935249971480346</v>
      </c>
      <c r="I242" s="53">
        <f t="shared" si="27"/>
        <v>173.53056229323249</v>
      </c>
    </row>
    <row r="243" spans="1:9" x14ac:dyDescent="0.25">
      <c r="A243" s="88" t="s">
        <v>1210</v>
      </c>
      <c r="B243" s="89" t="s">
        <v>1211</v>
      </c>
      <c r="C243" s="50">
        <v>418.09700633935449</v>
      </c>
      <c r="D243" s="50">
        <f t="shared" si="30"/>
        <v>434.82088659292867</v>
      </c>
      <c r="E243" s="51">
        <v>30</v>
      </c>
      <c r="F243" s="52">
        <f t="shared" si="24"/>
        <v>130.4462659778786</v>
      </c>
      <c r="G243" s="53">
        <f t="shared" si="25"/>
        <v>304.37462061505005</v>
      </c>
      <c r="H243" s="53">
        <f t="shared" si="26"/>
        <v>48.699939298408012</v>
      </c>
      <c r="I243" s="53">
        <f t="shared" si="27"/>
        <v>353.07455991345807</v>
      </c>
    </row>
    <row r="244" spans="1:9" x14ac:dyDescent="0.25">
      <c r="A244" s="94" t="s">
        <v>1212</v>
      </c>
      <c r="B244" s="93" t="s">
        <v>1213</v>
      </c>
      <c r="C244" s="56">
        <v>648.32063054187199</v>
      </c>
      <c r="D244" s="56">
        <v>1242.8599999999999</v>
      </c>
      <c r="E244" s="57">
        <v>30</v>
      </c>
      <c r="F244" s="58">
        <f t="shared" si="24"/>
        <v>372.85799999999995</v>
      </c>
      <c r="G244" s="59">
        <f t="shared" si="25"/>
        <v>870.00199999999995</v>
      </c>
      <c r="H244" s="59">
        <f t="shared" si="26"/>
        <v>139.20032</v>
      </c>
      <c r="I244" s="59">
        <f t="shared" si="27"/>
        <v>1009.20232</v>
      </c>
    </row>
    <row r="245" spans="1:9" x14ac:dyDescent="0.25">
      <c r="A245" s="88" t="s">
        <v>1214</v>
      </c>
      <c r="B245" s="89" t="s">
        <v>1215</v>
      </c>
      <c r="C245" s="50">
        <v>162.76282485230348</v>
      </c>
      <c r="D245" s="50">
        <f t="shared" ref="D245:D266" si="31">SUM(C245*1.04)</f>
        <v>169.27333784639563</v>
      </c>
      <c r="E245" s="51">
        <v>30</v>
      </c>
      <c r="F245" s="52">
        <f t="shared" si="24"/>
        <v>50.782001353918687</v>
      </c>
      <c r="G245" s="53">
        <f t="shared" si="25"/>
        <v>118.49133649247695</v>
      </c>
      <c r="H245" s="53">
        <f t="shared" si="26"/>
        <v>18.95861383879631</v>
      </c>
      <c r="I245" s="53">
        <f t="shared" si="27"/>
        <v>137.44995033127327</v>
      </c>
    </row>
    <row r="246" spans="1:9" x14ac:dyDescent="0.25">
      <c r="A246" s="88" t="s">
        <v>1216</v>
      </c>
      <c r="B246" s="89" t="s">
        <v>1217</v>
      </c>
      <c r="C246" s="50">
        <v>162.76282485230348</v>
      </c>
      <c r="D246" s="50">
        <f t="shared" si="31"/>
        <v>169.27333784639563</v>
      </c>
      <c r="E246" s="51">
        <v>30</v>
      </c>
      <c r="F246" s="52">
        <f t="shared" si="24"/>
        <v>50.782001353918687</v>
      </c>
      <c r="G246" s="53">
        <f t="shared" si="25"/>
        <v>118.49133649247695</v>
      </c>
      <c r="H246" s="53">
        <f t="shared" si="26"/>
        <v>18.95861383879631</v>
      </c>
      <c r="I246" s="53">
        <f t="shared" si="27"/>
        <v>137.44995033127327</v>
      </c>
    </row>
    <row r="247" spans="1:9" x14ac:dyDescent="0.25">
      <c r="A247" s="88" t="s">
        <v>1218</v>
      </c>
      <c r="B247" s="89" t="s">
        <v>1219</v>
      </c>
      <c r="C247" s="50">
        <v>284.83494349153108</v>
      </c>
      <c r="D247" s="50">
        <f t="shared" si="31"/>
        <v>296.2283412311923</v>
      </c>
      <c r="E247" s="51">
        <v>30</v>
      </c>
      <c r="F247" s="52">
        <f t="shared" si="24"/>
        <v>88.868502369357685</v>
      </c>
      <c r="G247" s="53">
        <f t="shared" si="25"/>
        <v>207.35983886183462</v>
      </c>
      <c r="H247" s="53">
        <f t="shared" si="26"/>
        <v>33.177574217893536</v>
      </c>
      <c r="I247" s="53">
        <f t="shared" si="27"/>
        <v>240.53741307972814</v>
      </c>
    </row>
    <row r="248" spans="1:9" x14ac:dyDescent="0.25">
      <c r="A248" s="88" t="s">
        <v>1220</v>
      </c>
      <c r="B248" s="89" t="s">
        <v>1221</v>
      </c>
      <c r="C248" s="50">
        <v>854.50483047459306</v>
      </c>
      <c r="D248" s="50">
        <f t="shared" si="31"/>
        <v>888.6850236935768</v>
      </c>
      <c r="E248" s="51">
        <v>30</v>
      </c>
      <c r="F248" s="52">
        <f t="shared" si="24"/>
        <v>266.60550710807303</v>
      </c>
      <c r="G248" s="53">
        <f t="shared" si="25"/>
        <v>622.07951658550382</v>
      </c>
      <c r="H248" s="53">
        <f t="shared" si="26"/>
        <v>99.532722653680608</v>
      </c>
      <c r="I248" s="53">
        <f t="shared" si="27"/>
        <v>721.61223923918442</v>
      </c>
    </row>
    <row r="249" spans="1:9" x14ac:dyDescent="0.25">
      <c r="A249" s="88" t="s">
        <v>1222</v>
      </c>
      <c r="B249" s="89" t="s">
        <v>1223</v>
      </c>
      <c r="C249" s="50">
        <v>305.43105261083747</v>
      </c>
      <c r="D249" s="50">
        <f t="shared" si="31"/>
        <v>317.64829471527099</v>
      </c>
      <c r="E249" s="51">
        <v>30</v>
      </c>
      <c r="F249" s="52">
        <f t="shared" si="24"/>
        <v>95.294488414581295</v>
      </c>
      <c r="G249" s="53">
        <f t="shared" si="25"/>
        <v>222.35380630068971</v>
      </c>
      <c r="H249" s="53">
        <f t="shared" si="26"/>
        <v>35.576609008110353</v>
      </c>
      <c r="I249" s="53">
        <f t="shared" si="27"/>
        <v>257.93041530880009</v>
      </c>
    </row>
    <row r="250" spans="1:9" x14ac:dyDescent="0.25">
      <c r="A250" s="88" t="s">
        <v>1224</v>
      </c>
      <c r="B250" s="89" t="s">
        <v>1225</v>
      </c>
      <c r="C250" s="50">
        <v>457.75758653793116</v>
      </c>
      <c r="D250" s="50">
        <f t="shared" si="31"/>
        <v>476.06788999944843</v>
      </c>
      <c r="E250" s="51">
        <v>30</v>
      </c>
      <c r="F250" s="52">
        <f t="shared" si="24"/>
        <v>142.82036699983453</v>
      </c>
      <c r="G250" s="53">
        <f t="shared" si="25"/>
        <v>333.24752299961392</v>
      </c>
      <c r="H250" s="53">
        <f t="shared" si="26"/>
        <v>53.319603679938226</v>
      </c>
      <c r="I250" s="53">
        <f t="shared" si="27"/>
        <v>386.56712667955213</v>
      </c>
    </row>
    <row r="251" spans="1:9" x14ac:dyDescent="0.25">
      <c r="A251" s="88" t="s">
        <v>1226</v>
      </c>
      <c r="B251" s="89" t="s">
        <v>1227</v>
      </c>
      <c r="C251" s="50">
        <v>45.777044489710349</v>
      </c>
      <c r="D251" s="50">
        <f t="shared" si="31"/>
        <v>47.608126269298765</v>
      </c>
      <c r="E251" s="51">
        <v>30</v>
      </c>
      <c r="F251" s="52">
        <f t="shared" si="24"/>
        <v>14.28243788078963</v>
      </c>
      <c r="G251" s="53">
        <f t="shared" si="25"/>
        <v>33.325688388509136</v>
      </c>
      <c r="H251" s="53">
        <f t="shared" si="26"/>
        <v>5.3321101421614614</v>
      </c>
      <c r="I251" s="53">
        <f t="shared" si="27"/>
        <v>38.657798530670597</v>
      </c>
    </row>
    <row r="252" spans="1:9" x14ac:dyDescent="0.25">
      <c r="A252" s="88" t="s">
        <v>1228</v>
      </c>
      <c r="B252" s="89" t="s">
        <v>1229</v>
      </c>
      <c r="C252" s="50">
        <v>91.554088979420698</v>
      </c>
      <c r="D252" s="50">
        <f t="shared" si="31"/>
        <v>95.21625253859753</v>
      </c>
      <c r="E252" s="51">
        <v>30</v>
      </c>
      <c r="F252" s="52">
        <f t="shared" si="24"/>
        <v>28.564875761579259</v>
      </c>
      <c r="G252" s="53">
        <f t="shared" si="25"/>
        <v>66.651376777018271</v>
      </c>
      <c r="H252" s="53">
        <f t="shared" si="26"/>
        <v>10.664220284322923</v>
      </c>
      <c r="I252" s="53">
        <f t="shared" si="27"/>
        <v>77.315597061341194</v>
      </c>
    </row>
    <row r="253" spans="1:9" x14ac:dyDescent="0.25">
      <c r="A253" s="88" t="s">
        <v>1230</v>
      </c>
      <c r="B253" s="89" t="s">
        <v>66</v>
      </c>
      <c r="C253" s="50">
        <v>132.24479519249655</v>
      </c>
      <c r="D253" s="50">
        <f t="shared" si="31"/>
        <v>137.53458700019641</v>
      </c>
      <c r="E253" s="51">
        <v>30</v>
      </c>
      <c r="F253" s="52">
        <f t="shared" si="24"/>
        <v>41.26037610005892</v>
      </c>
      <c r="G253" s="53">
        <f t="shared" si="25"/>
        <v>96.27421090013749</v>
      </c>
      <c r="H253" s="53">
        <f t="shared" si="26"/>
        <v>15.403873744021999</v>
      </c>
      <c r="I253" s="53">
        <f t="shared" si="27"/>
        <v>111.67808464415948</v>
      </c>
    </row>
    <row r="254" spans="1:9" x14ac:dyDescent="0.25">
      <c r="A254" s="88" t="s">
        <v>1231</v>
      </c>
      <c r="B254" s="89" t="s">
        <v>1232</v>
      </c>
      <c r="C254" s="50">
        <v>164.79736016295726</v>
      </c>
      <c r="D254" s="50">
        <f t="shared" si="31"/>
        <v>171.38925456947555</v>
      </c>
      <c r="E254" s="51">
        <v>30</v>
      </c>
      <c r="F254" s="52">
        <f t="shared" si="24"/>
        <v>51.416776370842662</v>
      </c>
      <c r="G254" s="53">
        <f t="shared" si="25"/>
        <v>119.9724781986329</v>
      </c>
      <c r="H254" s="53">
        <f t="shared" si="26"/>
        <v>19.195596511781265</v>
      </c>
      <c r="I254" s="53">
        <f t="shared" si="27"/>
        <v>139.16807471041417</v>
      </c>
    </row>
    <row r="255" spans="1:9" x14ac:dyDescent="0.25">
      <c r="A255" s="88" t="s">
        <v>1233</v>
      </c>
      <c r="B255" s="107" t="s">
        <v>1234</v>
      </c>
      <c r="C255" s="108">
        <v>208.53986934201382</v>
      </c>
      <c r="D255" s="108">
        <f t="shared" si="31"/>
        <v>216.88146411569437</v>
      </c>
      <c r="E255" s="109">
        <v>30</v>
      </c>
      <c r="F255" s="110">
        <f t="shared" si="24"/>
        <v>65.064439234708303</v>
      </c>
      <c r="G255" s="110">
        <f t="shared" si="25"/>
        <v>151.81702488098608</v>
      </c>
      <c r="H255" s="110">
        <f t="shared" si="26"/>
        <v>24.290723980957775</v>
      </c>
      <c r="I255" s="110">
        <f t="shared" si="27"/>
        <v>176.10774886194386</v>
      </c>
    </row>
    <row r="256" spans="1:9" x14ac:dyDescent="0.25">
      <c r="A256" s="88" t="s">
        <v>1235</v>
      </c>
      <c r="B256" s="89" t="s">
        <v>1236</v>
      </c>
      <c r="C256" s="50">
        <v>325.52564970460696</v>
      </c>
      <c r="D256" s="50">
        <f t="shared" si="31"/>
        <v>338.54667569279127</v>
      </c>
      <c r="E256" s="51">
        <v>30</v>
      </c>
      <c r="F256" s="52">
        <f t="shared" si="24"/>
        <v>101.56400270783737</v>
      </c>
      <c r="G256" s="53">
        <f t="shared" si="25"/>
        <v>236.98267298495389</v>
      </c>
      <c r="H256" s="53">
        <f t="shared" si="26"/>
        <v>37.917227677592621</v>
      </c>
      <c r="I256" s="53">
        <f t="shared" si="27"/>
        <v>274.89990066254654</v>
      </c>
    </row>
    <row r="257" spans="1:9" x14ac:dyDescent="0.25">
      <c r="A257" s="88" t="s">
        <v>1237</v>
      </c>
      <c r="B257" s="89" t="s">
        <v>1238</v>
      </c>
      <c r="C257" s="50">
        <v>305.18029659806905</v>
      </c>
      <c r="D257" s="50">
        <f t="shared" si="31"/>
        <v>317.38750846199184</v>
      </c>
      <c r="E257" s="51">
        <v>30</v>
      </c>
      <c r="F257" s="52">
        <f t="shared" si="24"/>
        <v>95.216252538597544</v>
      </c>
      <c r="G257" s="53">
        <f t="shared" si="25"/>
        <v>222.17125592339431</v>
      </c>
      <c r="H257" s="53">
        <f t="shared" si="26"/>
        <v>35.547400947743093</v>
      </c>
      <c r="I257" s="53">
        <f t="shared" si="27"/>
        <v>257.7186568711374</v>
      </c>
    </row>
    <row r="258" spans="1:9" x14ac:dyDescent="0.25">
      <c r="A258" s="88" t="s">
        <v>1239</v>
      </c>
      <c r="B258" s="89" t="s">
        <v>1240</v>
      </c>
      <c r="C258" s="50">
        <v>305.18029659806905</v>
      </c>
      <c r="D258" s="50">
        <f t="shared" si="31"/>
        <v>317.38750846199184</v>
      </c>
      <c r="E258" s="51">
        <v>30</v>
      </c>
      <c r="F258" s="52">
        <f t="shared" si="24"/>
        <v>95.216252538597544</v>
      </c>
      <c r="G258" s="53">
        <f t="shared" si="25"/>
        <v>222.17125592339431</v>
      </c>
      <c r="H258" s="53">
        <f t="shared" si="26"/>
        <v>35.547400947743093</v>
      </c>
      <c r="I258" s="53">
        <f t="shared" si="27"/>
        <v>257.7186568711374</v>
      </c>
    </row>
    <row r="259" spans="1:9" x14ac:dyDescent="0.25">
      <c r="A259" s="88" t="s">
        <v>1241</v>
      </c>
      <c r="B259" s="89" t="s">
        <v>1242</v>
      </c>
      <c r="C259" s="50">
        <v>392.66531495618216</v>
      </c>
      <c r="D259" s="50">
        <f t="shared" si="31"/>
        <v>408.37192755442948</v>
      </c>
      <c r="E259" s="51">
        <v>30</v>
      </c>
      <c r="F259" s="52">
        <f t="shared" si="24"/>
        <v>122.51157826632884</v>
      </c>
      <c r="G259" s="53">
        <f t="shared" si="25"/>
        <v>285.86034928810062</v>
      </c>
      <c r="H259" s="53">
        <f t="shared" si="26"/>
        <v>45.7376558860961</v>
      </c>
      <c r="I259" s="53">
        <f>SUM(G259+H259)</f>
        <v>331.59800517419671</v>
      </c>
    </row>
    <row r="260" spans="1:9" x14ac:dyDescent="0.25">
      <c r="A260" s="88" t="s">
        <v>1243</v>
      </c>
      <c r="B260" s="89" t="s">
        <v>1244</v>
      </c>
      <c r="C260" s="50">
        <v>264.48959038499311</v>
      </c>
      <c r="D260" s="50">
        <f t="shared" si="31"/>
        <v>275.06917400039282</v>
      </c>
      <c r="E260" s="51">
        <v>30</v>
      </c>
      <c r="F260" s="52">
        <f t="shared" si="24"/>
        <v>82.52075220011784</v>
      </c>
      <c r="G260" s="53">
        <f t="shared" si="25"/>
        <v>192.54842180027498</v>
      </c>
      <c r="H260" s="53">
        <f t="shared" si="26"/>
        <v>30.807747488043997</v>
      </c>
      <c r="I260" s="53">
        <f t="shared" si="27"/>
        <v>223.35616928831897</v>
      </c>
    </row>
    <row r="261" spans="1:9" x14ac:dyDescent="0.25">
      <c r="A261" s="88" t="s">
        <v>1245</v>
      </c>
      <c r="B261" s="89" t="s">
        <v>38</v>
      </c>
      <c r="C261" s="50">
        <v>65.105129940921387</v>
      </c>
      <c r="D261" s="50">
        <f t="shared" si="31"/>
        <v>67.709335138558245</v>
      </c>
      <c r="E261" s="51">
        <v>30</v>
      </c>
      <c r="F261" s="52">
        <f t="shared" si="24"/>
        <v>20.312800541567473</v>
      </c>
      <c r="G261" s="53">
        <f t="shared" si="25"/>
        <v>47.396534596990776</v>
      </c>
      <c r="H261" s="53">
        <f t="shared" si="26"/>
        <v>7.583445535518524</v>
      </c>
      <c r="I261" s="53">
        <f t="shared" si="27"/>
        <v>54.979980132509297</v>
      </c>
    </row>
    <row r="262" spans="1:9" x14ac:dyDescent="0.25">
      <c r="A262" s="88" t="s">
        <v>1246</v>
      </c>
      <c r="B262" s="89" t="s">
        <v>1247</v>
      </c>
      <c r="C262" s="50">
        <v>183.1081779588414</v>
      </c>
      <c r="D262" s="50">
        <f t="shared" si="31"/>
        <v>190.43250507719506</v>
      </c>
      <c r="E262" s="51">
        <v>30</v>
      </c>
      <c r="F262" s="52">
        <f t="shared" si="24"/>
        <v>57.129751523158518</v>
      </c>
      <c r="G262" s="53">
        <f t="shared" si="25"/>
        <v>133.30275355403654</v>
      </c>
      <c r="H262" s="53">
        <f t="shared" si="26"/>
        <v>21.328440568645846</v>
      </c>
      <c r="I262" s="53">
        <f t="shared" si="27"/>
        <v>154.63119412268239</v>
      </c>
    </row>
    <row r="263" spans="1:9" x14ac:dyDescent="0.25">
      <c r="A263" s="88" t="s">
        <v>1248</v>
      </c>
      <c r="B263" s="89" t="s">
        <v>1249</v>
      </c>
      <c r="C263" s="50">
        <v>122.0721186392276</v>
      </c>
      <c r="D263" s="50">
        <f t="shared" si="31"/>
        <v>126.95500338479671</v>
      </c>
      <c r="E263" s="51">
        <v>30</v>
      </c>
      <c r="F263" s="52">
        <f t="shared" si="24"/>
        <v>38.086501015439012</v>
      </c>
      <c r="G263" s="53">
        <f t="shared" si="25"/>
        <v>88.868502369357699</v>
      </c>
      <c r="H263" s="53">
        <f t="shared" si="26"/>
        <v>14.218960379097233</v>
      </c>
      <c r="I263" s="53">
        <f t="shared" si="27"/>
        <v>103.08746274845493</v>
      </c>
    </row>
    <row r="264" spans="1:9" x14ac:dyDescent="0.25">
      <c r="A264" s="88" t="s">
        <v>1250</v>
      </c>
      <c r="B264" s="89" t="s">
        <v>1251</v>
      </c>
      <c r="C264" s="50">
        <v>3446.5028162475255</v>
      </c>
      <c r="D264" s="50">
        <f t="shared" si="31"/>
        <v>3584.3629288974266</v>
      </c>
      <c r="E264" s="51">
        <v>30</v>
      </c>
      <c r="F264" s="52">
        <f t="shared" si="24"/>
        <v>1075.3088786692279</v>
      </c>
      <c r="G264" s="53">
        <f t="shared" si="25"/>
        <v>2509.0540502281988</v>
      </c>
      <c r="H264" s="53">
        <f t="shared" si="26"/>
        <v>401.44864803651183</v>
      </c>
      <c r="I264" s="53">
        <f t="shared" si="27"/>
        <v>2910.5026982647105</v>
      </c>
    </row>
    <row r="265" spans="1:9" x14ac:dyDescent="0.25">
      <c r="A265" s="88" t="s">
        <v>1252</v>
      </c>
      <c r="B265" s="89" t="s">
        <v>1253</v>
      </c>
      <c r="C265" s="50">
        <v>81.381412426151741</v>
      </c>
      <c r="D265" s="50">
        <f t="shared" si="31"/>
        <v>84.636668923197817</v>
      </c>
      <c r="E265" s="51">
        <v>30</v>
      </c>
      <c r="F265" s="52">
        <f t="shared" si="24"/>
        <v>25.391000676959344</v>
      </c>
      <c r="G265" s="53">
        <f t="shared" si="25"/>
        <v>59.245668246238473</v>
      </c>
      <c r="H265" s="53">
        <f t="shared" si="26"/>
        <v>9.4793069193981552</v>
      </c>
      <c r="I265" s="53">
        <f t="shared" si="27"/>
        <v>68.724975165636636</v>
      </c>
    </row>
    <row r="266" spans="1:9" x14ac:dyDescent="0.25">
      <c r="A266" s="88" t="s">
        <v>1254</v>
      </c>
      <c r="B266" s="89" t="s">
        <v>1255</v>
      </c>
      <c r="C266" s="50">
        <v>111.89944208595863</v>
      </c>
      <c r="D266" s="50">
        <f t="shared" si="31"/>
        <v>116.37541976939697</v>
      </c>
      <c r="E266" s="51">
        <v>30</v>
      </c>
      <c r="F266" s="52">
        <f t="shared" si="24"/>
        <v>34.91262593081909</v>
      </c>
      <c r="G266" s="53">
        <f t="shared" si="25"/>
        <v>81.46279383857788</v>
      </c>
      <c r="H266" s="53">
        <f t="shared" si="26"/>
        <v>13.034047014172462</v>
      </c>
      <c r="I266" s="53">
        <f t="shared" si="27"/>
        <v>94.496840852750339</v>
      </c>
    </row>
    <row r="267" spans="1:9" x14ac:dyDescent="0.25">
      <c r="A267" s="88" t="s">
        <v>1256</v>
      </c>
      <c r="B267" s="89" t="s">
        <v>1257</v>
      </c>
      <c r="C267" s="50">
        <v>213.62620761864827</v>
      </c>
      <c r="D267" s="50">
        <v>268.61</v>
      </c>
      <c r="E267" s="51">
        <v>30</v>
      </c>
      <c r="F267" s="52">
        <f t="shared" si="24"/>
        <v>80.582999999999998</v>
      </c>
      <c r="G267" s="53">
        <f t="shared" si="25"/>
        <v>188.02700000000002</v>
      </c>
      <c r="H267" s="53">
        <f t="shared" si="26"/>
        <v>30.084320000000002</v>
      </c>
      <c r="I267" s="53">
        <f t="shared" si="27"/>
        <v>218.11132000000001</v>
      </c>
    </row>
    <row r="268" spans="1:9" x14ac:dyDescent="0.25">
      <c r="A268" s="88" t="s">
        <v>1258</v>
      </c>
      <c r="B268" s="89" t="s">
        <v>1259</v>
      </c>
      <c r="C268" s="50">
        <v>554.41087215315872</v>
      </c>
      <c r="D268" s="50">
        <v>919.19</v>
      </c>
      <c r="E268" s="51">
        <v>30</v>
      </c>
      <c r="F268" s="52">
        <f t="shared" si="24"/>
        <v>275.75700000000001</v>
      </c>
      <c r="G268" s="53">
        <f t="shared" si="25"/>
        <v>643.43299999999999</v>
      </c>
      <c r="H268" s="53">
        <f t="shared" si="26"/>
        <v>102.94928</v>
      </c>
      <c r="I268" s="53">
        <f t="shared" si="27"/>
        <v>746.38228000000004</v>
      </c>
    </row>
    <row r="269" spans="1:9" x14ac:dyDescent="0.25">
      <c r="A269" s="88" t="s">
        <v>1260</v>
      </c>
      <c r="B269" s="89" t="s">
        <v>1261</v>
      </c>
      <c r="C269" s="50">
        <v>284.83494349153108</v>
      </c>
      <c r="D269" s="50">
        <f>SUM(C269*1.04)</f>
        <v>296.2283412311923</v>
      </c>
      <c r="E269" s="51">
        <v>30</v>
      </c>
      <c r="F269" s="52">
        <f t="shared" ref="F269:F332" si="32">SUM(D269*0.3)</f>
        <v>88.868502369357685</v>
      </c>
      <c r="G269" s="53">
        <f t="shared" ref="G269:G332" si="33">SUM(D269-F269)</f>
        <v>207.35983886183462</v>
      </c>
      <c r="H269" s="53">
        <f t="shared" ref="H269:H332" si="34">SUM(G269*0.16)</f>
        <v>33.177574217893536</v>
      </c>
      <c r="I269" s="53">
        <f t="shared" ref="I269:I332" si="35">SUM(G269+H269)</f>
        <v>240.53741307972814</v>
      </c>
    </row>
    <row r="270" spans="1:9" x14ac:dyDescent="0.25">
      <c r="A270" s="88" t="s">
        <v>1262</v>
      </c>
      <c r="B270" s="89" t="s">
        <v>1263</v>
      </c>
      <c r="C270" s="50">
        <v>759.89893852919181</v>
      </c>
      <c r="D270" s="50">
        <f>SUM(C270*1.04)</f>
        <v>790.29489607035953</v>
      </c>
      <c r="E270" s="51">
        <v>30</v>
      </c>
      <c r="F270" s="52">
        <f t="shared" si="32"/>
        <v>237.08846882110785</v>
      </c>
      <c r="G270" s="53">
        <f t="shared" si="33"/>
        <v>553.20642724925165</v>
      </c>
      <c r="H270" s="53">
        <f t="shared" si="34"/>
        <v>88.513028359880266</v>
      </c>
      <c r="I270" s="53">
        <f t="shared" si="35"/>
        <v>641.71945560913196</v>
      </c>
    </row>
    <row r="271" spans="1:9" x14ac:dyDescent="0.25">
      <c r="A271" s="88" t="s">
        <v>1264</v>
      </c>
      <c r="B271" s="89" t="s">
        <v>1265</v>
      </c>
      <c r="C271" s="50">
        <v>579.842563536331</v>
      </c>
      <c r="D271" s="50">
        <v>709.29</v>
      </c>
      <c r="E271" s="51">
        <v>30</v>
      </c>
      <c r="F271" s="52">
        <f t="shared" si="32"/>
        <v>212.78699999999998</v>
      </c>
      <c r="G271" s="53">
        <f t="shared" si="33"/>
        <v>496.50299999999999</v>
      </c>
      <c r="H271" s="53">
        <f t="shared" si="34"/>
        <v>79.440479999999994</v>
      </c>
      <c r="I271" s="53">
        <f>SUM(G271+H271)</f>
        <v>575.94348000000002</v>
      </c>
    </row>
    <row r="272" spans="1:9" x14ac:dyDescent="0.25">
      <c r="A272" s="88" t="s">
        <v>1266</v>
      </c>
      <c r="B272" s="89" t="s">
        <v>1267</v>
      </c>
      <c r="C272" s="50">
        <v>284.83494349153108</v>
      </c>
      <c r="D272" s="50">
        <f t="shared" ref="D272:D280" si="36">SUM(C272*1.04)</f>
        <v>296.2283412311923</v>
      </c>
      <c r="E272" s="51">
        <v>30</v>
      </c>
      <c r="F272" s="52">
        <f t="shared" si="32"/>
        <v>88.868502369357685</v>
      </c>
      <c r="G272" s="53">
        <f t="shared" si="33"/>
        <v>207.35983886183462</v>
      </c>
      <c r="H272" s="53">
        <f t="shared" si="34"/>
        <v>33.177574217893536</v>
      </c>
      <c r="I272" s="53">
        <f t="shared" si="35"/>
        <v>240.53741307972814</v>
      </c>
    </row>
    <row r="273" spans="1:9" x14ac:dyDescent="0.25">
      <c r="A273" s="88" t="s">
        <v>1268</v>
      </c>
      <c r="B273" s="89" t="s">
        <v>1269</v>
      </c>
      <c r="C273" s="50">
        <v>284.83494349153108</v>
      </c>
      <c r="D273" s="50">
        <f t="shared" si="36"/>
        <v>296.2283412311923</v>
      </c>
      <c r="E273" s="51">
        <v>30</v>
      </c>
      <c r="F273" s="52">
        <f t="shared" si="32"/>
        <v>88.868502369357685</v>
      </c>
      <c r="G273" s="53">
        <f t="shared" si="33"/>
        <v>207.35983886183462</v>
      </c>
      <c r="H273" s="53">
        <f t="shared" si="34"/>
        <v>33.177574217893536</v>
      </c>
      <c r="I273" s="53">
        <f t="shared" si="35"/>
        <v>240.53741307972814</v>
      </c>
    </row>
    <row r="274" spans="1:9" x14ac:dyDescent="0.25">
      <c r="A274" s="88" t="s">
        <v>1270</v>
      </c>
      <c r="B274" s="89" t="s">
        <v>71</v>
      </c>
      <c r="C274" s="50">
        <v>284.83494349153108</v>
      </c>
      <c r="D274" s="50">
        <f t="shared" si="36"/>
        <v>296.2283412311923</v>
      </c>
      <c r="E274" s="51">
        <v>30</v>
      </c>
      <c r="F274" s="52">
        <f t="shared" si="32"/>
        <v>88.868502369357685</v>
      </c>
      <c r="G274" s="53">
        <f t="shared" si="33"/>
        <v>207.35983886183462</v>
      </c>
      <c r="H274" s="53">
        <f t="shared" si="34"/>
        <v>33.177574217893536</v>
      </c>
      <c r="I274" s="53">
        <f t="shared" si="35"/>
        <v>240.53741307972814</v>
      </c>
    </row>
    <row r="275" spans="1:9" x14ac:dyDescent="0.25">
      <c r="A275" s="88" t="s">
        <v>1271</v>
      </c>
      <c r="B275" s="89" t="s">
        <v>1272</v>
      </c>
      <c r="C275" s="50">
        <v>284.83494349153108</v>
      </c>
      <c r="D275" s="50">
        <f t="shared" si="36"/>
        <v>296.2283412311923</v>
      </c>
      <c r="E275" s="51">
        <v>30</v>
      </c>
      <c r="F275" s="52">
        <f t="shared" si="32"/>
        <v>88.868502369357685</v>
      </c>
      <c r="G275" s="53">
        <f t="shared" si="33"/>
        <v>207.35983886183462</v>
      </c>
      <c r="H275" s="53">
        <f t="shared" si="34"/>
        <v>33.177574217893536</v>
      </c>
      <c r="I275" s="53">
        <f>SUM(G275+H275)</f>
        <v>240.53741307972814</v>
      </c>
    </row>
    <row r="276" spans="1:9" x14ac:dyDescent="0.25">
      <c r="A276" s="88" t="s">
        <v>1273</v>
      </c>
      <c r="B276" s="89" t="s">
        <v>1274</v>
      </c>
      <c r="C276" s="50">
        <v>284.83494349153108</v>
      </c>
      <c r="D276" s="50">
        <f t="shared" si="36"/>
        <v>296.2283412311923</v>
      </c>
      <c r="E276" s="51">
        <v>30</v>
      </c>
      <c r="F276" s="52">
        <f t="shared" si="32"/>
        <v>88.868502369357685</v>
      </c>
      <c r="G276" s="53">
        <f t="shared" si="33"/>
        <v>207.35983886183462</v>
      </c>
      <c r="H276" s="53">
        <f t="shared" si="34"/>
        <v>33.177574217893536</v>
      </c>
      <c r="I276" s="53">
        <f t="shared" si="35"/>
        <v>240.53741307972814</v>
      </c>
    </row>
    <row r="277" spans="1:9" x14ac:dyDescent="0.25">
      <c r="A277" s="88" t="s">
        <v>1275</v>
      </c>
      <c r="B277" s="89" t="s">
        <v>1276</v>
      </c>
      <c r="C277" s="50">
        <v>492.35754517821795</v>
      </c>
      <c r="D277" s="50">
        <f t="shared" si="36"/>
        <v>512.05184698534663</v>
      </c>
      <c r="E277" s="51">
        <v>30</v>
      </c>
      <c r="F277" s="52">
        <f t="shared" si="32"/>
        <v>153.61555409560398</v>
      </c>
      <c r="G277" s="53">
        <f t="shared" si="33"/>
        <v>358.43629288974262</v>
      </c>
      <c r="H277" s="53">
        <f t="shared" si="34"/>
        <v>57.349806862358818</v>
      </c>
      <c r="I277" s="53">
        <f t="shared" si="35"/>
        <v>415.78609975210145</v>
      </c>
    </row>
    <row r="278" spans="1:9" x14ac:dyDescent="0.25">
      <c r="A278" s="88" t="s">
        <v>1277</v>
      </c>
      <c r="B278" s="89" t="s">
        <v>1278</v>
      </c>
      <c r="C278" s="50">
        <v>284.83494349153108</v>
      </c>
      <c r="D278" s="50">
        <f t="shared" si="36"/>
        <v>296.2283412311923</v>
      </c>
      <c r="E278" s="51">
        <v>30</v>
      </c>
      <c r="F278" s="52">
        <f t="shared" si="32"/>
        <v>88.868502369357685</v>
      </c>
      <c r="G278" s="53">
        <f t="shared" si="33"/>
        <v>207.35983886183462</v>
      </c>
      <c r="H278" s="53">
        <f t="shared" si="34"/>
        <v>33.177574217893536</v>
      </c>
      <c r="I278" s="53">
        <f>SUM(G278+H278)</f>
        <v>240.53741307972814</v>
      </c>
    </row>
    <row r="279" spans="1:9" x14ac:dyDescent="0.25">
      <c r="A279" s="88" t="s">
        <v>1279</v>
      </c>
      <c r="B279" s="89" t="s">
        <v>1280</v>
      </c>
      <c r="C279" s="50">
        <v>807.71051832955607</v>
      </c>
      <c r="D279" s="50">
        <f t="shared" si="36"/>
        <v>840.01893906273835</v>
      </c>
      <c r="E279" s="51">
        <v>30</v>
      </c>
      <c r="F279" s="52">
        <f t="shared" si="32"/>
        <v>252.00568171882151</v>
      </c>
      <c r="G279" s="53">
        <f t="shared" si="33"/>
        <v>588.01325734391685</v>
      </c>
      <c r="H279" s="53">
        <f t="shared" si="34"/>
        <v>94.0821211750267</v>
      </c>
      <c r="I279" s="53">
        <f t="shared" si="35"/>
        <v>682.09537851894356</v>
      </c>
    </row>
    <row r="280" spans="1:9" x14ac:dyDescent="0.25">
      <c r="A280" s="88">
        <v>88136</v>
      </c>
      <c r="B280" s="89" t="s">
        <v>1281</v>
      </c>
      <c r="C280" s="50">
        <v>807.71051832955607</v>
      </c>
      <c r="D280" s="50">
        <f t="shared" si="36"/>
        <v>840.01893906273835</v>
      </c>
      <c r="E280" s="51">
        <v>30</v>
      </c>
      <c r="F280" s="52">
        <f t="shared" si="32"/>
        <v>252.00568171882151</v>
      </c>
      <c r="G280" s="53">
        <f t="shared" si="33"/>
        <v>588.01325734391685</v>
      </c>
      <c r="H280" s="53">
        <f t="shared" si="34"/>
        <v>94.0821211750267</v>
      </c>
      <c r="I280" s="53">
        <f t="shared" si="35"/>
        <v>682.09537851894356</v>
      </c>
    </row>
    <row r="281" spans="1:9" x14ac:dyDescent="0.25">
      <c r="A281" s="88" t="s">
        <v>1282</v>
      </c>
      <c r="B281" s="89" t="s">
        <v>1283</v>
      </c>
      <c r="C281" s="50">
        <v>696.82834389892435</v>
      </c>
      <c r="D281" s="50">
        <v>936.43</v>
      </c>
      <c r="E281" s="51">
        <v>30</v>
      </c>
      <c r="F281" s="52">
        <f t="shared" si="32"/>
        <v>280.92899999999997</v>
      </c>
      <c r="G281" s="53">
        <f t="shared" si="33"/>
        <v>655.50099999999998</v>
      </c>
      <c r="H281" s="53">
        <f t="shared" si="34"/>
        <v>104.88016</v>
      </c>
      <c r="I281" s="53">
        <f t="shared" si="35"/>
        <v>760.38116000000002</v>
      </c>
    </row>
    <row r="282" spans="1:9" x14ac:dyDescent="0.25">
      <c r="A282" s="88" t="s">
        <v>1139</v>
      </c>
      <c r="B282" s="89" t="s">
        <v>1284</v>
      </c>
      <c r="C282" s="50">
        <v>284.83494349153108</v>
      </c>
      <c r="D282" s="50">
        <f t="shared" ref="D282:D312" si="37">SUM(C282*1.04)</f>
        <v>296.2283412311923</v>
      </c>
      <c r="E282" s="51">
        <v>30</v>
      </c>
      <c r="F282" s="52">
        <f t="shared" si="32"/>
        <v>88.868502369357685</v>
      </c>
      <c r="G282" s="53">
        <f t="shared" si="33"/>
        <v>207.35983886183462</v>
      </c>
      <c r="H282" s="53">
        <f t="shared" si="34"/>
        <v>33.177574217893536</v>
      </c>
      <c r="I282" s="53">
        <f t="shared" si="35"/>
        <v>240.53741307972814</v>
      </c>
    </row>
    <row r="283" spans="1:9" x14ac:dyDescent="0.25">
      <c r="A283" s="88" t="s">
        <v>1285</v>
      </c>
      <c r="B283" s="89" t="s">
        <v>1286</v>
      </c>
      <c r="C283" s="50">
        <v>284.83494349153108</v>
      </c>
      <c r="D283" s="50">
        <f t="shared" si="37"/>
        <v>296.2283412311923</v>
      </c>
      <c r="E283" s="51">
        <v>30</v>
      </c>
      <c r="F283" s="52">
        <f t="shared" si="32"/>
        <v>88.868502369357685</v>
      </c>
      <c r="G283" s="53">
        <f t="shared" si="33"/>
        <v>207.35983886183462</v>
      </c>
      <c r="H283" s="53">
        <f t="shared" si="34"/>
        <v>33.177574217893536</v>
      </c>
      <c r="I283" s="53">
        <f t="shared" si="35"/>
        <v>240.53741307972814</v>
      </c>
    </row>
    <row r="284" spans="1:9" x14ac:dyDescent="0.25">
      <c r="A284" s="88" t="s">
        <v>1287</v>
      </c>
      <c r="B284" s="89" t="s">
        <v>1288</v>
      </c>
      <c r="C284" s="50">
        <v>284.83494349153108</v>
      </c>
      <c r="D284" s="50">
        <f t="shared" si="37"/>
        <v>296.2283412311923</v>
      </c>
      <c r="E284" s="51">
        <v>30</v>
      </c>
      <c r="F284" s="52">
        <f t="shared" si="32"/>
        <v>88.868502369357685</v>
      </c>
      <c r="G284" s="53">
        <f t="shared" si="33"/>
        <v>207.35983886183462</v>
      </c>
      <c r="H284" s="53">
        <f t="shared" si="34"/>
        <v>33.177574217893536</v>
      </c>
      <c r="I284" s="53">
        <f t="shared" si="35"/>
        <v>240.53741307972814</v>
      </c>
    </row>
    <row r="285" spans="1:9" x14ac:dyDescent="0.25">
      <c r="A285" s="94" t="s">
        <v>1289</v>
      </c>
      <c r="B285" s="93" t="s">
        <v>1290</v>
      </c>
      <c r="C285" s="56">
        <v>514.7374335954097</v>
      </c>
      <c r="D285" s="56">
        <f t="shared" si="37"/>
        <v>535.32693093922614</v>
      </c>
      <c r="E285" s="57">
        <v>30</v>
      </c>
      <c r="F285" s="58">
        <f t="shared" si="32"/>
        <v>160.59807928176784</v>
      </c>
      <c r="G285" s="59">
        <f t="shared" si="33"/>
        <v>374.72885165745834</v>
      </c>
      <c r="H285" s="59">
        <f t="shared" si="34"/>
        <v>59.956616265193333</v>
      </c>
      <c r="I285" s="59">
        <f t="shared" si="35"/>
        <v>434.6854679226517</v>
      </c>
    </row>
    <row r="286" spans="1:9" x14ac:dyDescent="0.25">
      <c r="A286" s="88" t="s">
        <v>1291</v>
      </c>
      <c r="B286" s="89" t="s">
        <v>1292</v>
      </c>
      <c r="C286" s="50">
        <v>284.83494349153108</v>
      </c>
      <c r="D286" s="50">
        <f t="shared" si="37"/>
        <v>296.2283412311923</v>
      </c>
      <c r="E286" s="51">
        <v>30</v>
      </c>
      <c r="F286" s="52">
        <f t="shared" si="32"/>
        <v>88.868502369357685</v>
      </c>
      <c r="G286" s="53">
        <f t="shared" si="33"/>
        <v>207.35983886183462</v>
      </c>
      <c r="H286" s="53">
        <f t="shared" si="34"/>
        <v>33.177574217893536</v>
      </c>
      <c r="I286" s="53">
        <f t="shared" si="35"/>
        <v>240.53741307972814</v>
      </c>
    </row>
    <row r="287" spans="1:9" x14ac:dyDescent="0.25">
      <c r="A287" s="88" t="s">
        <v>1293</v>
      </c>
      <c r="B287" s="89" t="s">
        <v>1294</v>
      </c>
      <c r="C287" s="50">
        <v>284.83494349153108</v>
      </c>
      <c r="D287" s="50">
        <f t="shared" si="37"/>
        <v>296.2283412311923</v>
      </c>
      <c r="E287" s="51">
        <v>30</v>
      </c>
      <c r="F287" s="52">
        <f t="shared" si="32"/>
        <v>88.868502369357685</v>
      </c>
      <c r="G287" s="53">
        <f t="shared" si="33"/>
        <v>207.35983886183462</v>
      </c>
      <c r="H287" s="53">
        <f t="shared" si="34"/>
        <v>33.177574217893536</v>
      </c>
      <c r="I287" s="53">
        <f>SUM(G287+H287)</f>
        <v>240.53741307972814</v>
      </c>
    </row>
    <row r="288" spans="1:9" x14ac:dyDescent="0.25">
      <c r="A288" s="88" t="s">
        <v>1295</v>
      </c>
      <c r="B288" s="89" t="s">
        <v>1296</v>
      </c>
      <c r="C288" s="50">
        <v>359.09548233039459</v>
      </c>
      <c r="D288" s="50">
        <f t="shared" si="37"/>
        <v>373.45930162361037</v>
      </c>
      <c r="E288" s="51">
        <v>30</v>
      </c>
      <c r="F288" s="52">
        <f t="shared" si="32"/>
        <v>112.03779048708311</v>
      </c>
      <c r="G288" s="53">
        <f t="shared" si="33"/>
        <v>261.42151113652727</v>
      </c>
      <c r="H288" s="53">
        <f t="shared" si="34"/>
        <v>41.827441781844364</v>
      </c>
      <c r="I288" s="53">
        <f t="shared" si="35"/>
        <v>303.24895291837163</v>
      </c>
    </row>
    <row r="289" spans="1:9" x14ac:dyDescent="0.25">
      <c r="A289" s="88" t="s">
        <v>1297</v>
      </c>
      <c r="B289" s="89" t="s">
        <v>1298</v>
      </c>
      <c r="C289" s="50">
        <v>467.94312145037259</v>
      </c>
      <c r="D289" s="50">
        <f t="shared" si="37"/>
        <v>486.66084630838753</v>
      </c>
      <c r="E289" s="51">
        <v>30</v>
      </c>
      <c r="F289" s="52">
        <f t="shared" si="32"/>
        <v>145.99825389251626</v>
      </c>
      <c r="G289" s="53">
        <f t="shared" si="33"/>
        <v>340.66259241587125</v>
      </c>
      <c r="H289" s="53">
        <f t="shared" si="34"/>
        <v>54.506014786539403</v>
      </c>
      <c r="I289" s="53">
        <f t="shared" si="35"/>
        <v>395.16860720241067</v>
      </c>
    </row>
    <row r="290" spans="1:9" x14ac:dyDescent="0.25">
      <c r="A290" s="94" t="s">
        <v>1299</v>
      </c>
      <c r="B290" s="93" t="s">
        <v>1300</v>
      </c>
      <c r="C290" s="56">
        <v>514.7374335954097</v>
      </c>
      <c r="D290" s="56">
        <f t="shared" si="37"/>
        <v>535.32693093922614</v>
      </c>
      <c r="E290" s="57">
        <v>30</v>
      </c>
      <c r="F290" s="58">
        <f t="shared" si="32"/>
        <v>160.59807928176784</v>
      </c>
      <c r="G290" s="59">
        <f t="shared" si="33"/>
        <v>374.72885165745834</v>
      </c>
      <c r="H290" s="59">
        <f t="shared" si="34"/>
        <v>59.956616265193333</v>
      </c>
      <c r="I290" s="59">
        <f t="shared" si="35"/>
        <v>434.6854679226517</v>
      </c>
    </row>
    <row r="291" spans="1:9" x14ac:dyDescent="0.25">
      <c r="A291" s="88" t="s">
        <v>1301</v>
      </c>
      <c r="B291" s="89" t="s">
        <v>1302</v>
      </c>
      <c r="C291" s="50">
        <v>284.83494349153108</v>
      </c>
      <c r="D291" s="50">
        <f t="shared" si="37"/>
        <v>296.2283412311923</v>
      </c>
      <c r="E291" s="51">
        <v>30</v>
      </c>
      <c r="F291" s="52">
        <f t="shared" si="32"/>
        <v>88.868502369357685</v>
      </c>
      <c r="G291" s="53">
        <f t="shared" si="33"/>
        <v>207.35983886183462</v>
      </c>
      <c r="H291" s="53">
        <f t="shared" si="34"/>
        <v>33.177574217893536</v>
      </c>
      <c r="I291" s="53">
        <f t="shared" si="35"/>
        <v>240.53741307972814</v>
      </c>
    </row>
    <row r="292" spans="1:9" x14ac:dyDescent="0.25">
      <c r="A292" s="88" t="s">
        <v>1303</v>
      </c>
      <c r="B292" s="89" t="s">
        <v>1304</v>
      </c>
      <c r="C292" s="50">
        <v>807.71051832955607</v>
      </c>
      <c r="D292" s="50">
        <f t="shared" si="37"/>
        <v>840.01893906273835</v>
      </c>
      <c r="E292" s="51">
        <v>30</v>
      </c>
      <c r="F292" s="52">
        <f t="shared" si="32"/>
        <v>252.00568171882151</v>
      </c>
      <c r="G292" s="53">
        <f t="shared" si="33"/>
        <v>588.01325734391685</v>
      </c>
      <c r="H292" s="53">
        <f t="shared" si="34"/>
        <v>94.0821211750267</v>
      </c>
      <c r="I292" s="53">
        <f t="shared" si="35"/>
        <v>682.09537851894356</v>
      </c>
    </row>
    <row r="293" spans="1:9" x14ac:dyDescent="0.25">
      <c r="A293" s="88" t="s">
        <v>1305</v>
      </c>
      <c r="B293" s="89" t="s">
        <v>1306</v>
      </c>
      <c r="C293" s="50">
        <v>284.82886368472901</v>
      </c>
      <c r="D293" s="50">
        <f t="shared" si="37"/>
        <v>296.22201823211816</v>
      </c>
      <c r="E293" s="51">
        <v>30</v>
      </c>
      <c r="F293" s="52">
        <f t="shared" si="32"/>
        <v>88.866605469635445</v>
      </c>
      <c r="G293" s="53">
        <f t="shared" si="33"/>
        <v>207.35541276248273</v>
      </c>
      <c r="H293" s="53">
        <f t="shared" si="34"/>
        <v>33.176866041997236</v>
      </c>
      <c r="I293" s="53">
        <f t="shared" si="35"/>
        <v>240.53227880447997</v>
      </c>
    </row>
    <row r="294" spans="1:9" x14ac:dyDescent="0.25">
      <c r="A294" s="88" t="s">
        <v>1307</v>
      </c>
      <c r="B294" s="89" t="s">
        <v>1308</v>
      </c>
      <c r="C294" s="50">
        <v>1113.9080825829521</v>
      </c>
      <c r="D294" s="50">
        <f t="shared" si="37"/>
        <v>1158.4644058862702</v>
      </c>
      <c r="E294" s="51">
        <v>30</v>
      </c>
      <c r="F294" s="52">
        <f t="shared" si="32"/>
        <v>347.53932176588108</v>
      </c>
      <c r="G294" s="53">
        <f t="shared" si="33"/>
        <v>810.9250841203891</v>
      </c>
      <c r="H294" s="53">
        <f t="shared" si="34"/>
        <v>129.74801345926227</v>
      </c>
      <c r="I294" s="53">
        <f t="shared" si="35"/>
        <v>940.67309757965131</v>
      </c>
    </row>
    <row r="295" spans="1:9" x14ac:dyDescent="0.25">
      <c r="A295" s="94" t="s">
        <v>1309</v>
      </c>
      <c r="B295" s="93" t="s">
        <v>1310</v>
      </c>
      <c r="C295" s="56">
        <v>1949.0848276063339</v>
      </c>
      <c r="D295" s="56">
        <f t="shared" si="37"/>
        <v>2027.0482207105872</v>
      </c>
      <c r="E295" s="57">
        <v>30</v>
      </c>
      <c r="F295" s="58">
        <f t="shared" si="32"/>
        <v>608.11446621317612</v>
      </c>
      <c r="G295" s="59">
        <f t="shared" si="33"/>
        <v>1418.933754497411</v>
      </c>
      <c r="H295" s="59">
        <f t="shared" si="34"/>
        <v>227.02940071958577</v>
      </c>
      <c r="I295" s="59">
        <f t="shared" si="35"/>
        <v>1645.9631552169967</v>
      </c>
    </row>
    <row r="296" spans="1:9" x14ac:dyDescent="0.25">
      <c r="A296" s="94" t="s">
        <v>1311</v>
      </c>
      <c r="B296" s="93" t="s">
        <v>1312</v>
      </c>
      <c r="C296" s="56">
        <v>745.65719135461518</v>
      </c>
      <c r="D296" s="56">
        <f t="shared" si="37"/>
        <v>775.4834790087998</v>
      </c>
      <c r="E296" s="57">
        <v>30</v>
      </c>
      <c r="F296" s="58">
        <f t="shared" si="32"/>
        <v>232.64504370263992</v>
      </c>
      <c r="G296" s="59">
        <f t="shared" si="33"/>
        <v>542.83843530615991</v>
      </c>
      <c r="H296" s="59">
        <f t="shared" si="34"/>
        <v>86.854149648985583</v>
      </c>
      <c r="I296" s="59">
        <f t="shared" si="35"/>
        <v>629.69258495514555</v>
      </c>
    </row>
    <row r="297" spans="1:9" x14ac:dyDescent="0.25">
      <c r="A297" s="88" t="s">
        <v>1313</v>
      </c>
      <c r="B297" s="89" t="s">
        <v>1314</v>
      </c>
      <c r="C297" s="50">
        <v>372.3199618496443</v>
      </c>
      <c r="D297" s="50">
        <f t="shared" si="37"/>
        <v>387.21276032363011</v>
      </c>
      <c r="E297" s="51">
        <v>30</v>
      </c>
      <c r="F297" s="52">
        <f t="shared" si="32"/>
        <v>116.16382809708902</v>
      </c>
      <c r="G297" s="53">
        <f t="shared" si="33"/>
        <v>271.04893222654107</v>
      </c>
      <c r="H297" s="53">
        <f t="shared" si="34"/>
        <v>43.367829156246572</v>
      </c>
      <c r="I297" s="53">
        <f t="shared" si="35"/>
        <v>314.41676138278763</v>
      </c>
    </row>
    <row r="298" spans="1:9" x14ac:dyDescent="0.25">
      <c r="A298" s="88" t="s">
        <v>1315</v>
      </c>
      <c r="B298" s="89" t="s">
        <v>1316</v>
      </c>
      <c r="C298" s="50">
        <v>447.5977683438345</v>
      </c>
      <c r="D298" s="50">
        <f t="shared" si="37"/>
        <v>465.50167907758788</v>
      </c>
      <c r="E298" s="51">
        <v>30</v>
      </c>
      <c r="F298" s="52">
        <f t="shared" si="32"/>
        <v>139.65050372327636</v>
      </c>
      <c r="G298" s="53">
        <f t="shared" si="33"/>
        <v>325.85117535431152</v>
      </c>
      <c r="H298" s="53">
        <f t="shared" si="34"/>
        <v>52.136188056689846</v>
      </c>
      <c r="I298" s="53">
        <f t="shared" si="35"/>
        <v>377.98736341100135</v>
      </c>
    </row>
    <row r="299" spans="1:9" x14ac:dyDescent="0.25">
      <c r="A299" s="94" t="s">
        <v>1317</v>
      </c>
      <c r="B299" s="93" t="s">
        <v>1318</v>
      </c>
      <c r="C299" s="56">
        <v>372.3199618496443</v>
      </c>
      <c r="D299" s="56">
        <f t="shared" si="37"/>
        <v>387.21276032363011</v>
      </c>
      <c r="E299" s="57">
        <v>30</v>
      </c>
      <c r="F299" s="58">
        <f t="shared" si="32"/>
        <v>116.16382809708902</v>
      </c>
      <c r="G299" s="59">
        <f t="shared" si="33"/>
        <v>271.04893222654107</v>
      </c>
      <c r="H299" s="59">
        <f t="shared" si="34"/>
        <v>43.367829156246572</v>
      </c>
      <c r="I299" s="59">
        <f t="shared" si="35"/>
        <v>314.41676138278763</v>
      </c>
    </row>
    <row r="300" spans="1:9" x14ac:dyDescent="0.25">
      <c r="A300" s="88" t="s">
        <v>1319</v>
      </c>
      <c r="B300" s="89" t="s">
        <v>1320</v>
      </c>
      <c r="C300" s="50">
        <v>2227.8161651659043</v>
      </c>
      <c r="D300" s="50">
        <f t="shared" si="37"/>
        <v>2316.9288117725405</v>
      </c>
      <c r="E300" s="51">
        <v>30</v>
      </c>
      <c r="F300" s="52">
        <f t="shared" si="32"/>
        <v>695.07864353176217</v>
      </c>
      <c r="G300" s="53">
        <f t="shared" si="33"/>
        <v>1621.8501682407782</v>
      </c>
      <c r="H300" s="53">
        <f t="shared" si="34"/>
        <v>259.49602691852454</v>
      </c>
      <c r="I300" s="53">
        <f t="shared" si="35"/>
        <v>1881.3461951593026</v>
      </c>
    </row>
    <row r="301" spans="1:9" x14ac:dyDescent="0.25">
      <c r="A301" s="88" t="s">
        <v>1321</v>
      </c>
      <c r="B301" s="89" t="s">
        <v>1322</v>
      </c>
      <c r="C301" s="50">
        <v>1388.570349521214</v>
      </c>
      <c r="D301" s="50">
        <f t="shared" si="37"/>
        <v>1444.1131635020627</v>
      </c>
      <c r="E301" s="51">
        <v>30</v>
      </c>
      <c r="F301" s="52">
        <f t="shared" si="32"/>
        <v>433.23394905061878</v>
      </c>
      <c r="G301" s="53">
        <f t="shared" si="33"/>
        <v>1010.8792144514439</v>
      </c>
      <c r="H301" s="53">
        <f t="shared" si="34"/>
        <v>161.74067431223102</v>
      </c>
      <c r="I301" s="53">
        <f t="shared" si="35"/>
        <v>1172.6198887636749</v>
      </c>
    </row>
    <row r="302" spans="1:9" x14ac:dyDescent="0.25">
      <c r="A302" s="88" t="s">
        <v>1323</v>
      </c>
      <c r="B302" s="89" t="s">
        <v>1324</v>
      </c>
      <c r="C302" s="50">
        <v>375.37176481562489</v>
      </c>
      <c r="D302" s="50">
        <f t="shared" si="37"/>
        <v>390.3866354082499</v>
      </c>
      <c r="E302" s="51">
        <v>30</v>
      </c>
      <c r="F302" s="52">
        <f t="shared" si="32"/>
        <v>117.11599062247497</v>
      </c>
      <c r="G302" s="53">
        <f t="shared" si="33"/>
        <v>273.27064478577495</v>
      </c>
      <c r="H302" s="53">
        <f t="shared" si="34"/>
        <v>43.723303165723991</v>
      </c>
      <c r="I302" s="53">
        <f t="shared" si="35"/>
        <v>316.99394795149897</v>
      </c>
    </row>
    <row r="303" spans="1:9" x14ac:dyDescent="0.25">
      <c r="A303" s="88" t="s">
        <v>1325</v>
      </c>
      <c r="B303" s="89" t="s">
        <v>1326</v>
      </c>
      <c r="C303" s="50">
        <v>362.14728529637523</v>
      </c>
      <c r="D303" s="50">
        <f t="shared" si="37"/>
        <v>376.63317670823028</v>
      </c>
      <c r="E303" s="51">
        <v>30</v>
      </c>
      <c r="F303" s="52">
        <f t="shared" si="32"/>
        <v>112.98995301246909</v>
      </c>
      <c r="G303" s="53">
        <f t="shared" si="33"/>
        <v>263.64322369576121</v>
      </c>
      <c r="H303" s="53">
        <f t="shared" si="34"/>
        <v>42.182915791321797</v>
      </c>
      <c r="I303" s="53">
        <f t="shared" si="35"/>
        <v>305.82613948708303</v>
      </c>
    </row>
    <row r="304" spans="1:9" x14ac:dyDescent="0.25">
      <c r="A304" s="88" t="s">
        <v>1327</v>
      </c>
      <c r="B304" s="89" t="s">
        <v>1328</v>
      </c>
      <c r="C304" s="50">
        <v>185.14271326949523</v>
      </c>
      <c r="D304" s="50">
        <f t="shared" si="37"/>
        <v>192.54842180027504</v>
      </c>
      <c r="E304" s="51">
        <v>30</v>
      </c>
      <c r="F304" s="52">
        <f t="shared" si="32"/>
        <v>57.764526540082507</v>
      </c>
      <c r="G304" s="53">
        <f t="shared" si="33"/>
        <v>134.78389526019254</v>
      </c>
      <c r="H304" s="53">
        <f t="shared" si="34"/>
        <v>21.565423241630807</v>
      </c>
      <c r="I304" s="53">
        <f t="shared" si="35"/>
        <v>156.34931850182335</v>
      </c>
    </row>
    <row r="305" spans="1:9" x14ac:dyDescent="0.25">
      <c r="A305" s="88" t="s">
        <v>1329</v>
      </c>
      <c r="B305" s="89" t="s">
        <v>1330</v>
      </c>
      <c r="C305" s="50">
        <v>162.76282485230348</v>
      </c>
      <c r="D305" s="50">
        <f t="shared" si="37"/>
        <v>169.27333784639563</v>
      </c>
      <c r="E305" s="51">
        <v>30</v>
      </c>
      <c r="F305" s="52">
        <f t="shared" si="32"/>
        <v>50.782001353918687</v>
      </c>
      <c r="G305" s="53">
        <f t="shared" si="33"/>
        <v>118.49133649247695</v>
      </c>
      <c r="H305" s="53">
        <f t="shared" si="34"/>
        <v>18.95861383879631</v>
      </c>
      <c r="I305" s="53">
        <f t="shared" si="35"/>
        <v>137.44995033127327</v>
      </c>
    </row>
    <row r="306" spans="1:9" x14ac:dyDescent="0.25">
      <c r="A306" s="94" t="s">
        <v>1331</v>
      </c>
      <c r="B306" s="93" t="s">
        <v>1332</v>
      </c>
      <c r="C306" s="56">
        <v>1081.3555176124912</v>
      </c>
      <c r="D306" s="56">
        <f t="shared" si="37"/>
        <v>1124.6097383169908</v>
      </c>
      <c r="E306" s="57">
        <v>30</v>
      </c>
      <c r="F306" s="58">
        <f t="shared" si="32"/>
        <v>337.38292149509726</v>
      </c>
      <c r="G306" s="59">
        <f t="shared" si="33"/>
        <v>787.22681682189364</v>
      </c>
      <c r="H306" s="59">
        <f t="shared" si="34"/>
        <v>125.95629069150299</v>
      </c>
      <c r="I306" s="59">
        <f t="shared" si="35"/>
        <v>913.18310751339664</v>
      </c>
    </row>
    <row r="307" spans="1:9" x14ac:dyDescent="0.25">
      <c r="A307" s="88" t="s">
        <v>1331</v>
      </c>
      <c r="B307" s="89" t="s">
        <v>1333</v>
      </c>
      <c r="C307" s="50">
        <v>1291.9299222651587</v>
      </c>
      <c r="D307" s="50">
        <f t="shared" si="37"/>
        <v>1343.6071191557651</v>
      </c>
      <c r="E307" s="51">
        <v>30</v>
      </c>
      <c r="F307" s="52">
        <f t="shared" si="32"/>
        <v>403.08213574672953</v>
      </c>
      <c r="G307" s="53">
        <f t="shared" si="33"/>
        <v>940.52498340903549</v>
      </c>
      <c r="H307" s="53">
        <f t="shared" si="34"/>
        <v>150.48399734544569</v>
      </c>
      <c r="I307" s="53">
        <f t="shared" si="35"/>
        <v>1091.0089807544812</v>
      </c>
    </row>
    <row r="308" spans="1:9" x14ac:dyDescent="0.25">
      <c r="A308" s="88" t="s">
        <v>1334</v>
      </c>
      <c r="B308" s="89" t="s">
        <v>1335</v>
      </c>
      <c r="C308" s="50">
        <v>1576.7648657566895</v>
      </c>
      <c r="D308" s="50">
        <f t="shared" si="37"/>
        <v>1639.835460386957</v>
      </c>
      <c r="E308" s="51">
        <v>30</v>
      </c>
      <c r="F308" s="52">
        <f t="shared" si="32"/>
        <v>491.95063811608708</v>
      </c>
      <c r="G308" s="53">
        <f t="shared" si="33"/>
        <v>1147.88482227087</v>
      </c>
      <c r="H308" s="53">
        <f t="shared" si="34"/>
        <v>183.66157156333921</v>
      </c>
      <c r="I308" s="53">
        <f t="shared" si="35"/>
        <v>1331.5463938342093</v>
      </c>
    </row>
    <row r="309" spans="1:9" x14ac:dyDescent="0.25">
      <c r="A309" s="88" t="s">
        <v>1336</v>
      </c>
      <c r="B309" s="89" t="s">
        <v>1337</v>
      </c>
      <c r="C309" s="50">
        <v>358.07821467506767</v>
      </c>
      <c r="D309" s="50">
        <f t="shared" si="37"/>
        <v>372.40134326207038</v>
      </c>
      <c r="E309" s="51">
        <v>30</v>
      </c>
      <c r="F309" s="52">
        <f t="shared" si="32"/>
        <v>111.72040297862111</v>
      </c>
      <c r="G309" s="53">
        <f t="shared" si="33"/>
        <v>260.68094028344927</v>
      </c>
      <c r="H309" s="53">
        <f t="shared" si="34"/>
        <v>41.708950445351881</v>
      </c>
      <c r="I309" s="53">
        <f t="shared" si="35"/>
        <v>302.38989072880116</v>
      </c>
    </row>
    <row r="310" spans="1:9" x14ac:dyDescent="0.25">
      <c r="A310" s="88" t="s">
        <v>1338</v>
      </c>
      <c r="B310" s="89" t="s">
        <v>1339</v>
      </c>
      <c r="C310" s="50">
        <v>406.90706213075862</v>
      </c>
      <c r="D310" s="50">
        <f t="shared" si="37"/>
        <v>423.18334461598897</v>
      </c>
      <c r="E310" s="51">
        <v>30</v>
      </c>
      <c r="F310" s="52">
        <f t="shared" si="32"/>
        <v>126.95500338479668</v>
      </c>
      <c r="G310" s="53">
        <f t="shared" si="33"/>
        <v>296.2283412311923</v>
      </c>
      <c r="H310" s="53">
        <f t="shared" si="34"/>
        <v>47.396534596990769</v>
      </c>
      <c r="I310" s="53">
        <f t="shared" si="35"/>
        <v>343.62487582818306</v>
      </c>
    </row>
    <row r="311" spans="1:9" x14ac:dyDescent="0.25">
      <c r="A311" s="88" t="s">
        <v>1340</v>
      </c>
      <c r="B311" s="89" t="s">
        <v>1341</v>
      </c>
      <c r="C311" s="50">
        <v>1004.043175807647</v>
      </c>
      <c r="D311" s="50">
        <f t="shared" si="37"/>
        <v>1044.2049028399529</v>
      </c>
      <c r="E311" s="51">
        <v>30</v>
      </c>
      <c r="F311" s="52">
        <f t="shared" si="32"/>
        <v>313.26147085198585</v>
      </c>
      <c r="G311" s="53">
        <f t="shared" si="33"/>
        <v>730.94343198796696</v>
      </c>
      <c r="H311" s="53">
        <f t="shared" si="34"/>
        <v>116.95094911807472</v>
      </c>
      <c r="I311" s="53">
        <f t="shared" si="35"/>
        <v>847.89438110604169</v>
      </c>
    </row>
    <row r="312" spans="1:9" x14ac:dyDescent="0.25">
      <c r="A312" s="88" t="s">
        <v>1342</v>
      </c>
      <c r="B312" s="89" t="s">
        <v>1343</v>
      </c>
      <c r="C312" s="50">
        <v>4067.0360859969328</v>
      </c>
      <c r="D312" s="50">
        <f t="shared" si="37"/>
        <v>4229.7175294368099</v>
      </c>
      <c r="E312" s="51">
        <v>30</v>
      </c>
      <c r="F312" s="52">
        <f t="shared" si="32"/>
        <v>1268.9152588310428</v>
      </c>
      <c r="G312" s="53">
        <f t="shared" si="33"/>
        <v>2960.8022706057673</v>
      </c>
      <c r="H312" s="53">
        <f t="shared" si="34"/>
        <v>473.72836329692279</v>
      </c>
      <c r="I312" s="53">
        <f>SUM(G312+H312)</f>
        <v>3434.5306339026902</v>
      </c>
    </row>
    <row r="313" spans="1:9" x14ac:dyDescent="0.25">
      <c r="A313" s="91">
        <v>88163</v>
      </c>
      <c r="B313" s="89" t="s">
        <v>1344</v>
      </c>
      <c r="C313" s="49"/>
      <c r="D313" s="50">
        <v>2854</v>
      </c>
      <c r="E313" s="51">
        <v>30</v>
      </c>
      <c r="F313" s="52">
        <f t="shared" si="32"/>
        <v>856.19999999999993</v>
      </c>
      <c r="G313" s="53">
        <f t="shared" si="33"/>
        <v>1997.8000000000002</v>
      </c>
      <c r="H313" s="53">
        <f t="shared" si="34"/>
        <v>319.64800000000002</v>
      </c>
      <c r="I313" s="53">
        <f t="shared" si="35"/>
        <v>2317.4480000000003</v>
      </c>
    </row>
    <row r="314" spans="1:9" x14ac:dyDescent="0.25">
      <c r="A314" s="88" t="s">
        <v>1345</v>
      </c>
      <c r="B314" s="89" t="s">
        <v>1346</v>
      </c>
      <c r="C314" s="50">
        <v>1410.9502379384055</v>
      </c>
      <c r="D314" s="50">
        <f>SUM(C314*1.04)</f>
        <v>1467.3882474559418</v>
      </c>
      <c r="E314" s="51">
        <v>30</v>
      </c>
      <c r="F314" s="52">
        <f t="shared" si="32"/>
        <v>440.21647423678252</v>
      </c>
      <c r="G314" s="53">
        <f t="shared" si="33"/>
        <v>1027.1717732191594</v>
      </c>
      <c r="H314" s="53">
        <f t="shared" si="34"/>
        <v>164.34748371506549</v>
      </c>
      <c r="I314" s="53">
        <f t="shared" si="35"/>
        <v>1191.5192569342248</v>
      </c>
    </row>
    <row r="315" spans="1:9" x14ac:dyDescent="0.25">
      <c r="A315" s="88" t="s">
        <v>1347</v>
      </c>
      <c r="B315" s="89" t="s">
        <v>1348</v>
      </c>
      <c r="C315" s="50">
        <v>356.04367936441389</v>
      </c>
      <c r="D315" s="50">
        <v>619.29</v>
      </c>
      <c r="E315" s="51">
        <v>30</v>
      </c>
      <c r="F315" s="52">
        <f t="shared" si="32"/>
        <v>185.78699999999998</v>
      </c>
      <c r="G315" s="53">
        <f t="shared" si="33"/>
        <v>433.50299999999999</v>
      </c>
      <c r="H315" s="53">
        <f t="shared" si="34"/>
        <v>69.360479999999995</v>
      </c>
      <c r="I315" s="53">
        <f t="shared" si="35"/>
        <v>502.86347999999998</v>
      </c>
    </row>
    <row r="316" spans="1:9" x14ac:dyDescent="0.25">
      <c r="A316" s="88" t="s">
        <v>1349</v>
      </c>
      <c r="B316" s="89" t="s">
        <v>1350</v>
      </c>
      <c r="C316" s="50">
        <v>488.28847455691039</v>
      </c>
      <c r="D316" s="50">
        <v>685.71</v>
      </c>
      <c r="E316" s="51">
        <v>30</v>
      </c>
      <c r="F316" s="52">
        <f t="shared" si="32"/>
        <v>205.71299999999999</v>
      </c>
      <c r="G316" s="53">
        <f t="shared" si="33"/>
        <v>479.99700000000007</v>
      </c>
      <c r="H316" s="53">
        <f t="shared" si="34"/>
        <v>76.799520000000015</v>
      </c>
      <c r="I316" s="53">
        <f>SUM(G316+H316)</f>
        <v>556.7965200000001</v>
      </c>
    </row>
    <row r="317" spans="1:9" x14ac:dyDescent="0.25">
      <c r="A317" s="88" t="s">
        <v>1351</v>
      </c>
      <c r="B317" s="89" t="s">
        <v>1352</v>
      </c>
      <c r="C317" s="50">
        <v>859.59116875122777</v>
      </c>
      <c r="D317" s="50">
        <v>1189.29</v>
      </c>
      <c r="E317" s="51">
        <v>30</v>
      </c>
      <c r="F317" s="52">
        <f t="shared" si="32"/>
        <v>356.78699999999998</v>
      </c>
      <c r="G317" s="53">
        <f t="shared" si="33"/>
        <v>832.50299999999993</v>
      </c>
      <c r="H317" s="53">
        <f t="shared" si="34"/>
        <v>133.20048</v>
      </c>
      <c r="I317" s="53">
        <f t="shared" si="35"/>
        <v>965.7034799999999</v>
      </c>
    </row>
    <row r="318" spans="1:9" x14ac:dyDescent="0.25">
      <c r="A318" s="88" t="s">
        <v>1353</v>
      </c>
      <c r="B318" s="89" t="s">
        <v>1354</v>
      </c>
      <c r="C318" s="50">
        <v>332.64652329189516</v>
      </c>
      <c r="D318" s="50">
        <f t="shared" ref="D318:D328" si="38">SUM(C318*1.04)</f>
        <v>345.95238422357096</v>
      </c>
      <c r="E318" s="51">
        <v>30</v>
      </c>
      <c r="F318" s="52">
        <f t="shared" si="32"/>
        <v>103.78571526707128</v>
      </c>
      <c r="G318" s="53">
        <f t="shared" si="33"/>
        <v>242.16666895649968</v>
      </c>
      <c r="H318" s="53">
        <f t="shared" si="34"/>
        <v>38.746667033039948</v>
      </c>
      <c r="I318" s="53">
        <f t="shared" si="35"/>
        <v>280.91333598953963</v>
      </c>
    </row>
    <row r="319" spans="1:9" x14ac:dyDescent="0.25">
      <c r="A319" s="88" t="s">
        <v>1355</v>
      </c>
      <c r="B319" s="89" t="s">
        <v>1356</v>
      </c>
      <c r="C319" s="50">
        <v>332.64611196847295</v>
      </c>
      <c r="D319" s="50">
        <f t="shared" si="38"/>
        <v>345.9519564472119</v>
      </c>
      <c r="E319" s="51">
        <v>30</v>
      </c>
      <c r="F319" s="52">
        <f t="shared" si="32"/>
        <v>103.78558693416356</v>
      </c>
      <c r="G319" s="53">
        <f t="shared" si="33"/>
        <v>242.16636951304832</v>
      </c>
      <c r="H319" s="53">
        <f t="shared" si="34"/>
        <v>38.746619122087729</v>
      </c>
      <c r="I319" s="53">
        <f t="shared" si="35"/>
        <v>280.91298863513606</v>
      </c>
    </row>
    <row r="320" spans="1:9" x14ac:dyDescent="0.25">
      <c r="A320" s="88" t="s">
        <v>1357</v>
      </c>
      <c r="B320" s="89" t="s">
        <v>1358</v>
      </c>
      <c r="C320" s="50">
        <v>1851.427132694952</v>
      </c>
      <c r="D320" s="50">
        <f t="shared" si="38"/>
        <v>1925.4842180027501</v>
      </c>
      <c r="E320" s="51">
        <v>30</v>
      </c>
      <c r="F320" s="52">
        <f t="shared" si="32"/>
        <v>577.645265400825</v>
      </c>
      <c r="G320" s="53">
        <f t="shared" si="33"/>
        <v>1347.838952601925</v>
      </c>
      <c r="H320" s="53">
        <f t="shared" si="34"/>
        <v>215.65423241630802</v>
      </c>
      <c r="I320" s="53">
        <f t="shared" si="35"/>
        <v>1563.4931850182331</v>
      </c>
    </row>
    <row r="321" spans="1:9" x14ac:dyDescent="0.25">
      <c r="A321" s="88" t="s">
        <v>1359</v>
      </c>
      <c r="B321" s="89" t="s">
        <v>1360</v>
      </c>
      <c r="C321" s="50">
        <v>173.9527690608993</v>
      </c>
      <c r="D321" s="50">
        <f t="shared" si="38"/>
        <v>180.91087982333528</v>
      </c>
      <c r="E321" s="51">
        <v>30</v>
      </c>
      <c r="F321" s="52">
        <f t="shared" si="32"/>
        <v>54.273263947000579</v>
      </c>
      <c r="G321" s="53">
        <f t="shared" si="33"/>
        <v>126.63761587633471</v>
      </c>
      <c r="H321" s="53">
        <f t="shared" si="34"/>
        <v>20.262018540213553</v>
      </c>
      <c r="I321" s="53">
        <f>SUM(G321+H321)</f>
        <v>146.89963441654825</v>
      </c>
    </row>
    <row r="322" spans="1:9" x14ac:dyDescent="0.25">
      <c r="A322" s="88" t="s">
        <v>798</v>
      </c>
      <c r="B322" s="89" t="s">
        <v>1361</v>
      </c>
      <c r="C322" s="50">
        <v>244.14423727845519</v>
      </c>
      <c r="D322" s="50">
        <f t="shared" si="38"/>
        <v>253.91000676959342</v>
      </c>
      <c r="E322" s="51">
        <v>30</v>
      </c>
      <c r="F322" s="52">
        <f t="shared" si="32"/>
        <v>76.173002030878024</v>
      </c>
      <c r="G322" s="53">
        <f t="shared" si="33"/>
        <v>177.7370047387154</v>
      </c>
      <c r="H322" s="53">
        <f t="shared" si="34"/>
        <v>28.437920758194466</v>
      </c>
      <c r="I322" s="53">
        <f>SUM(G322+H322)</f>
        <v>206.17492549690985</v>
      </c>
    </row>
    <row r="323" spans="1:9" x14ac:dyDescent="0.25">
      <c r="A323" s="88" t="s">
        <v>1362</v>
      </c>
      <c r="B323" s="89" t="s">
        <v>1363</v>
      </c>
      <c r="C323" s="50">
        <v>122.0721186392276</v>
      </c>
      <c r="D323" s="50">
        <f t="shared" si="38"/>
        <v>126.95500338479671</v>
      </c>
      <c r="E323" s="51">
        <v>30</v>
      </c>
      <c r="F323" s="52">
        <f t="shared" si="32"/>
        <v>38.086501015439012</v>
      </c>
      <c r="G323" s="53">
        <f t="shared" si="33"/>
        <v>88.868502369357699</v>
      </c>
      <c r="H323" s="53">
        <f t="shared" si="34"/>
        <v>14.218960379097233</v>
      </c>
      <c r="I323" s="53">
        <f>SUM(G323+H323)</f>
        <v>103.08746274845493</v>
      </c>
    </row>
    <row r="324" spans="1:9" x14ac:dyDescent="0.25">
      <c r="A324" s="88" t="s">
        <v>1364</v>
      </c>
      <c r="B324" s="89" t="s">
        <v>1365</v>
      </c>
      <c r="C324" s="50">
        <v>2441.4423727845524</v>
      </c>
      <c r="D324" s="50">
        <f t="shared" si="38"/>
        <v>2539.1000676959347</v>
      </c>
      <c r="E324" s="51">
        <v>30</v>
      </c>
      <c r="F324" s="52">
        <f t="shared" si="32"/>
        <v>761.73002030878035</v>
      </c>
      <c r="G324" s="53">
        <f t="shared" si="33"/>
        <v>1777.3700473871545</v>
      </c>
      <c r="H324" s="53">
        <f t="shared" si="34"/>
        <v>284.37920758194474</v>
      </c>
      <c r="I324" s="53">
        <f t="shared" si="35"/>
        <v>2061.7492549690992</v>
      </c>
    </row>
    <row r="325" spans="1:9" x14ac:dyDescent="0.25">
      <c r="A325" s="88" t="s">
        <v>1366</v>
      </c>
      <c r="B325" s="89" t="s">
        <v>1367</v>
      </c>
      <c r="C325" s="50">
        <v>305.18029659806905</v>
      </c>
      <c r="D325" s="50">
        <f t="shared" si="38"/>
        <v>317.38750846199184</v>
      </c>
      <c r="E325" s="51">
        <v>30</v>
      </c>
      <c r="F325" s="52">
        <f t="shared" si="32"/>
        <v>95.216252538597544</v>
      </c>
      <c r="G325" s="53">
        <f t="shared" si="33"/>
        <v>222.17125592339431</v>
      </c>
      <c r="H325" s="53">
        <f t="shared" si="34"/>
        <v>35.547400947743093</v>
      </c>
      <c r="I325" s="53">
        <f t="shared" si="35"/>
        <v>257.7186568711374</v>
      </c>
    </row>
    <row r="326" spans="1:9" x14ac:dyDescent="0.25">
      <c r="A326" s="88" t="s">
        <v>1368</v>
      </c>
      <c r="B326" s="89" t="s">
        <v>1369</v>
      </c>
      <c r="C326" s="50">
        <v>305.18029659806905</v>
      </c>
      <c r="D326" s="50">
        <f t="shared" si="38"/>
        <v>317.38750846199184</v>
      </c>
      <c r="E326" s="51">
        <v>30</v>
      </c>
      <c r="F326" s="52">
        <f t="shared" si="32"/>
        <v>95.216252538597544</v>
      </c>
      <c r="G326" s="53">
        <f t="shared" si="33"/>
        <v>222.17125592339431</v>
      </c>
      <c r="H326" s="53">
        <f t="shared" si="34"/>
        <v>35.547400947743093</v>
      </c>
      <c r="I326" s="53">
        <f t="shared" si="35"/>
        <v>257.7186568711374</v>
      </c>
    </row>
    <row r="327" spans="1:9" x14ac:dyDescent="0.25">
      <c r="A327" s="88" t="s">
        <v>1370</v>
      </c>
      <c r="B327" s="89" t="s">
        <v>1371</v>
      </c>
      <c r="C327" s="50">
        <v>915.54088979420703</v>
      </c>
      <c r="D327" s="50">
        <f t="shared" si="38"/>
        <v>952.1625253859753</v>
      </c>
      <c r="E327" s="51">
        <v>30</v>
      </c>
      <c r="F327" s="52">
        <f t="shared" si="32"/>
        <v>285.64875761579259</v>
      </c>
      <c r="G327" s="53">
        <f t="shared" si="33"/>
        <v>666.51376777018277</v>
      </c>
      <c r="H327" s="53">
        <f t="shared" si="34"/>
        <v>106.64220284322924</v>
      </c>
      <c r="I327" s="53">
        <f t="shared" si="35"/>
        <v>773.15597061341202</v>
      </c>
    </row>
    <row r="328" spans="1:9" x14ac:dyDescent="0.25">
      <c r="A328" s="88" t="s">
        <v>1372</v>
      </c>
      <c r="B328" s="89" t="s">
        <v>1373</v>
      </c>
      <c r="C328" s="50">
        <v>284.83494349153108</v>
      </c>
      <c r="D328" s="50">
        <f t="shared" si="38"/>
        <v>296.2283412311923</v>
      </c>
      <c r="E328" s="51">
        <v>30</v>
      </c>
      <c r="F328" s="52">
        <f t="shared" si="32"/>
        <v>88.868502369357685</v>
      </c>
      <c r="G328" s="53">
        <f t="shared" si="33"/>
        <v>207.35983886183462</v>
      </c>
      <c r="H328" s="53">
        <f t="shared" si="34"/>
        <v>33.177574217893536</v>
      </c>
      <c r="I328" s="53">
        <f t="shared" si="35"/>
        <v>240.53741307972814</v>
      </c>
    </row>
    <row r="329" spans="1:9" x14ac:dyDescent="0.25">
      <c r="A329" s="88" t="s">
        <v>1374</v>
      </c>
      <c r="B329" s="89" t="s">
        <v>1375</v>
      </c>
      <c r="C329" s="50">
        <v>345.87100281114488</v>
      </c>
      <c r="D329" s="50">
        <v>512.14</v>
      </c>
      <c r="E329" s="51">
        <v>30</v>
      </c>
      <c r="F329" s="52">
        <f t="shared" si="32"/>
        <v>153.642</v>
      </c>
      <c r="G329" s="53">
        <f t="shared" si="33"/>
        <v>358.49799999999999</v>
      </c>
      <c r="H329" s="53">
        <f t="shared" si="34"/>
        <v>57.359679999999997</v>
      </c>
      <c r="I329" s="53">
        <f t="shared" si="35"/>
        <v>415.85767999999996</v>
      </c>
    </row>
    <row r="330" spans="1:9" x14ac:dyDescent="0.25">
      <c r="A330" s="88" t="s">
        <v>1376</v>
      </c>
      <c r="B330" s="89" t="s">
        <v>1377</v>
      </c>
      <c r="C330" s="50">
        <v>270.5931963169545</v>
      </c>
      <c r="D330" s="50">
        <f t="shared" ref="D330:D342" si="39">SUM(C330*1.04)</f>
        <v>281.41692416963269</v>
      </c>
      <c r="E330" s="51">
        <v>30</v>
      </c>
      <c r="F330" s="52">
        <f t="shared" si="32"/>
        <v>84.4250772508898</v>
      </c>
      <c r="G330" s="53">
        <f t="shared" si="33"/>
        <v>196.99184691874291</v>
      </c>
      <c r="H330" s="53">
        <f t="shared" si="34"/>
        <v>31.518695506998867</v>
      </c>
      <c r="I330" s="53">
        <f t="shared" si="35"/>
        <v>228.51054242574179</v>
      </c>
    </row>
    <row r="331" spans="1:9" x14ac:dyDescent="0.25">
      <c r="A331" s="88" t="s">
        <v>1378</v>
      </c>
      <c r="B331" s="89" t="s">
        <v>1379</v>
      </c>
      <c r="C331" s="50">
        <v>458.78771255243049</v>
      </c>
      <c r="D331" s="50">
        <f t="shared" si="39"/>
        <v>477.13922105452775</v>
      </c>
      <c r="E331" s="51">
        <v>30</v>
      </c>
      <c r="F331" s="52">
        <f t="shared" si="32"/>
        <v>143.14176631635831</v>
      </c>
      <c r="G331" s="53">
        <f t="shared" si="33"/>
        <v>333.99745473816944</v>
      </c>
      <c r="H331" s="53">
        <f t="shared" si="34"/>
        <v>53.439592758107111</v>
      </c>
      <c r="I331" s="53">
        <f t="shared" si="35"/>
        <v>387.43704749627653</v>
      </c>
    </row>
    <row r="332" spans="1:9" x14ac:dyDescent="0.25">
      <c r="A332" s="88" t="s">
        <v>1380</v>
      </c>
      <c r="B332" s="89" t="s">
        <v>1381</v>
      </c>
      <c r="C332" s="50">
        <v>458.78771255243049</v>
      </c>
      <c r="D332" s="50">
        <f t="shared" si="39"/>
        <v>477.13922105452775</v>
      </c>
      <c r="E332" s="51">
        <v>30</v>
      </c>
      <c r="F332" s="52">
        <f t="shared" si="32"/>
        <v>143.14176631635831</v>
      </c>
      <c r="G332" s="53">
        <f t="shared" si="33"/>
        <v>333.99745473816944</v>
      </c>
      <c r="H332" s="53">
        <f t="shared" si="34"/>
        <v>53.439592758107111</v>
      </c>
      <c r="I332" s="53">
        <f t="shared" si="35"/>
        <v>387.43704749627653</v>
      </c>
    </row>
    <row r="333" spans="1:9" x14ac:dyDescent="0.25">
      <c r="A333" s="88" t="s">
        <v>1382</v>
      </c>
      <c r="B333" s="89" t="s">
        <v>1383</v>
      </c>
      <c r="C333" s="50">
        <v>295.00762004480003</v>
      </c>
      <c r="D333" s="50">
        <f t="shared" si="39"/>
        <v>306.80792484659207</v>
      </c>
      <c r="E333" s="51">
        <v>30</v>
      </c>
      <c r="F333" s="52">
        <f t="shared" ref="F333:F396" si="40">SUM(D333*0.3)</f>
        <v>92.042377453977622</v>
      </c>
      <c r="G333" s="53">
        <f t="shared" ref="G333:G396" si="41">SUM(D333-F333)</f>
        <v>214.76554739261445</v>
      </c>
      <c r="H333" s="53">
        <f t="shared" ref="H333:H396" si="42">SUM(G333*0.16)</f>
        <v>34.362487582818311</v>
      </c>
      <c r="I333" s="53">
        <f t="shared" ref="I333:I396" si="43">SUM(G333+H333)</f>
        <v>249.12803497543277</v>
      </c>
    </row>
    <row r="334" spans="1:9" x14ac:dyDescent="0.25">
      <c r="A334" s="88" t="s">
        <v>1384</v>
      </c>
      <c r="B334" s="89" t="s">
        <v>1385</v>
      </c>
      <c r="C334" s="50">
        <v>81.381412426151741</v>
      </c>
      <c r="D334" s="50">
        <f t="shared" si="39"/>
        <v>84.636668923197817</v>
      </c>
      <c r="E334" s="51">
        <v>30</v>
      </c>
      <c r="F334" s="52">
        <f t="shared" si="40"/>
        <v>25.391000676959344</v>
      </c>
      <c r="G334" s="53">
        <f t="shared" si="41"/>
        <v>59.245668246238473</v>
      </c>
      <c r="H334" s="53">
        <f t="shared" si="42"/>
        <v>9.4793069193981552</v>
      </c>
      <c r="I334" s="53">
        <f t="shared" si="43"/>
        <v>68.724975165636636</v>
      </c>
    </row>
    <row r="335" spans="1:9" x14ac:dyDescent="0.25">
      <c r="A335" s="88" t="s">
        <v>1386</v>
      </c>
      <c r="B335" s="89" t="s">
        <v>1387</v>
      </c>
      <c r="C335" s="50">
        <v>284.83494349153108</v>
      </c>
      <c r="D335" s="50">
        <f t="shared" si="39"/>
        <v>296.2283412311923</v>
      </c>
      <c r="E335" s="51">
        <v>30</v>
      </c>
      <c r="F335" s="52">
        <f t="shared" si="40"/>
        <v>88.868502369357685</v>
      </c>
      <c r="G335" s="53">
        <f t="shared" si="41"/>
        <v>207.35983886183462</v>
      </c>
      <c r="H335" s="53">
        <f t="shared" si="42"/>
        <v>33.177574217893536</v>
      </c>
      <c r="I335" s="53">
        <f t="shared" si="43"/>
        <v>240.53741307972814</v>
      </c>
    </row>
    <row r="336" spans="1:9" x14ac:dyDescent="0.25">
      <c r="A336" s="88" t="s">
        <v>1388</v>
      </c>
      <c r="B336" s="89" t="s">
        <v>1389</v>
      </c>
      <c r="C336" s="50">
        <v>1107.8044766509904</v>
      </c>
      <c r="D336" s="50">
        <f t="shared" si="39"/>
        <v>1152.11665571703</v>
      </c>
      <c r="E336" s="51">
        <v>30</v>
      </c>
      <c r="F336" s="52">
        <f t="shared" si="40"/>
        <v>345.63499671510897</v>
      </c>
      <c r="G336" s="53">
        <f t="shared" si="41"/>
        <v>806.481659001921</v>
      </c>
      <c r="H336" s="53">
        <f t="shared" si="42"/>
        <v>129.03706544030737</v>
      </c>
      <c r="I336" s="53">
        <f>SUM(G336+H336)</f>
        <v>935.5187244422284</v>
      </c>
    </row>
    <row r="337" spans="1:9" x14ac:dyDescent="0.25">
      <c r="A337" s="88" t="s">
        <v>1390</v>
      </c>
      <c r="B337" s="89" t="s">
        <v>1391</v>
      </c>
      <c r="C337" s="50">
        <v>2873.7811262984828</v>
      </c>
      <c r="D337" s="50">
        <f t="shared" si="39"/>
        <v>2988.7323713504225</v>
      </c>
      <c r="E337" s="51">
        <v>30</v>
      </c>
      <c r="F337" s="52">
        <f t="shared" si="40"/>
        <v>896.61971140512674</v>
      </c>
      <c r="G337" s="53">
        <f t="shared" si="41"/>
        <v>2092.1126599452955</v>
      </c>
      <c r="H337" s="53">
        <f t="shared" si="42"/>
        <v>334.73802559124726</v>
      </c>
      <c r="I337" s="53">
        <f t="shared" si="43"/>
        <v>2426.8506855365426</v>
      </c>
    </row>
    <row r="338" spans="1:9" x14ac:dyDescent="0.25">
      <c r="A338" s="88" t="s">
        <v>1392</v>
      </c>
      <c r="B338" s="89" t="s">
        <v>1393</v>
      </c>
      <c r="C338" s="50">
        <v>111.89944208595863</v>
      </c>
      <c r="D338" s="50">
        <f t="shared" si="39"/>
        <v>116.37541976939697</v>
      </c>
      <c r="E338" s="51">
        <v>30</v>
      </c>
      <c r="F338" s="52">
        <f t="shared" si="40"/>
        <v>34.91262593081909</v>
      </c>
      <c r="G338" s="53">
        <f t="shared" si="41"/>
        <v>81.46279383857788</v>
      </c>
      <c r="H338" s="53">
        <f t="shared" si="42"/>
        <v>13.034047014172462</v>
      </c>
      <c r="I338" s="53">
        <f t="shared" si="43"/>
        <v>94.496840852750339</v>
      </c>
    </row>
    <row r="339" spans="1:9" x14ac:dyDescent="0.25">
      <c r="A339" s="88" t="s">
        <v>1394</v>
      </c>
      <c r="B339" s="89" t="s">
        <v>1395</v>
      </c>
      <c r="C339" s="50">
        <v>371.30269419431733</v>
      </c>
      <c r="D339" s="50">
        <f t="shared" si="39"/>
        <v>386.15480196209</v>
      </c>
      <c r="E339" s="51">
        <v>30</v>
      </c>
      <c r="F339" s="52">
        <f t="shared" si="40"/>
        <v>115.84644058862699</v>
      </c>
      <c r="G339" s="53">
        <f t="shared" si="41"/>
        <v>270.30836137346301</v>
      </c>
      <c r="H339" s="53">
        <f t="shared" si="42"/>
        <v>43.249337819754082</v>
      </c>
      <c r="I339" s="53">
        <f t="shared" si="43"/>
        <v>313.5576991932171</v>
      </c>
    </row>
    <row r="340" spans="1:9" x14ac:dyDescent="0.25">
      <c r="A340" s="88" t="s">
        <v>1396</v>
      </c>
      <c r="B340" s="89" t="s">
        <v>1397</v>
      </c>
      <c r="C340" s="50">
        <v>387.57897667954762</v>
      </c>
      <c r="D340" s="50">
        <f t="shared" si="39"/>
        <v>403.08213574672953</v>
      </c>
      <c r="E340" s="51">
        <v>30</v>
      </c>
      <c r="F340" s="52">
        <f t="shared" si="40"/>
        <v>120.92464072401886</v>
      </c>
      <c r="G340" s="53">
        <f t="shared" si="41"/>
        <v>282.15749502271069</v>
      </c>
      <c r="H340" s="53">
        <f t="shared" si="42"/>
        <v>45.145199203633709</v>
      </c>
      <c r="I340" s="53">
        <f t="shared" si="43"/>
        <v>327.30269422634439</v>
      </c>
    </row>
    <row r="341" spans="1:9" x14ac:dyDescent="0.25">
      <c r="A341" s="88" t="s">
        <v>1398</v>
      </c>
      <c r="B341" s="89" t="s">
        <v>1399</v>
      </c>
      <c r="C341" s="50">
        <v>393.68258261150902</v>
      </c>
      <c r="D341" s="50">
        <f t="shared" si="39"/>
        <v>409.42988591596941</v>
      </c>
      <c r="E341" s="51">
        <v>30</v>
      </c>
      <c r="F341" s="52">
        <f t="shared" si="40"/>
        <v>122.82896577479082</v>
      </c>
      <c r="G341" s="53">
        <f t="shared" si="41"/>
        <v>286.60092014117856</v>
      </c>
      <c r="H341" s="53">
        <f t="shared" si="42"/>
        <v>45.856147222588568</v>
      </c>
      <c r="I341" s="53">
        <f t="shared" si="43"/>
        <v>332.45706736376712</v>
      </c>
    </row>
    <row r="342" spans="1:9" x14ac:dyDescent="0.25">
      <c r="A342" s="88">
        <v>85384</v>
      </c>
      <c r="B342" s="89" t="s">
        <v>1400</v>
      </c>
      <c r="C342" s="50">
        <v>401.82072385412425</v>
      </c>
      <c r="D342" s="50">
        <f t="shared" si="39"/>
        <v>417.89355280828926</v>
      </c>
      <c r="E342" s="51">
        <v>30</v>
      </c>
      <c r="F342" s="52">
        <f t="shared" si="40"/>
        <v>125.36806584248677</v>
      </c>
      <c r="G342" s="53">
        <f t="shared" si="41"/>
        <v>292.52548696580249</v>
      </c>
      <c r="H342" s="53">
        <f t="shared" si="42"/>
        <v>46.804077914528399</v>
      </c>
      <c r="I342" s="53">
        <f>SUM(G342+H342)</f>
        <v>339.32956488033091</v>
      </c>
    </row>
    <row r="343" spans="1:9" x14ac:dyDescent="0.25">
      <c r="A343" s="102">
        <v>88157</v>
      </c>
      <c r="B343" s="89" t="s">
        <v>1401</v>
      </c>
      <c r="C343" s="49"/>
      <c r="D343" s="50">
        <v>293.10000000000002</v>
      </c>
      <c r="E343" s="51">
        <v>30</v>
      </c>
      <c r="F343" s="52">
        <f t="shared" si="40"/>
        <v>87.93</v>
      </c>
      <c r="G343" s="53">
        <f t="shared" si="41"/>
        <v>205.17000000000002</v>
      </c>
      <c r="H343" s="53">
        <f t="shared" si="42"/>
        <v>32.827200000000005</v>
      </c>
      <c r="I343" s="53">
        <f t="shared" si="43"/>
        <v>237.99720000000002</v>
      </c>
    </row>
    <row r="344" spans="1:9" x14ac:dyDescent="0.25">
      <c r="A344" s="88" t="s">
        <v>1402</v>
      </c>
      <c r="B344" s="89" t="s">
        <v>1403</v>
      </c>
      <c r="C344" s="50">
        <v>81.381412426151741</v>
      </c>
      <c r="D344" s="50">
        <f t="shared" ref="D344:D349" si="44">SUM(C344*1.04)</f>
        <v>84.636668923197817</v>
      </c>
      <c r="E344" s="51">
        <v>30</v>
      </c>
      <c r="F344" s="52">
        <f t="shared" si="40"/>
        <v>25.391000676959344</v>
      </c>
      <c r="G344" s="53">
        <f t="shared" si="41"/>
        <v>59.245668246238473</v>
      </c>
      <c r="H344" s="53">
        <f t="shared" si="42"/>
        <v>9.4793069193981552</v>
      </c>
      <c r="I344" s="53">
        <f t="shared" si="43"/>
        <v>68.724975165636636</v>
      </c>
    </row>
    <row r="345" spans="1:9" x14ac:dyDescent="0.25">
      <c r="A345" s="88" t="s">
        <v>1404</v>
      </c>
      <c r="B345" s="89" t="s">
        <v>1405</v>
      </c>
      <c r="C345" s="50">
        <v>81.381412426151741</v>
      </c>
      <c r="D345" s="50">
        <f t="shared" si="44"/>
        <v>84.636668923197817</v>
      </c>
      <c r="E345" s="51">
        <v>30</v>
      </c>
      <c r="F345" s="52">
        <f t="shared" si="40"/>
        <v>25.391000676959344</v>
      </c>
      <c r="G345" s="53">
        <f t="shared" si="41"/>
        <v>59.245668246238473</v>
      </c>
      <c r="H345" s="53">
        <f t="shared" si="42"/>
        <v>9.4793069193981552</v>
      </c>
      <c r="I345" s="53">
        <f t="shared" si="43"/>
        <v>68.724975165636636</v>
      </c>
    </row>
    <row r="346" spans="1:9" x14ac:dyDescent="0.25">
      <c r="A346" s="88" t="s">
        <v>1406</v>
      </c>
      <c r="B346" s="89" t="s">
        <v>1407</v>
      </c>
      <c r="C346" s="50">
        <v>376.38903247095175</v>
      </c>
      <c r="D346" s="50">
        <f t="shared" si="44"/>
        <v>391.44459376978983</v>
      </c>
      <c r="E346" s="51">
        <v>30</v>
      </c>
      <c r="F346" s="52">
        <f t="shared" si="40"/>
        <v>117.43337813093694</v>
      </c>
      <c r="G346" s="53">
        <f t="shared" si="41"/>
        <v>274.01121563885289</v>
      </c>
      <c r="H346" s="53">
        <f t="shared" si="42"/>
        <v>43.841794502216466</v>
      </c>
      <c r="I346" s="53">
        <f t="shared" si="43"/>
        <v>317.85301014106938</v>
      </c>
    </row>
    <row r="347" spans="1:9" x14ac:dyDescent="0.25">
      <c r="A347" s="94" t="s">
        <v>1408</v>
      </c>
      <c r="B347" s="93" t="s">
        <v>1409</v>
      </c>
      <c r="C347" s="56">
        <v>298.05942301078079</v>
      </c>
      <c r="D347" s="56">
        <f t="shared" si="44"/>
        <v>309.98179993121204</v>
      </c>
      <c r="E347" s="57">
        <v>30</v>
      </c>
      <c r="F347" s="58">
        <f t="shared" si="40"/>
        <v>92.994539979363608</v>
      </c>
      <c r="G347" s="59">
        <f t="shared" si="41"/>
        <v>216.98725995184844</v>
      </c>
      <c r="H347" s="59">
        <f t="shared" si="42"/>
        <v>34.717961592295751</v>
      </c>
      <c r="I347" s="59">
        <f t="shared" si="43"/>
        <v>251.70522154414419</v>
      </c>
    </row>
    <row r="348" spans="1:9" x14ac:dyDescent="0.25">
      <c r="A348" s="88" t="s">
        <v>1410</v>
      </c>
      <c r="B348" s="89" t="s">
        <v>1411</v>
      </c>
      <c r="C348" s="50">
        <v>298.05942301078079</v>
      </c>
      <c r="D348" s="50">
        <f t="shared" si="44"/>
        <v>309.98179993121204</v>
      </c>
      <c r="E348" s="51">
        <v>30</v>
      </c>
      <c r="F348" s="52">
        <f t="shared" si="40"/>
        <v>92.994539979363608</v>
      </c>
      <c r="G348" s="53">
        <f t="shared" si="41"/>
        <v>216.98725995184844</v>
      </c>
      <c r="H348" s="53">
        <f t="shared" si="42"/>
        <v>34.717961592295751</v>
      </c>
      <c r="I348" s="53">
        <f>SUM(G348+H348)</f>
        <v>251.70522154414419</v>
      </c>
    </row>
    <row r="349" spans="1:9" x14ac:dyDescent="0.25">
      <c r="A349" s="88" t="s">
        <v>1412</v>
      </c>
      <c r="B349" s="89" t="s">
        <v>1413</v>
      </c>
      <c r="C349" s="50">
        <v>188.19451623547587</v>
      </c>
      <c r="D349" s="50">
        <f t="shared" si="44"/>
        <v>195.72229688489492</v>
      </c>
      <c r="E349" s="51">
        <v>30</v>
      </c>
      <c r="F349" s="52">
        <f t="shared" si="40"/>
        <v>58.716689065468472</v>
      </c>
      <c r="G349" s="53">
        <f t="shared" si="41"/>
        <v>137.00560781942644</v>
      </c>
      <c r="H349" s="53">
        <f t="shared" si="42"/>
        <v>21.920897251108233</v>
      </c>
      <c r="I349" s="53">
        <f t="shared" si="43"/>
        <v>158.92650507053469</v>
      </c>
    </row>
    <row r="350" spans="1:9" x14ac:dyDescent="0.25">
      <c r="A350" s="88" t="s">
        <v>1414</v>
      </c>
      <c r="B350" s="89" t="s">
        <v>1415</v>
      </c>
      <c r="C350" s="50">
        <v>1159.685127072662</v>
      </c>
      <c r="D350" s="50">
        <v>1392.86</v>
      </c>
      <c r="E350" s="51">
        <v>30</v>
      </c>
      <c r="F350" s="52">
        <f t="shared" si="40"/>
        <v>417.85799999999995</v>
      </c>
      <c r="G350" s="53">
        <f t="shared" si="41"/>
        <v>975.00199999999995</v>
      </c>
      <c r="H350" s="53">
        <f t="shared" si="42"/>
        <v>156.00031999999999</v>
      </c>
      <c r="I350" s="53">
        <f t="shared" si="43"/>
        <v>1131.0023200000001</v>
      </c>
    </row>
    <row r="351" spans="1:9" x14ac:dyDescent="0.25">
      <c r="A351" s="88" t="s">
        <v>1416</v>
      </c>
      <c r="B351" s="89" t="s">
        <v>1417</v>
      </c>
      <c r="C351" s="50">
        <v>120.03758332857382</v>
      </c>
      <c r="D351" s="50">
        <f>SUM(C351*1.04)</f>
        <v>124.83908666171678</v>
      </c>
      <c r="E351" s="51">
        <v>30</v>
      </c>
      <c r="F351" s="52">
        <f t="shared" si="40"/>
        <v>37.45172599851503</v>
      </c>
      <c r="G351" s="53">
        <f t="shared" si="41"/>
        <v>87.387360663201747</v>
      </c>
      <c r="H351" s="53">
        <f t="shared" si="42"/>
        <v>13.98197770611228</v>
      </c>
      <c r="I351" s="53">
        <f t="shared" si="43"/>
        <v>101.36933836931402</v>
      </c>
    </row>
    <row r="352" spans="1:9" x14ac:dyDescent="0.25">
      <c r="A352" s="94" t="s">
        <v>1418</v>
      </c>
      <c r="B352" s="93" t="s">
        <v>1419</v>
      </c>
      <c r="C352" s="56">
        <v>694.79380858827039</v>
      </c>
      <c r="D352" s="56">
        <f>SUM(C352*1.04)</f>
        <v>722.58556093180118</v>
      </c>
      <c r="E352" s="57">
        <v>30</v>
      </c>
      <c r="F352" s="58">
        <f t="shared" si="40"/>
        <v>216.77566827954035</v>
      </c>
      <c r="G352" s="59">
        <f t="shared" si="41"/>
        <v>505.80989265226083</v>
      </c>
      <c r="H352" s="59">
        <f t="shared" si="42"/>
        <v>80.929582824361731</v>
      </c>
      <c r="I352" s="59">
        <f t="shared" si="43"/>
        <v>586.7394754766226</v>
      </c>
    </row>
    <row r="353" spans="1:9" x14ac:dyDescent="0.25">
      <c r="A353" s="88" t="s">
        <v>1420</v>
      </c>
      <c r="B353" s="89" t="s">
        <v>1421</v>
      </c>
      <c r="C353" s="50">
        <v>257.36871679770485</v>
      </c>
      <c r="D353" s="50">
        <f>SUM(C353*1.04)</f>
        <v>267.66346546961307</v>
      </c>
      <c r="E353" s="51">
        <v>30</v>
      </c>
      <c r="F353" s="52">
        <f t="shared" si="40"/>
        <v>80.299039640883919</v>
      </c>
      <c r="G353" s="53">
        <f t="shared" si="41"/>
        <v>187.36442582872917</v>
      </c>
      <c r="H353" s="53">
        <f t="shared" si="42"/>
        <v>29.978308132596666</v>
      </c>
      <c r="I353" s="53">
        <f t="shared" si="43"/>
        <v>217.34273396132585</v>
      </c>
    </row>
    <row r="354" spans="1:9" x14ac:dyDescent="0.25">
      <c r="A354" s="88" t="s">
        <v>1422</v>
      </c>
      <c r="B354" s="89" t="s">
        <v>1423</v>
      </c>
      <c r="C354" s="50">
        <v>367.23362357300971</v>
      </c>
      <c r="D354" s="50">
        <f>SUM(C354*1.04)</f>
        <v>381.92296851593011</v>
      </c>
      <c r="E354" s="51">
        <v>30</v>
      </c>
      <c r="F354" s="52">
        <f t="shared" si="40"/>
        <v>114.57689055477903</v>
      </c>
      <c r="G354" s="53">
        <f t="shared" si="41"/>
        <v>267.34607796115108</v>
      </c>
      <c r="H354" s="53">
        <f t="shared" si="42"/>
        <v>42.775372473784174</v>
      </c>
      <c r="I354" s="53">
        <f t="shared" si="43"/>
        <v>310.12145043493524</v>
      </c>
    </row>
    <row r="355" spans="1:9" x14ac:dyDescent="0.25">
      <c r="A355" s="88" t="s">
        <v>1424</v>
      </c>
      <c r="B355" s="89" t="s">
        <v>1425</v>
      </c>
      <c r="C355" s="50">
        <v>190.22905154612965</v>
      </c>
      <c r="D355" s="50">
        <f>SUM(C355*1.04)</f>
        <v>197.83821360797484</v>
      </c>
      <c r="E355" s="51">
        <v>30</v>
      </c>
      <c r="F355" s="52">
        <f t="shared" si="40"/>
        <v>59.351464082392447</v>
      </c>
      <c r="G355" s="53">
        <f t="shared" si="41"/>
        <v>138.48674952558238</v>
      </c>
      <c r="H355" s="53">
        <f t="shared" si="42"/>
        <v>22.15787992409318</v>
      </c>
      <c r="I355" s="53">
        <f t="shared" si="43"/>
        <v>160.64462944967556</v>
      </c>
    </row>
    <row r="356" spans="1:9" x14ac:dyDescent="0.25">
      <c r="A356" s="88" t="s">
        <v>1426</v>
      </c>
      <c r="B356" s="89" t="s">
        <v>1427</v>
      </c>
      <c r="C356" s="50">
        <v>234.98882838051313</v>
      </c>
      <c r="D356" s="50">
        <v>392.14</v>
      </c>
      <c r="E356" s="51">
        <v>30</v>
      </c>
      <c r="F356" s="52">
        <f t="shared" si="40"/>
        <v>117.642</v>
      </c>
      <c r="G356" s="53">
        <f t="shared" si="41"/>
        <v>274.49799999999999</v>
      </c>
      <c r="H356" s="53">
        <f t="shared" si="42"/>
        <v>43.91968</v>
      </c>
      <c r="I356" s="53">
        <f t="shared" si="43"/>
        <v>318.41768000000002</v>
      </c>
    </row>
    <row r="357" spans="1:9" x14ac:dyDescent="0.25">
      <c r="A357" s="94" t="s">
        <v>1428</v>
      </c>
      <c r="B357" s="93" t="s">
        <v>1429</v>
      </c>
      <c r="C357" s="56">
        <v>81.381412426151741</v>
      </c>
      <c r="D357" s="56">
        <f t="shared" ref="D357:D364" si="45">SUM(C357*1.04)</f>
        <v>84.636668923197817</v>
      </c>
      <c r="E357" s="57">
        <v>30</v>
      </c>
      <c r="F357" s="58">
        <f t="shared" si="40"/>
        <v>25.391000676959344</v>
      </c>
      <c r="G357" s="59">
        <f t="shared" si="41"/>
        <v>59.245668246238473</v>
      </c>
      <c r="H357" s="59">
        <f t="shared" si="42"/>
        <v>9.4793069193981552</v>
      </c>
      <c r="I357" s="59">
        <f t="shared" si="43"/>
        <v>68.724975165636636</v>
      </c>
    </row>
    <row r="358" spans="1:9" x14ac:dyDescent="0.25">
      <c r="A358" s="88">
        <v>80218</v>
      </c>
      <c r="B358" s="89" t="s">
        <v>1430</v>
      </c>
      <c r="C358" s="50">
        <v>81.381412426151741</v>
      </c>
      <c r="D358" s="50">
        <f t="shared" si="45"/>
        <v>84.636668923197817</v>
      </c>
      <c r="E358" s="51">
        <v>30</v>
      </c>
      <c r="F358" s="52">
        <f t="shared" si="40"/>
        <v>25.391000676959344</v>
      </c>
      <c r="G358" s="53">
        <f t="shared" si="41"/>
        <v>59.245668246238473</v>
      </c>
      <c r="H358" s="53">
        <f t="shared" si="42"/>
        <v>9.4793069193981552</v>
      </c>
      <c r="I358" s="53">
        <f t="shared" si="43"/>
        <v>68.724975165636636</v>
      </c>
    </row>
    <row r="359" spans="1:9" x14ac:dyDescent="0.25">
      <c r="A359" s="94" t="s">
        <v>1299</v>
      </c>
      <c r="B359" s="93" t="s">
        <v>1431</v>
      </c>
      <c r="C359" s="56">
        <v>111.89944208595863</v>
      </c>
      <c r="D359" s="56">
        <f t="shared" si="45"/>
        <v>116.37541976939697</v>
      </c>
      <c r="E359" s="57">
        <v>30</v>
      </c>
      <c r="F359" s="58">
        <f t="shared" si="40"/>
        <v>34.91262593081909</v>
      </c>
      <c r="G359" s="59">
        <f t="shared" si="41"/>
        <v>81.46279383857788</v>
      </c>
      <c r="H359" s="59">
        <f t="shared" si="42"/>
        <v>13.034047014172462</v>
      </c>
      <c r="I359" s="59">
        <f t="shared" si="43"/>
        <v>94.496840852750339</v>
      </c>
    </row>
    <row r="360" spans="1:9" x14ac:dyDescent="0.25">
      <c r="A360" s="88" t="s">
        <v>1432</v>
      </c>
      <c r="B360" s="89" t="s">
        <v>1433</v>
      </c>
      <c r="C360" s="50">
        <v>501.51295407616004</v>
      </c>
      <c r="D360" s="50">
        <f t="shared" si="45"/>
        <v>521.57347223920647</v>
      </c>
      <c r="E360" s="51">
        <v>30</v>
      </c>
      <c r="F360" s="52">
        <f t="shared" si="40"/>
        <v>156.47204167176193</v>
      </c>
      <c r="G360" s="53">
        <f t="shared" si="41"/>
        <v>365.10143056744454</v>
      </c>
      <c r="H360" s="53">
        <f t="shared" si="42"/>
        <v>58.416228890791125</v>
      </c>
      <c r="I360" s="53">
        <f t="shared" si="43"/>
        <v>423.51765945823564</v>
      </c>
    </row>
    <row r="361" spans="1:9" x14ac:dyDescent="0.25">
      <c r="A361" s="88" t="s">
        <v>1434</v>
      </c>
      <c r="B361" s="89" t="s">
        <v>1435</v>
      </c>
      <c r="C361" s="50">
        <v>2614.3778741901247</v>
      </c>
      <c r="D361" s="50">
        <f t="shared" si="45"/>
        <v>2718.9529891577299</v>
      </c>
      <c r="E361" s="51">
        <v>30</v>
      </c>
      <c r="F361" s="52">
        <f t="shared" si="40"/>
        <v>815.68589674731891</v>
      </c>
      <c r="G361" s="53">
        <f t="shared" si="41"/>
        <v>1903.2670924104109</v>
      </c>
      <c r="H361" s="53">
        <f t="shared" si="42"/>
        <v>304.52273478566576</v>
      </c>
      <c r="I361" s="53">
        <f t="shared" si="43"/>
        <v>2207.7898271960767</v>
      </c>
    </row>
    <row r="362" spans="1:9" x14ac:dyDescent="0.25">
      <c r="A362" s="88" t="s">
        <v>1436</v>
      </c>
      <c r="B362" s="89" t="s">
        <v>1437</v>
      </c>
      <c r="C362" s="50">
        <v>305.18029659806905</v>
      </c>
      <c r="D362" s="50">
        <f t="shared" si="45"/>
        <v>317.38750846199184</v>
      </c>
      <c r="E362" s="51">
        <v>30</v>
      </c>
      <c r="F362" s="52">
        <f t="shared" si="40"/>
        <v>95.216252538597544</v>
      </c>
      <c r="G362" s="53">
        <f t="shared" si="41"/>
        <v>222.17125592339431</v>
      </c>
      <c r="H362" s="53">
        <f t="shared" si="42"/>
        <v>35.547400947743093</v>
      </c>
      <c r="I362" s="53">
        <f t="shared" si="43"/>
        <v>257.7186568711374</v>
      </c>
    </row>
    <row r="363" spans="1:9" x14ac:dyDescent="0.25">
      <c r="A363" s="88" t="s">
        <v>1438</v>
      </c>
      <c r="B363" s="89" t="s">
        <v>1439</v>
      </c>
      <c r="C363" s="50">
        <v>152.59014829903452</v>
      </c>
      <c r="D363" s="50">
        <f t="shared" si="45"/>
        <v>158.69375423099592</v>
      </c>
      <c r="E363" s="51">
        <v>30</v>
      </c>
      <c r="F363" s="52">
        <f t="shared" si="40"/>
        <v>47.608126269298772</v>
      </c>
      <c r="G363" s="53">
        <f t="shared" si="41"/>
        <v>111.08562796169716</v>
      </c>
      <c r="H363" s="53">
        <f t="shared" si="42"/>
        <v>17.773700473871546</v>
      </c>
      <c r="I363" s="53">
        <f t="shared" si="43"/>
        <v>128.8593284355687</v>
      </c>
    </row>
    <row r="364" spans="1:9" x14ac:dyDescent="0.25">
      <c r="A364" s="88" t="s">
        <v>1440</v>
      </c>
      <c r="B364" s="89" t="s">
        <v>1441</v>
      </c>
      <c r="C364" s="50">
        <v>1297.0162605417936</v>
      </c>
      <c r="D364" s="50">
        <f t="shared" si="45"/>
        <v>1348.8969109634654</v>
      </c>
      <c r="E364" s="51">
        <v>30</v>
      </c>
      <c r="F364" s="52">
        <f t="shared" si="40"/>
        <v>404.6690732890396</v>
      </c>
      <c r="G364" s="53">
        <f t="shared" si="41"/>
        <v>944.22783767442581</v>
      </c>
      <c r="H364" s="53">
        <f t="shared" si="42"/>
        <v>151.07645402790814</v>
      </c>
      <c r="I364" s="53">
        <f t="shared" si="43"/>
        <v>1095.304291702334</v>
      </c>
    </row>
    <row r="365" spans="1:9" x14ac:dyDescent="0.25">
      <c r="A365" s="88" t="s">
        <v>1442</v>
      </c>
      <c r="B365" s="89" t="s">
        <v>1443</v>
      </c>
      <c r="C365" s="50">
        <v>528.97918076998621</v>
      </c>
      <c r="D365" s="50">
        <v>1058.57</v>
      </c>
      <c r="E365" s="51">
        <v>30</v>
      </c>
      <c r="F365" s="52">
        <f t="shared" si="40"/>
        <v>317.57099999999997</v>
      </c>
      <c r="G365" s="53">
        <f t="shared" si="41"/>
        <v>740.99900000000002</v>
      </c>
      <c r="H365" s="53">
        <f t="shared" si="42"/>
        <v>118.55984000000001</v>
      </c>
      <c r="I365" s="53">
        <f t="shared" si="43"/>
        <v>859.55884000000003</v>
      </c>
    </row>
    <row r="366" spans="1:9" x14ac:dyDescent="0.25">
      <c r="A366" s="88" t="s">
        <v>1444</v>
      </c>
      <c r="B366" s="89" t="s">
        <v>41</v>
      </c>
      <c r="C366" s="50">
        <v>65.105129940921387</v>
      </c>
      <c r="D366" s="50">
        <f t="shared" ref="D366:D374" si="46">SUM(C366*1.04)</f>
        <v>67.709335138558245</v>
      </c>
      <c r="E366" s="51">
        <v>30</v>
      </c>
      <c r="F366" s="52">
        <f t="shared" si="40"/>
        <v>20.312800541567473</v>
      </c>
      <c r="G366" s="53">
        <f t="shared" si="41"/>
        <v>47.396534596990776</v>
      </c>
      <c r="H366" s="53">
        <f t="shared" si="42"/>
        <v>7.583445535518524</v>
      </c>
      <c r="I366" s="53">
        <f>SUM(G366+H366)</f>
        <v>54.979980132509297</v>
      </c>
    </row>
    <row r="367" spans="1:9" x14ac:dyDescent="0.25">
      <c r="A367" s="88" t="s">
        <v>1445</v>
      </c>
      <c r="B367" s="89" t="s">
        <v>1446</v>
      </c>
      <c r="C367" s="50">
        <v>813.81412426151724</v>
      </c>
      <c r="D367" s="50">
        <f t="shared" si="46"/>
        <v>846.36668923197794</v>
      </c>
      <c r="E367" s="51">
        <v>30</v>
      </c>
      <c r="F367" s="52">
        <f t="shared" si="40"/>
        <v>253.91000676959337</v>
      </c>
      <c r="G367" s="53">
        <f t="shared" si="41"/>
        <v>592.45668246238461</v>
      </c>
      <c r="H367" s="53">
        <f t="shared" si="42"/>
        <v>94.793069193981538</v>
      </c>
      <c r="I367" s="53">
        <f t="shared" si="43"/>
        <v>687.24975165636613</v>
      </c>
    </row>
    <row r="368" spans="1:9" x14ac:dyDescent="0.25">
      <c r="A368" s="94" t="s">
        <v>1447</v>
      </c>
      <c r="B368" s="93" t="s">
        <v>1448</v>
      </c>
      <c r="C368" s="56">
        <v>270.5931963169545</v>
      </c>
      <c r="D368" s="56">
        <f t="shared" si="46"/>
        <v>281.41692416963269</v>
      </c>
      <c r="E368" s="57">
        <v>30</v>
      </c>
      <c r="F368" s="58">
        <f t="shared" si="40"/>
        <v>84.4250772508898</v>
      </c>
      <c r="G368" s="59">
        <f t="shared" si="41"/>
        <v>196.99184691874291</v>
      </c>
      <c r="H368" s="59">
        <f t="shared" si="42"/>
        <v>31.518695506998867</v>
      </c>
      <c r="I368" s="59">
        <f t="shared" si="43"/>
        <v>228.51054242574179</v>
      </c>
    </row>
    <row r="369" spans="1:9" x14ac:dyDescent="0.25">
      <c r="A369" s="88" t="s">
        <v>1449</v>
      </c>
      <c r="B369" s="89" t="s">
        <v>1450</v>
      </c>
      <c r="C369" s="50">
        <v>185.14271326949523</v>
      </c>
      <c r="D369" s="50">
        <f t="shared" si="46"/>
        <v>192.54842180027504</v>
      </c>
      <c r="E369" s="51">
        <v>30</v>
      </c>
      <c r="F369" s="52">
        <f t="shared" si="40"/>
        <v>57.764526540082507</v>
      </c>
      <c r="G369" s="53">
        <f t="shared" si="41"/>
        <v>134.78389526019254</v>
      </c>
      <c r="H369" s="53">
        <f t="shared" si="42"/>
        <v>21.565423241630807</v>
      </c>
      <c r="I369" s="53">
        <f t="shared" si="43"/>
        <v>156.34931850182335</v>
      </c>
    </row>
    <row r="370" spans="1:9" x14ac:dyDescent="0.25">
      <c r="A370" s="94" t="s">
        <v>1451</v>
      </c>
      <c r="B370" s="93" t="s">
        <v>1452</v>
      </c>
      <c r="C370" s="56">
        <v>369.26815888366355</v>
      </c>
      <c r="D370" s="56">
        <f t="shared" si="46"/>
        <v>384.03888523901009</v>
      </c>
      <c r="E370" s="57">
        <v>30</v>
      </c>
      <c r="F370" s="58">
        <f t="shared" si="40"/>
        <v>115.21166557170302</v>
      </c>
      <c r="G370" s="59">
        <f t="shared" si="41"/>
        <v>268.82721966730708</v>
      </c>
      <c r="H370" s="59">
        <f t="shared" si="42"/>
        <v>43.012355146769131</v>
      </c>
      <c r="I370" s="59">
        <f t="shared" si="43"/>
        <v>311.83957481407623</v>
      </c>
    </row>
    <row r="371" spans="1:9" x14ac:dyDescent="0.25">
      <c r="A371" s="94" t="s">
        <v>1453</v>
      </c>
      <c r="B371" s="93" t="s">
        <v>1454</v>
      </c>
      <c r="C371" s="56">
        <v>65.105798431527106</v>
      </c>
      <c r="D371" s="56">
        <f t="shared" si="46"/>
        <v>67.710030368788196</v>
      </c>
      <c r="E371" s="57">
        <v>30</v>
      </c>
      <c r="F371" s="58">
        <f t="shared" si="40"/>
        <v>20.313009110636457</v>
      </c>
      <c r="G371" s="59">
        <f t="shared" si="41"/>
        <v>47.397021258151739</v>
      </c>
      <c r="H371" s="59">
        <f t="shared" si="42"/>
        <v>7.5835234013042783</v>
      </c>
      <c r="I371" s="59">
        <f t="shared" si="43"/>
        <v>54.980544659456015</v>
      </c>
    </row>
    <row r="372" spans="1:9" x14ac:dyDescent="0.25">
      <c r="A372" s="88" t="s">
        <v>1455</v>
      </c>
      <c r="B372" s="89" t="s">
        <v>1456</v>
      </c>
      <c r="C372" s="50">
        <v>387.55166581280793</v>
      </c>
      <c r="D372" s="50">
        <f t="shared" si="46"/>
        <v>403.05373244532024</v>
      </c>
      <c r="E372" s="51">
        <v>30</v>
      </c>
      <c r="F372" s="52">
        <f t="shared" si="40"/>
        <v>120.91611973359606</v>
      </c>
      <c r="G372" s="53">
        <f t="shared" si="41"/>
        <v>282.13761271172416</v>
      </c>
      <c r="H372" s="53">
        <f t="shared" si="42"/>
        <v>45.142018033875864</v>
      </c>
      <c r="I372" s="53">
        <f t="shared" si="43"/>
        <v>327.2796307456</v>
      </c>
    </row>
    <row r="373" spans="1:9" x14ac:dyDescent="0.25">
      <c r="A373" s="88" t="s">
        <v>1457</v>
      </c>
      <c r="B373" s="89" t="s">
        <v>1458</v>
      </c>
      <c r="C373" s="50">
        <v>95.623159600728286</v>
      </c>
      <c r="D373" s="50">
        <f t="shared" si="46"/>
        <v>99.448085984757427</v>
      </c>
      <c r="E373" s="51">
        <v>30</v>
      </c>
      <c r="F373" s="52">
        <f t="shared" si="40"/>
        <v>29.834425795427226</v>
      </c>
      <c r="G373" s="53">
        <f t="shared" si="41"/>
        <v>69.613660189330204</v>
      </c>
      <c r="H373" s="53">
        <f t="shared" si="42"/>
        <v>11.138185630292833</v>
      </c>
      <c r="I373" s="53">
        <f t="shared" si="43"/>
        <v>80.751845819623043</v>
      </c>
    </row>
    <row r="374" spans="1:9" x14ac:dyDescent="0.25">
      <c r="A374" s="88" t="s">
        <v>1459</v>
      </c>
      <c r="B374" s="89" t="s">
        <v>1460</v>
      </c>
      <c r="C374" s="50">
        <v>569.66988698306216</v>
      </c>
      <c r="D374" s="50">
        <f t="shared" si="46"/>
        <v>592.45668246238461</v>
      </c>
      <c r="E374" s="51">
        <v>30</v>
      </c>
      <c r="F374" s="52">
        <f t="shared" si="40"/>
        <v>177.73700473871537</v>
      </c>
      <c r="G374" s="53">
        <f t="shared" si="41"/>
        <v>414.71967772366924</v>
      </c>
      <c r="H374" s="53">
        <f t="shared" si="42"/>
        <v>66.355148435787072</v>
      </c>
      <c r="I374" s="53">
        <f t="shared" si="43"/>
        <v>481.07482615945628</v>
      </c>
    </row>
    <row r="375" spans="1:9" x14ac:dyDescent="0.25">
      <c r="A375" s="51">
        <v>88146</v>
      </c>
      <c r="B375" s="106" t="s">
        <v>1461</v>
      </c>
      <c r="C375" s="50">
        <v>486.72</v>
      </c>
      <c r="D375" s="50">
        <v>943.34</v>
      </c>
      <c r="E375" s="51">
        <v>30</v>
      </c>
      <c r="F375" s="52">
        <f t="shared" si="40"/>
        <v>283.00200000000001</v>
      </c>
      <c r="G375" s="53">
        <f t="shared" si="41"/>
        <v>660.33799999999997</v>
      </c>
      <c r="H375" s="53">
        <f t="shared" si="42"/>
        <v>105.65407999999999</v>
      </c>
      <c r="I375" s="53">
        <f t="shared" si="43"/>
        <v>765.99207999999999</v>
      </c>
    </row>
    <row r="376" spans="1:9" x14ac:dyDescent="0.25">
      <c r="A376" s="88" t="s">
        <v>1462</v>
      </c>
      <c r="B376" s="89" t="s">
        <v>1463</v>
      </c>
      <c r="C376" s="50">
        <v>356.04367936441389</v>
      </c>
      <c r="D376" s="50">
        <f>SUM(C376*1.04)</f>
        <v>370.28542653899046</v>
      </c>
      <c r="E376" s="51">
        <v>30</v>
      </c>
      <c r="F376" s="52">
        <f t="shared" si="40"/>
        <v>111.08562796169714</v>
      </c>
      <c r="G376" s="53">
        <f t="shared" si="41"/>
        <v>259.19979857729334</v>
      </c>
      <c r="H376" s="53">
        <f t="shared" si="42"/>
        <v>41.471967772366938</v>
      </c>
      <c r="I376" s="53">
        <f t="shared" si="43"/>
        <v>300.67176634966029</v>
      </c>
    </row>
    <row r="377" spans="1:9" x14ac:dyDescent="0.25">
      <c r="A377" s="94" t="s">
        <v>1464</v>
      </c>
      <c r="B377" s="93" t="s">
        <v>1465</v>
      </c>
      <c r="C377" s="56">
        <v>216.10687684729064</v>
      </c>
      <c r="D377" s="56">
        <f>SUM(C377*1.04)</f>
        <v>224.75115192118227</v>
      </c>
      <c r="E377" s="57">
        <v>30</v>
      </c>
      <c r="F377" s="58">
        <f t="shared" si="40"/>
        <v>67.425345576354673</v>
      </c>
      <c r="G377" s="59">
        <f t="shared" si="41"/>
        <v>157.32580634482758</v>
      </c>
      <c r="H377" s="59">
        <f t="shared" si="42"/>
        <v>25.172129015172413</v>
      </c>
      <c r="I377" s="59">
        <f>SUM(G377+H377)</f>
        <v>182.49793535999999</v>
      </c>
    </row>
    <row r="378" spans="1:9" x14ac:dyDescent="0.25">
      <c r="A378" s="88" t="s">
        <v>1466</v>
      </c>
      <c r="B378" s="89" t="s">
        <v>42</v>
      </c>
      <c r="C378" s="50">
        <v>366.21635591768279</v>
      </c>
      <c r="D378" s="50">
        <f>SUM(C378*1.04)</f>
        <v>380.86501015439012</v>
      </c>
      <c r="E378" s="51">
        <v>30</v>
      </c>
      <c r="F378" s="52">
        <f t="shared" si="40"/>
        <v>114.25950304631704</v>
      </c>
      <c r="G378" s="53">
        <f t="shared" si="41"/>
        <v>266.60550710807308</v>
      </c>
      <c r="H378" s="53">
        <f t="shared" si="42"/>
        <v>42.656881137291691</v>
      </c>
      <c r="I378" s="53">
        <f t="shared" si="43"/>
        <v>309.26238824536478</v>
      </c>
    </row>
    <row r="379" spans="1:9" x14ac:dyDescent="0.25">
      <c r="A379" s="94" t="s">
        <v>1233</v>
      </c>
      <c r="B379" s="93" t="s">
        <v>1467</v>
      </c>
      <c r="C379" s="56">
        <v>4274.5586876836196</v>
      </c>
      <c r="D379" s="56">
        <v>5273.57</v>
      </c>
      <c r="E379" s="57">
        <v>30</v>
      </c>
      <c r="F379" s="58">
        <f t="shared" si="40"/>
        <v>1582.0709999999999</v>
      </c>
      <c r="G379" s="59">
        <f t="shared" si="41"/>
        <v>3691.4989999999998</v>
      </c>
      <c r="H379" s="59">
        <f t="shared" si="42"/>
        <v>590.63983999999994</v>
      </c>
      <c r="I379" s="59">
        <f>SUM(G379+H379)</f>
        <v>4282.1388399999996</v>
      </c>
    </row>
    <row r="380" spans="1:9" x14ac:dyDescent="0.25">
      <c r="A380" s="88" t="s">
        <v>1468</v>
      </c>
      <c r="B380" s="89" t="s">
        <v>1469</v>
      </c>
      <c r="C380" s="50">
        <v>239.05789900182072</v>
      </c>
      <c r="D380" s="50">
        <f>SUM(C380*1.04)</f>
        <v>248.62021496189354</v>
      </c>
      <c r="E380" s="51">
        <v>30</v>
      </c>
      <c r="F380" s="52">
        <f t="shared" si="40"/>
        <v>74.586064488568056</v>
      </c>
      <c r="G380" s="53">
        <f t="shared" si="41"/>
        <v>174.0341504733255</v>
      </c>
      <c r="H380" s="53">
        <f t="shared" si="42"/>
        <v>27.845464075732082</v>
      </c>
      <c r="I380" s="53">
        <f t="shared" si="43"/>
        <v>201.87961454905758</v>
      </c>
    </row>
    <row r="381" spans="1:9" x14ac:dyDescent="0.25">
      <c r="A381" s="88" t="s">
        <v>1470</v>
      </c>
      <c r="B381" s="89" t="s">
        <v>1471</v>
      </c>
      <c r="C381" s="50">
        <v>1007.0949787736279</v>
      </c>
      <c r="D381" s="50">
        <f>SUM(C381*1.04)</f>
        <v>1047.3787779245731</v>
      </c>
      <c r="E381" s="51">
        <v>30</v>
      </c>
      <c r="F381" s="52">
        <f t="shared" si="40"/>
        <v>314.21363337737193</v>
      </c>
      <c r="G381" s="53">
        <f t="shared" si="41"/>
        <v>733.16514454720118</v>
      </c>
      <c r="H381" s="53">
        <f t="shared" si="42"/>
        <v>117.30642312755219</v>
      </c>
      <c r="I381" s="53">
        <f>SUM(G381+H381)</f>
        <v>850.47156767475337</v>
      </c>
    </row>
    <row r="382" spans="1:9" x14ac:dyDescent="0.25">
      <c r="A382" s="88" t="s">
        <v>1472</v>
      </c>
      <c r="B382" s="89" t="s">
        <v>1473</v>
      </c>
      <c r="C382" s="50">
        <v>478.11579800364143</v>
      </c>
      <c r="D382" s="50">
        <f>SUM(C382*1.04)</f>
        <v>497.24042992378708</v>
      </c>
      <c r="E382" s="51">
        <v>30</v>
      </c>
      <c r="F382" s="52">
        <f t="shared" si="40"/>
        <v>149.17212897713611</v>
      </c>
      <c r="G382" s="53">
        <f t="shared" si="41"/>
        <v>348.06830094665099</v>
      </c>
      <c r="H382" s="53">
        <f t="shared" si="42"/>
        <v>55.690928151464163</v>
      </c>
      <c r="I382" s="53">
        <f t="shared" si="43"/>
        <v>403.75922909811516</v>
      </c>
    </row>
    <row r="383" spans="1:9" x14ac:dyDescent="0.25">
      <c r="A383" s="94" t="s">
        <v>1472</v>
      </c>
      <c r="B383" s="93" t="s">
        <v>1474</v>
      </c>
      <c r="C383" s="56">
        <v>478.11485433694583</v>
      </c>
      <c r="D383" s="56">
        <f>SUM(C383*1.04)</f>
        <v>497.2394485104237</v>
      </c>
      <c r="E383" s="57">
        <v>30</v>
      </c>
      <c r="F383" s="58">
        <f t="shared" si="40"/>
        <v>149.1718345531271</v>
      </c>
      <c r="G383" s="59">
        <f t="shared" si="41"/>
        <v>348.0676139572966</v>
      </c>
      <c r="H383" s="59">
        <f t="shared" si="42"/>
        <v>55.690818233167455</v>
      </c>
      <c r="I383" s="59">
        <f t="shared" si="43"/>
        <v>403.75843219046408</v>
      </c>
    </row>
    <row r="384" spans="1:9" x14ac:dyDescent="0.25">
      <c r="A384" s="91">
        <v>88162</v>
      </c>
      <c r="B384" s="89" t="s">
        <v>1475</v>
      </c>
      <c r="C384" s="49"/>
      <c r="D384" s="50">
        <v>2110</v>
      </c>
      <c r="E384" s="51">
        <v>30</v>
      </c>
      <c r="F384" s="52">
        <f t="shared" si="40"/>
        <v>633</v>
      </c>
      <c r="G384" s="53">
        <f t="shared" si="41"/>
        <v>1477</v>
      </c>
      <c r="H384" s="53">
        <f t="shared" si="42"/>
        <v>236.32</v>
      </c>
      <c r="I384" s="53">
        <f t="shared" si="43"/>
        <v>1713.32</v>
      </c>
    </row>
    <row r="385" spans="1:9" x14ac:dyDescent="0.25">
      <c r="A385" s="88" t="s">
        <v>1476</v>
      </c>
      <c r="B385" s="89" t="s">
        <v>1477</v>
      </c>
      <c r="C385" s="50">
        <v>270.5931963169545</v>
      </c>
      <c r="D385" s="50">
        <v>490.71</v>
      </c>
      <c r="E385" s="51">
        <v>30</v>
      </c>
      <c r="F385" s="52">
        <f t="shared" si="40"/>
        <v>147.21299999999999</v>
      </c>
      <c r="G385" s="53">
        <f t="shared" si="41"/>
        <v>343.49699999999996</v>
      </c>
      <c r="H385" s="53">
        <f t="shared" si="42"/>
        <v>54.959519999999998</v>
      </c>
      <c r="I385" s="53">
        <f t="shared" si="43"/>
        <v>398.45651999999995</v>
      </c>
    </row>
    <row r="386" spans="1:9" x14ac:dyDescent="0.25">
      <c r="A386" s="88" t="s">
        <v>1476</v>
      </c>
      <c r="B386" s="89" t="s">
        <v>1478</v>
      </c>
      <c r="C386" s="50">
        <v>270.5931963169545</v>
      </c>
      <c r="D386" s="50">
        <v>490.71</v>
      </c>
      <c r="E386" s="51">
        <v>30</v>
      </c>
      <c r="F386" s="52">
        <f t="shared" si="40"/>
        <v>147.21299999999999</v>
      </c>
      <c r="G386" s="53">
        <f t="shared" si="41"/>
        <v>343.49699999999996</v>
      </c>
      <c r="H386" s="53">
        <f t="shared" si="42"/>
        <v>54.959519999999998</v>
      </c>
      <c r="I386" s="53">
        <f t="shared" si="43"/>
        <v>398.45651999999995</v>
      </c>
    </row>
    <row r="387" spans="1:9" x14ac:dyDescent="0.25">
      <c r="A387" s="88" t="s">
        <v>1222</v>
      </c>
      <c r="B387" s="89" t="s">
        <v>1479</v>
      </c>
      <c r="C387" s="50">
        <v>339.76739687918342</v>
      </c>
      <c r="D387" s="50">
        <v>490.71</v>
      </c>
      <c r="E387" s="51">
        <v>30</v>
      </c>
      <c r="F387" s="52">
        <f t="shared" si="40"/>
        <v>147.21299999999999</v>
      </c>
      <c r="G387" s="53">
        <f t="shared" si="41"/>
        <v>343.49699999999996</v>
      </c>
      <c r="H387" s="53">
        <f t="shared" si="42"/>
        <v>54.959519999999998</v>
      </c>
      <c r="I387" s="53">
        <f t="shared" si="43"/>
        <v>398.45651999999995</v>
      </c>
    </row>
    <row r="388" spans="1:9" x14ac:dyDescent="0.25">
      <c r="A388" s="88" t="s">
        <v>1480</v>
      </c>
      <c r="B388" s="89" t="s">
        <v>1481</v>
      </c>
      <c r="C388" s="50">
        <v>270.5931963169545</v>
      </c>
      <c r="D388" s="50">
        <f>SUM(C388*1.04)</f>
        <v>281.41692416963269</v>
      </c>
      <c r="E388" s="51">
        <v>30</v>
      </c>
      <c r="F388" s="52">
        <f t="shared" si="40"/>
        <v>84.4250772508898</v>
      </c>
      <c r="G388" s="53">
        <f t="shared" si="41"/>
        <v>196.99184691874291</v>
      </c>
      <c r="H388" s="53">
        <f t="shared" si="42"/>
        <v>31.518695506998867</v>
      </c>
      <c r="I388" s="53">
        <f t="shared" si="43"/>
        <v>228.51054242574179</v>
      </c>
    </row>
    <row r="389" spans="1:9" x14ac:dyDescent="0.25">
      <c r="A389" s="88" t="s">
        <v>1482</v>
      </c>
      <c r="B389" s="89" t="s">
        <v>1483</v>
      </c>
      <c r="C389" s="50">
        <v>270.5931963169545</v>
      </c>
      <c r="D389" s="50">
        <f>SUM(C389*1.04)</f>
        <v>281.41692416963269</v>
      </c>
      <c r="E389" s="51">
        <v>30</v>
      </c>
      <c r="F389" s="52">
        <f t="shared" si="40"/>
        <v>84.4250772508898</v>
      </c>
      <c r="G389" s="53">
        <f t="shared" si="41"/>
        <v>196.99184691874291</v>
      </c>
      <c r="H389" s="53">
        <f t="shared" si="42"/>
        <v>31.518695506998867</v>
      </c>
      <c r="I389" s="53">
        <f t="shared" si="43"/>
        <v>228.51054242574179</v>
      </c>
    </row>
    <row r="390" spans="1:9" x14ac:dyDescent="0.25">
      <c r="A390" s="88" t="s">
        <v>1484</v>
      </c>
      <c r="B390" s="107" t="s">
        <v>1485</v>
      </c>
      <c r="C390" s="108">
        <v>270.5931963169545</v>
      </c>
      <c r="D390" s="108">
        <f>SUM(C390*1.04)</f>
        <v>281.41692416963269</v>
      </c>
      <c r="E390" s="109">
        <v>30</v>
      </c>
      <c r="F390" s="110">
        <f t="shared" si="40"/>
        <v>84.4250772508898</v>
      </c>
      <c r="G390" s="110">
        <f t="shared" si="41"/>
        <v>196.99184691874291</v>
      </c>
      <c r="H390" s="110">
        <f t="shared" si="42"/>
        <v>31.518695506998867</v>
      </c>
      <c r="I390" s="110">
        <f t="shared" si="43"/>
        <v>228.51054242574179</v>
      </c>
    </row>
    <row r="391" spans="1:9" x14ac:dyDescent="0.25">
      <c r="A391" s="88" t="s">
        <v>1486</v>
      </c>
      <c r="B391" s="89" t="s">
        <v>1487</v>
      </c>
      <c r="C391" s="50">
        <v>600.18791664286914</v>
      </c>
      <c r="D391" s="50">
        <f>SUM(C391*1.04)</f>
        <v>624.19543330858392</v>
      </c>
      <c r="E391" s="51">
        <v>30</v>
      </c>
      <c r="F391" s="52">
        <f t="shared" si="40"/>
        <v>187.25862999257518</v>
      </c>
      <c r="G391" s="53">
        <f t="shared" si="41"/>
        <v>436.93680331600876</v>
      </c>
      <c r="H391" s="53">
        <f t="shared" si="42"/>
        <v>69.909888530561403</v>
      </c>
      <c r="I391" s="53">
        <f t="shared" si="43"/>
        <v>506.84669184657014</v>
      </c>
    </row>
    <row r="392" spans="1:9" x14ac:dyDescent="0.25">
      <c r="A392" s="88" t="s">
        <v>1488</v>
      </c>
      <c r="B392" s="89" t="s">
        <v>1489</v>
      </c>
      <c r="C392" s="50">
        <v>937.90384551724139</v>
      </c>
      <c r="D392" s="50">
        <f>SUM(C392*1.04)</f>
        <v>975.41999933793113</v>
      </c>
      <c r="E392" s="51">
        <v>30</v>
      </c>
      <c r="F392" s="52">
        <f t="shared" si="40"/>
        <v>292.62599980137935</v>
      </c>
      <c r="G392" s="53">
        <f t="shared" si="41"/>
        <v>682.79399953655184</v>
      </c>
      <c r="H392" s="53">
        <f t="shared" si="42"/>
        <v>109.2470399258483</v>
      </c>
      <c r="I392" s="53">
        <f t="shared" si="43"/>
        <v>792.04103946240014</v>
      </c>
    </row>
    <row r="393" spans="1:9" x14ac:dyDescent="0.25">
      <c r="A393" s="88" t="s">
        <v>1490</v>
      </c>
      <c r="B393" s="89" t="s">
        <v>1491</v>
      </c>
      <c r="C393" s="50">
        <v>844.33215392132422</v>
      </c>
      <c r="D393" s="50">
        <v>975.42</v>
      </c>
      <c r="E393" s="51">
        <v>30</v>
      </c>
      <c r="F393" s="52">
        <f t="shared" si="40"/>
        <v>292.62599999999998</v>
      </c>
      <c r="G393" s="53">
        <f t="shared" si="41"/>
        <v>682.79399999999998</v>
      </c>
      <c r="H393" s="53">
        <f t="shared" si="42"/>
        <v>109.24704</v>
      </c>
      <c r="I393" s="53">
        <f t="shared" si="43"/>
        <v>792.04103999999995</v>
      </c>
    </row>
    <row r="394" spans="1:9" x14ac:dyDescent="0.25">
      <c r="A394" s="88" t="s">
        <v>1492</v>
      </c>
      <c r="B394" s="89" t="s">
        <v>1493</v>
      </c>
      <c r="C394" s="50">
        <v>844.33215392132422</v>
      </c>
      <c r="D394" s="50">
        <v>975.42</v>
      </c>
      <c r="E394" s="51">
        <v>30</v>
      </c>
      <c r="F394" s="52">
        <f t="shared" si="40"/>
        <v>292.62599999999998</v>
      </c>
      <c r="G394" s="53">
        <f t="shared" si="41"/>
        <v>682.79399999999998</v>
      </c>
      <c r="H394" s="53">
        <f t="shared" si="42"/>
        <v>109.24704</v>
      </c>
      <c r="I394" s="53">
        <f>SUM(G394+H394)</f>
        <v>792.04103999999995</v>
      </c>
    </row>
    <row r="395" spans="1:9" x14ac:dyDescent="0.25">
      <c r="A395" s="88" t="s">
        <v>1494</v>
      </c>
      <c r="B395" s="89" t="s">
        <v>1495</v>
      </c>
      <c r="C395" s="50">
        <v>885.02286013440005</v>
      </c>
      <c r="D395" s="50">
        <v>975.42</v>
      </c>
      <c r="E395" s="51">
        <v>30</v>
      </c>
      <c r="F395" s="52">
        <f t="shared" si="40"/>
        <v>292.62599999999998</v>
      </c>
      <c r="G395" s="53">
        <f t="shared" si="41"/>
        <v>682.79399999999998</v>
      </c>
      <c r="H395" s="53">
        <f t="shared" si="42"/>
        <v>109.24704</v>
      </c>
      <c r="I395" s="53">
        <f t="shared" si="43"/>
        <v>792.04103999999995</v>
      </c>
    </row>
    <row r="396" spans="1:9" x14ac:dyDescent="0.25">
      <c r="A396" s="88" t="s">
        <v>1496</v>
      </c>
      <c r="B396" s="89" t="s">
        <v>1497</v>
      </c>
      <c r="C396" s="50">
        <v>742.60538838863465</v>
      </c>
      <c r="D396" s="50">
        <v>975.42</v>
      </c>
      <c r="E396" s="51">
        <v>30</v>
      </c>
      <c r="F396" s="52">
        <f t="shared" si="40"/>
        <v>292.62599999999998</v>
      </c>
      <c r="G396" s="53">
        <f t="shared" si="41"/>
        <v>682.79399999999998</v>
      </c>
      <c r="H396" s="53">
        <f t="shared" si="42"/>
        <v>109.24704</v>
      </c>
      <c r="I396" s="53">
        <f t="shared" si="43"/>
        <v>792.04103999999995</v>
      </c>
    </row>
    <row r="397" spans="1:9" x14ac:dyDescent="0.25">
      <c r="A397" s="88" t="s">
        <v>1498</v>
      </c>
      <c r="B397" s="89" t="s">
        <v>1499</v>
      </c>
      <c r="C397" s="50">
        <v>734.46724714601942</v>
      </c>
      <c r="D397" s="50">
        <v>975.42</v>
      </c>
      <c r="E397" s="51">
        <v>30</v>
      </c>
      <c r="F397" s="52">
        <f t="shared" ref="F397:F460" si="47">SUM(D397*0.3)</f>
        <v>292.62599999999998</v>
      </c>
      <c r="G397" s="53">
        <f t="shared" ref="G397:G460" si="48">SUM(D397-F397)</f>
        <v>682.79399999999998</v>
      </c>
      <c r="H397" s="53">
        <f t="shared" ref="H397:H460" si="49">SUM(G397*0.16)</f>
        <v>109.24704</v>
      </c>
      <c r="I397" s="53">
        <f t="shared" ref="I397:I460" si="50">SUM(G397+H397)</f>
        <v>792.04103999999995</v>
      </c>
    </row>
    <row r="398" spans="1:9" x14ac:dyDescent="0.25">
      <c r="A398" s="88" t="s">
        <v>1500</v>
      </c>
      <c r="B398" s="89" t="s">
        <v>1501</v>
      </c>
      <c r="C398" s="50">
        <v>734.46724714601942</v>
      </c>
      <c r="D398" s="50">
        <v>975.42</v>
      </c>
      <c r="E398" s="51">
        <v>30</v>
      </c>
      <c r="F398" s="52">
        <f t="shared" si="47"/>
        <v>292.62599999999998</v>
      </c>
      <c r="G398" s="53">
        <f t="shared" si="48"/>
        <v>682.79399999999998</v>
      </c>
      <c r="H398" s="53">
        <f t="shared" si="49"/>
        <v>109.24704</v>
      </c>
      <c r="I398" s="53">
        <f t="shared" si="50"/>
        <v>792.04103999999995</v>
      </c>
    </row>
    <row r="399" spans="1:9" x14ac:dyDescent="0.25">
      <c r="A399" s="94" t="s">
        <v>1502</v>
      </c>
      <c r="B399" s="93" t="s">
        <v>1503</v>
      </c>
      <c r="C399" s="56">
        <v>1230.8938629455447</v>
      </c>
      <c r="D399" s="56">
        <v>3019.29</v>
      </c>
      <c r="E399" s="57">
        <v>30</v>
      </c>
      <c r="F399" s="58">
        <f t="shared" si="47"/>
        <v>905.78699999999992</v>
      </c>
      <c r="G399" s="59">
        <f t="shared" si="48"/>
        <v>2113.5030000000002</v>
      </c>
      <c r="H399" s="59">
        <f t="shared" si="49"/>
        <v>338.16048000000001</v>
      </c>
      <c r="I399" s="59">
        <f t="shared" si="50"/>
        <v>2451.6634800000002</v>
      </c>
    </row>
    <row r="400" spans="1:9" x14ac:dyDescent="0.25">
      <c r="A400" s="88" t="s">
        <v>1504</v>
      </c>
      <c r="B400" s="89" t="s">
        <v>1505</v>
      </c>
      <c r="C400" s="50">
        <v>95.623159600728286</v>
      </c>
      <c r="D400" s="50">
        <f t="shared" ref="D400:D409" si="51">SUM(C400*1.04)</f>
        <v>99.448085984757427</v>
      </c>
      <c r="E400" s="51">
        <v>30</v>
      </c>
      <c r="F400" s="52">
        <f t="shared" si="47"/>
        <v>29.834425795427226</v>
      </c>
      <c r="G400" s="53">
        <f t="shared" si="48"/>
        <v>69.613660189330204</v>
      </c>
      <c r="H400" s="53">
        <f t="shared" si="49"/>
        <v>11.138185630292833</v>
      </c>
      <c r="I400" s="53">
        <f t="shared" si="50"/>
        <v>80.751845819623043</v>
      </c>
    </row>
    <row r="401" spans="1:9" x14ac:dyDescent="0.25">
      <c r="A401" s="88" t="s">
        <v>1506</v>
      </c>
      <c r="B401" s="89" t="s">
        <v>1507</v>
      </c>
      <c r="C401" s="50">
        <v>386.56170902422065</v>
      </c>
      <c r="D401" s="50">
        <f t="shared" si="51"/>
        <v>402.02417738518949</v>
      </c>
      <c r="E401" s="51">
        <v>30</v>
      </c>
      <c r="F401" s="52">
        <f t="shared" si="47"/>
        <v>120.60725321555684</v>
      </c>
      <c r="G401" s="53">
        <f t="shared" si="48"/>
        <v>281.41692416963264</v>
      </c>
      <c r="H401" s="53">
        <f t="shared" si="49"/>
        <v>45.026707867141219</v>
      </c>
      <c r="I401" s="53">
        <f t="shared" si="50"/>
        <v>326.44363203677386</v>
      </c>
    </row>
    <row r="402" spans="1:9" x14ac:dyDescent="0.25">
      <c r="A402" s="88" t="s">
        <v>1508</v>
      </c>
      <c r="B402" s="89" t="s">
        <v>1509</v>
      </c>
      <c r="C402" s="50">
        <v>478.11579800364143</v>
      </c>
      <c r="D402" s="50">
        <f t="shared" si="51"/>
        <v>497.24042992378708</v>
      </c>
      <c r="E402" s="51">
        <v>30</v>
      </c>
      <c r="F402" s="52">
        <f t="shared" si="47"/>
        <v>149.17212897713611</v>
      </c>
      <c r="G402" s="53">
        <f t="shared" si="48"/>
        <v>348.06830094665099</v>
      </c>
      <c r="H402" s="53">
        <f t="shared" si="49"/>
        <v>55.690928151464163</v>
      </c>
      <c r="I402" s="53">
        <f t="shared" si="50"/>
        <v>403.75922909811516</v>
      </c>
    </row>
    <row r="403" spans="1:9" x14ac:dyDescent="0.25">
      <c r="A403" s="88" t="s">
        <v>1510</v>
      </c>
      <c r="B403" s="89" t="s">
        <v>1511</v>
      </c>
      <c r="C403" s="50">
        <v>345.87100281114488</v>
      </c>
      <c r="D403" s="50">
        <f t="shared" si="51"/>
        <v>359.70584292359069</v>
      </c>
      <c r="E403" s="51">
        <v>30</v>
      </c>
      <c r="F403" s="52">
        <f t="shared" si="47"/>
        <v>107.91175287707721</v>
      </c>
      <c r="G403" s="53">
        <f t="shared" si="48"/>
        <v>251.79409004651347</v>
      </c>
      <c r="H403" s="53">
        <f t="shared" si="49"/>
        <v>40.287054407442156</v>
      </c>
      <c r="I403" s="53">
        <f t="shared" si="50"/>
        <v>292.08114445395563</v>
      </c>
    </row>
    <row r="404" spans="1:9" x14ac:dyDescent="0.25">
      <c r="A404" s="88" t="s">
        <v>1512</v>
      </c>
      <c r="B404" s="89" t="s">
        <v>1513</v>
      </c>
      <c r="C404" s="50">
        <v>386.56170902422065</v>
      </c>
      <c r="D404" s="50">
        <f t="shared" si="51"/>
        <v>402.02417738518949</v>
      </c>
      <c r="E404" s="51">
        <v>30</v>
      </c>
      <c r="F404" s="52">
        <f t="shared" si="47"/>
        <v>120.60725321555684</v>
      </c>
      <c r="G404" s="53">
        <f t="shared" si="48"/>
        <v>281.41692416963264</v>
      </c>
      <c r="H404" s="53">
        <f t="shared" si="49"/>
        <v>45.026707867141219</v>
      </c>
      <c r="I404" s="53">
        <f>SUM(G404+H404)</f>
        <v>326.44363203677386</v>
      </c>
    </row>
    <row r="405" spans="1:9" x14ac:dyDescent="0.25">
      <c r="A405" s="88" t="s">
        <v>1514</v>
      </c>
      <c r="B405" s="89" t="s">
        <v>1515</v>
      </c>
      <c r="C405" s="50">
        <v>386.56170902422065</v>
      </c>
      <c r="D405" s="50">
        <f t="shared" si="51"/>
        <v>402.02417738518949</v>
      </c>
      <c r="E405" s="51">
        <v>30</v>
      </c>
      <c r="F405" s="52">
        <f t="shared" si="47"/>
        <v>120.60725321555684</v>
      </c>
      <c r="G405" s="53">
        <f t="shared" si="48"/>
        <v>281.41692416963264</v>
      </c>
      <c r="H405" s="53">
        <f t="shared" si="49"/>
        <v>45.026707867141219</v>
      </c>
      <c r="I405" s="53">
        <f t="shared" si="50"/>
        <v>326.44363203677386</v>
      </c>
    </row>
    <row r="406" spans="1:9" x14ac:dyDescent="0.25">
      <c r="A406" s="95" t="s">
        <v>1516</v>
      </c>
      <c r="B406" s="90" t="s">
        <v>1517</v>
      </c>
      <c r="C406" s="63">
        <v>661.22397596248288</v>
      </c>
      <c r="D406" s="63">
        <f t="shared" si="51"/>
        <v>687.67293500098219</v>
      </c>
      <c r="E406" s="64">
        <v>30</v>
      </c>
      <c r="F406" s="65">
        <f t="shared" si="47"/>
        <v>206.30188050029466</v>
      </c>
      <c r="G406" s="66">
        <f t="shared" si="48"/>
        <v>481.37105450068753</v>
      </c>
      <c r="H406" s="66">
        <f t="shared" si="49"/>
        <v>77.019368720110009</v>
      </c>
      <c r="I406" s="66">
        <f t="shared" si="50"/>
        <v>558.39042322079752</v>
      </c>
    </row>
    <row r="407" spans="1:9" x14ac:dyDescent="0.25">
      <c r="A407" s="88" t="s">
        <v>1176</v>
      </c>
      <c r="B407" s="89" t="s">
        <v>1518</v>
      </c>
      <c r="C407" s="50">
        <v>370.28542653899046</v>
      </c>
      <c r="D407" s="50">
        <f t="shared" si="51"/>
        <v>385.09684360055007</v>
      </c>
      <c r="E407" s="51">
        <v>30</v>
      </c>
      <c r="F407" s="52">
        <f t="shared" si="47"/>
        <v>115.52905308016501</v>
      </c>
      <c r="G407" s="53">
        <f t="shared" si="48"/>
        <v>269.56779052038507</v>
      </c>
      <c r="H407" s="53">
        <f t="shared" si="49"/>
        <v>43.130846483261614</v>
      </c>
      <c r="I407" s="53">
        <f t="shared" si="50"/>
        <v>312.6986370036467</v>
      </c>
    </row>
    <row r="408" spans="1:9" x14ac:dyDescent="0.25">
      <c r="A408" s="94" t="s">
        <v>1519</v>
      </c>
      <c r="B408" s="93" t="s">
        <v>1520</v>
      </c>
      <c r="C408" s="56">
        <v>403.85525916477803</v>
      </c>
      <c r="D408" s="56">
        <f t="shared" si="51"/>
        <v>420.00946953136918</v>
      </c>
      <c r="E408" s="57">
        <v>30</v>
      </c>
      <c r="F408" s="58">
        <f t="shared" si="47"/>
        <v>126.00284085941075</v>
      </c>
      <c r="G408" s="59">
        <f t="shared" si="48"/>
        <v>294.00662867195842</v>
      </c>
      <c r="H408" s="59">
        <f t="shared" si="49"/>
        <v>47.04106058751335</v>
      </c>
      <c r="I408" s="59">
        <f t="shared" si="50"/>
        <v>341.04768925947178</v>
      </c>
    </row>
    <row r="409" spans="1:9" x14ac:dyDescent="0.25">
      <c r="A409" s="88" t="s">
        <v>1521</v>
      </c>
      <c r="B409" s="89" t="s">
        <v>1522</v>
      </c>
      <c r="C409" s="50">
        <v>528.98641314679821</v>
      </c>
      <c r="D409" s="50">
        <f t="shared" si="51"/>
        <v>550.14586967267019</v>
      </c>
      <c r="E409" s="51">
        <v>30</v>
      </c>
      <c r="F409" s="52">
        <f t="shared" si="47"/>
        <v>165.04376090180105</v>
      </c>
      <c r="G409" s="53">
        <f t="shared" si="48"/>
        <v>385.10210877086911</v>
      </c>
      <c r="H409" s="53">
        <f t="shared" si="49"/>
        <v>61.61633740333906</v>
      </c>
      <c r="I409" s="53">
        <f t="shared" si="50"/>
        <v>446.71844617420817</v>
      </c>
    </row>
    <row r="410" spans="1:9" x14ac:dyDescent="0.25">
      <c r="A410" s="88" t="s">
        <v>1523</v>
      </c>
      <c r="B410" s="89" t="s">
        <v>1524</v>
      </c>
      <c r="C410" s="50">
        <v>2385.4926517415729</v>
      </c>
      <c r="D410" s="50">
        <v>2637.86</v>
      </c>
      <c r="E410" s="51">
        <v>30</v>
      </c>
      <c r="F410" s="52">
        <f t="shared" si="47"/>
        <v>791.35800000000006</v>
      </c>
      <c r="G410" s="53">
        <f t="shared" si="48"/>
        <v>1846.502</v>
      </c>
      <c r="H410" s="53">
        <f t="shared" si="49"/>
        <v>295.44031999999999</v>
      </c>
      <c r="I410" s="53">
        <f t="shared" si="50"/>
        <v>2141.9423200000001</v>
      </c>
    </row>
    <row r="411" spans="1:9" x14ac:dyDescent="0.25">
      <c r="A411" s="94">
        <v>88150</v>
      </c>
      <c r="B411" s="93" t="s">
        <v>1525</v>
      </c>
      <c r="C411" s="56">
        <v>2146.56</v>
      </c>
      <c r="D411" s="56">
        <f>SUM(C411*1.04)</f>
        <v>2232.4223999999999</v>
      </c>
      <c r="E411" s="57">
        <v>30</v>
      </c>
      <c r="F411" s="58">
        <f t="shared" si="47"/>
        <v>669.72672</v>
      </c>
      <c r="G411" s="59">
        <f t="shared" si="48"/>
        <v>1562.6956799999998</v>
      </c>
      <c r="H411" s="59">
        <f t="shared" si="49"/>
        <v>250.03130879999998</v>
      </c>
      <c r="I411" s="59">
        <f t="shared" si="50"/>
        <v>1812.7269887999998</v>
      </c>
    </row>
    <row r="412" spans="1:9" x14ac:dyDescent="0.25">
      <c r="A412" s="88">
        <v>88149</v>
      </c>
      <c r="B412" s="89" t="s">
        <v>1526</v>
      </c>
      <c r="C412" s="50">
        <v>2410.3871999999997</v>
      </c>
      <c r="D412" s="50">
        <f>SUM(C412*1.04)</f>
        <v>2506.8026879999998</v>
      </c>
      <c r="E412" s="51">
        <v>30</v>
      </c>
      <c r="F412" s="52">
        <f t="shared" si="47"/>
        <v>752.04080639999995</v>
      </c>
      <c r="G412" s="53">
        <f t="shared" si="48"/>
        <v>1754.7618815999999</v>
      </c>
      <c r="H412" s="53">
        <f t="shared" si="49"/>
        <v>280.761901056</v>
      </c>
      <c r="I412" s="53">
        <f t="shared" si="50"/>
        <v>2035.5237826559999</v>
      </c>
    </row>
    <row r="413" spans="1:9" x14ac:dyDescent="0.25">
      <c r="A413" s="88" t="s">
        <v>1264</v>
      </c>
      <c r="B413" s="89" t="s">
        <v>1527</v>
      </c>
      <c r="C413" s="50">
        <v>1973.4992513341797</v>
      </c>
      <c r="D413" s="50">
        <f>SUM(C413*1.04)</f>
        <v>2052.4392213875471</v>
      </c>
      <c r="E413" s="51">
        <v>30</v>
      </c>
      <c r="F413" s="52">
        <f t="shared" si="47"/>
        <v>615.73176641626412</v>
      </c>
      <c r="G413" s="53">
        <f t="shared" si="48"/>
        <v>1436.7074549712829</v>
      </c>
      <c r="H413" s="53">
        <f t="shared" si="49"/>
        <v>229.87319279540526</v>
      </c>
      <c r="I413" s="53">
        <f>SUM(G413+H413)</f>
        <v>1666.5806477666881</v>
      </c>
    </row>
    <row r="414" spans="1:9" x14ac:dyDescent="0.25">
      <c r="A414" s="88" t="s">
        <v>1528</v>
      </c>
      <c r="B414" s="89" t="s">
        <v>1529</v>
      </c>
      <c r="C414" s="50">
        <v>1688.6643078426484</v>
      </c>
      <c r="D414" s="50">
        <f>SUM(C414*1.04)</f>
        <v>1756.2108801563545</v>
      </c>
      <c r="E414" s="51">
        <v>30</v>
      </c>
      <c r="F414" s="52">
        <f t="shared" si="47"/>
        <v>526.86326404690635</v>
      </c>
      <c r="G414" s="53">
        <f t="shared" si="48"/>
        <v>1229.3476161094482</v>
      </c>
      <c r="H414" s="53">
        <f t="shared" si="49"/>
        <v>196.69561857751171</v>
      </c>
      <c r="I414" s="53">
        <f t="shared" si="50"/>
        <v>1426.0432346869597</v>
      </c>
    </row>
    <row r="415" spans="1:9" x14ac:dyDescent="0.25">
      <c r="A415" s="88" t="s">
        <v>1530</v>
      </c>
      <c r="B415" s="89" t="s">
        <v>1531</v>
      </c>
      <c r="C415" s="50">
        <v>2573.6871679770484</v>
      </c>
      <c r="D415" s="50">
        <v>2707.71</v>
      </c>
      <c r="E415" s="51">
        <v>30</v>
      </c>
      <c r="F415" s="52">
        <f t="shared" si="47"/>
        <v>812.31299999999999</v>
      </c>
      <c r="G415" s="53">
        <f t="shared" si="48"/>
        <v>1895.3969999999999</v>
      </c>
      <c r="H415" s="53">
        <f t="shared" si="49"/>
        <v>303.26351999999997</v>
      </c>
      <c r="I415" s="53">
        <f t="shared" si="50"/>
        <v>2198.6605199999999</v>
      </c>
    </row>
    <row r="416" spans="1:9" x14ac:dyDescent="0.25">
      <c r="A416" s="88" t="s">
        <v>1532</v>
      </c>
      <c r="B416" s="89" t="s">
        <v>1533</v>
      </c>
      <c r="C416" s="50">
        <v>244.14423727845519</v>
      </c>
      <c r="D416" s="50">
        <f>SUM(C416*1.04)</f>
        <v>253.91000676959342</v>
      </c>
      <c r="E416" s="51">
        <v>30</v>
      </c>
      <c r="F416" s="52">
        <f t="shared" si="47"/>
        <v>76.173002030878024</v>
      </c>
      <c r="G416" s="53">
        <f t="shared" si="48"/>
        <v>177.7370047387154</v>
      </c>
      <c r="H416" s="53">
        <f t="shared" si="49"/>
        <v>28.437920758194466</v>
      </c>
      <c r="I416" s="53">
        <f t="shared" si="50"/>
        <v>206.17492549690985</v>
      </c>
    </row>
    <row r="417" spans="1:9" x14ac:dyDescent="0.25">
      <c r="A417" s="88" t="s">
        <v>1534</v>
      </c>
      <c r="B417" s="89" t="s">
        <v>1535</v>
      </c>
      <c r="C417" s="50">
        <v>233.97156072518629</v>
      </c>
      <c r="D417" s="50">
        <f>SUM(C417*1.04)</f>
        <v>243.33042315419377</v>
      </c>
      <c r="E417" s="51">
        <v>30</v>
      </c>
      <c r="F417" s="52">
        <f t="shared" si="47"/>
        <v>72.99912694625813</v>
      </c>
      <c r="G417" s="53">
        <f t="shared" si="48"/>
        <v>170.33129620793562</v>
      </c>
      <c r="H417" s="53">
        <f t="shared" si="49"/>
        <v>27.253007393269701</v>
      </c>
      <c r="I417" s="53">
        <f t="shared" si="50"/>
        <v>197.58430360120533</v>
      </c>
    </row>
    <row r="418" spans="1:9" x14ac:dyDescent="0.25">
      <c r="A418" s="88" t="s">
        <v>1536</v>
      </c>
      <c r="B418" s="89" t="s">
        <v>1537</v>
      </c>
      <c r="C418" s="50">
        <v>1037.6130084334345</v>
      </c>
      <c r="D418" s="50">
        <f>SUM(C418*1.04)</f>
        <v>1079.117528770772</v>
      </c>
      <c r="E418" s="51">
        <v>30</v>
      </c>
      <c r="F418" s="52">
        <f t="shared" si="47"/>
        <v>323.7352586312316</v>
      </c>
      <c r="G418" s="53">
        <f t="shared" si="48"/>
        <v>755.38227013954042</v>
      </c>
      <c r="H418" s="53">
        <f t="shared" si="49"/>
        <v>120.86116322232647</v>
      </c>
      <c r="I418" s="53">
        <f>SUM(G418+H418)</f>
        <v>876.24343336186689</v>
      </c>
    </row>
    <row r="419" spans="1:9" x14ac:dyDescent="0.25">
      <c r="A419" s="88" t="s">
        <v>1538</v>
      </c>
      <c r="B419" s="89" t="s">
        <v>1539</v>
      </c>
      <c r="C419" s="50">
        <v>274.66226693826206</v>
      </c>
      <c r="D419" s="50">
        <v>300</v>
      </c>
      <c r="E419" s="51">
        <v>30</v>
      </c>
      <c r="F419" s="52">
        <f t="shared" si="47"/>
        <v>90</v>
      </c>
      <c r="G419" s="53">
        <f t="shared" si="48"/>
        <v>210</v>
      </c>
      <c r="H419" s="53">
        <f t="shared" si="49"/>
        <v>33.6</v>
      </c>
      <c r="I419" s="53">
        <f t="shared" si="50"/>
        <v>243.6</v>
      </c>
    </row>
    <row r="420" spans="1:9" x14ac:dyDescent="0.25">
      <c r="A420" s="88" t="s">
        <v>1540</v>
      </c>
      <c r="B420" s="89" t="s">
        <v>1541</v>
      </c>
      <c r="C420" s="50">
        <v>270.5931963169545</v>
      </c>
      <c r="D420" s="50">
        <f>SUM(C420*1.04)</f>
        <v>281.41692416963269</v>
      </c>
      <c r="E420" s="51">
        <v>30</v>
      </c>
      <c r="F420" s="52">
        <f t="shared" si="47"/>
        <v>84.4250772508898</v>
      </c>
      <c r="G420" s="53">
        <f t="shared" si="48"/>
        <v>196.99184691874291</v>
      </c>
      <c r="H420" s="53">
        <f t="shared" si="49"/>
        <v>31.518695506998867</v>
      </c>
      <c r="I420" s="53">
        <f t="shared" si="50"/>
        <v>228.51054242574179</v>
      </c>
    </row>
    <row r="421" spans="1:9" x14ac:dyDescent="0.25">
      <c r="A421" s="88" t="s">
        <v>1542</v>
      </c>
      <c r="B421" s="89" t="s">
        <v>1543</v>
      </c>
      <c r="C421" s="50">
        <v>218.7125458952828</v>
      </c>
      <c r="D421" s="50">
        <v>281.42</v>
      </c>
      <c r="E421" s="51">
        <v>30</v>
      </c>
      <c r="F421" s="52">
        <f t="shared" si="47"/>
        <v>84.426000000000002</v>
      </c>
      <c r="G421" s="53">
        <f t="shared" si="48"/>
        <v>196.99400000000003</v>
      </c>
      <c r="H421" s="53">
        <f t="shared" si="49"/>
        <v>31.519040000000004</v>
      </c>
      <c r="I421" s="53">
        <f t="shared" si="50"/>
        <v>228.51304000000005</v>
      </c>
    </row>
    <row r="422" spans="1:9" x14ac:dyDescent="0.25">
      <c r="A422" s="88" t="s">
        <v>1544</v>
      </c>
      <c r="B422" s="89" t="s">
        <v>1545</v>
      </c>
      <c r="C422" s="50">
        <v>691.74200562228975</v>
      </c>
      <c r="D422" s="50">
        <f>SUM(C422*1.04)</f>
        <v>719.41168584718139</v>
      </c>
      <c r="E422" s="51">
        <v>30</v>
      </c>
      <c r="F422" s="52">
        <f t="shared" si="47"/>
        <v>215.82350575415441</v>
      </c>
      <c r="G422" s="53">
        <f t="shared" si="48"/>
        <v>503.58818009302695</v>
      </c>
      <c r="H422" s="53">
        <f t="shared" si="49"/>
        <v>80.574108814884312</v>
      </c>
      <c r="I422" s="53">
        <f t="shared" si="50"/>
        <v>584.16228890791126</v>
      </c>
    </row>
    <row r="423" spans="1:9" x14ac:dyDescent="0.25">
      <c r="A423" s="88" t="s">
        <v>1546</v>
      </c>
      <c r="B423" s="89" t="s">
        <v>1547</v>
      </c>
      <c r="C423" s="50">
        <v>1220.7211863922762</v>
      </c>
      <c r="D423" s="50">
        <v>1463.57</v>
      </c>
      <c r="E423" s="51">
        <v>30</v>
      </c>
      <c r="F423" s="52">
        <f t="shared" si="47"/>
        <v>439.07099999999997</v>
      </c>
      <c r="G423" s="53">
        <f t="shared" si="48"/>
        <v>1024.499</v>
      </c>
      <c r="H423" s="53">
        <f t="shared" si="49"/>
        <v>163.91983999999999</v>
      </c>
      <c r="I423" s="53">
        <f t="shared" si="50"/>
        <v>1188.41884</v>
      </c>
    </row>
    <row r="424" spans="1:9" x14ac:dyDescent="0.25">
      <c r="A424" s="88" t="s">
        <v>1548</v>
      </c>
      <c r="B424" s="89" t="s">
        <v>1549</v>
      </c>
      <c r="C424" s="50">
        <v>396.73438557748972</v>
      </c>
      <c r="D424" s="50">
        <v>488.91</v>
      </c>
      <c r="E424" s="51">
        <v>30</v>
      </c>
      <c r="F424" s="52">
        <f t="shared" si="47"/>
        <v>146.673</v>
      </c>
      <c r="G424" s="53">
        <f t="shared" si="48"/>
        <v>342.23700000000002</v>
      </c>
      <c r="H424" s="53">
        <f t="shared" si="49"/>
        <v>54.757920000000006</v>
      </c>
      <c r="I424" s="53">
        <f t="shared" si="50"/>
        <v>396.99492000000004</v>
      </c>
    </row>
    <row r="425" spans="1:9" x14ac:dyDescent="0.25">
      <c r="A425" s="88" t="s">
        <v>1082</v>
      </c>
      <c r="B425" s="89" t="s">
        <v>1550</v>
      </c>
      <c r="C425" s="50">
        <v>895.19553668766901</v>
      </c>
      <c r="D425" s="50">
        <f>SUM(C425*1.04)</f>
        <v>931.00335815517576</v>
      </c>
      <c r="E425" s="51">
        <v>30</v>
      </c>
      <c r="F425" s="52">
        <f t="shared" si="47"/>
        <v>279.30100744655272</v>
      </c>
      <c r="G425" s="53">
        <f t="shared" si="48"/>
        <v>651.70235070862304</v>
      </c>
      <c r="H425" s="53">
        <f t="shared" si="49"/>
        <v>104.27237611337969</v>
      </c>
      <c r="I425" s="53">
        <f t="shared" si="50"/>
        <v>755.97472682200271</v>
      </c>
    </row>
    <row r="426" spans="1:9" x14ac:dyDescent="0.25">
      <c r="A426" s="94" t="s">
        <v>1551</v>
      </c>
      <c r="B426" s="93" t="s">
        <v>1552</v>
      </c>
      <c r="C426" s="56">
        <v>402.83799150945117</v>
      </c>
      <c r="D426" s="56">
        <v>597.86</v>
      </c>
      <c r="E426" s="57">
        <v>30</v>
      </c>
      <c r="F426" s="58">
        <f t="shared" si="47"/>
        <v>179.358</v>
      </c>
      <c r="G426" s="59">
        <f t="shared" si="48"/>
        <v>418.50200000000001</v>
      </c>
      <c r="H426" s="59">
        <f t="shared" si="49"/>
        <v>66.960319999999996</v>
      </c>
      <c r="I426" s="59">
        <f t="shared" si="50"/>
        <v>485.46231999999998</v>
      </c>
    </row>
    <row r="427" spans="1:9" x14ac:dyDescent="0.25">
      <c r="A427" s="88" t="s">
        <v>1553</v>
      </c>
      <c r="B427" s="89" t="s">
        <v>1554</v>
      </c>
      <c r="C427" s="50">
        <v>65.105129940921387</v>
      </c>
      <c r="D427" s="50">
        <f>SUM(C427*1.04)</f>
        <v>67.709335138558245</v>
      </c>
      <c r="E427" s="51">
        <v>30</v>
      </c>
      <c r="F427" s="52">
        <f t="shared" si="47"/>
        <v>20.312800541567473</v>
      </c>
      <c r="G427" s="53">
        <f t="shared" si="48"/>
        <v>47.396534596990776</v>
      </c>
      <c r="H427" s="53">
        <f t="shared" si="49"/>
        <v>7.583445535518524</v>
      </c>
      <c r="I427" s="53">
        <f t="shared" si="50"/>
        <v>54.979980132509297</v>
      </c>
    </row>
    <row r="428" spans="1:9" x14ac:dyDescent="0.25">
      <c r="A428" s="88" t="s">
        <v>1555</v>
      </c>
      <c r="B428" s="89" t="s">
        <v>1556</v>
      </c>
      <c r="C428" s="50">
        <v>539.15185732325517</v>
      </c>
      <c r="D428" s="50">
        <f>SUM(C428*1.04)</f>
        <v>560.71793161618541</v>
      </c>
      <c r="E428" s="51">
        <v>30</v>
      </c>
      <c r="F428" s="52">
        <f t="shared" si="47"/>
        <v>168.21537948485562</v>
      </c>
      <c r="G428" s="53">
        <f t="shared" si="48"/>
        <v>392.50255213132982</v>
      </c>
      <c r="H428" s="53">
        <f t="shared" si="49"/>
        <v>62.800408341012776</v>
      </c>
      <c r="I428" s="53">
        <f>SUM(G428+H428)</f>
        <v>455.30296047234259</v>
      </c>
    </row>
    <row r="429" spans="1:9" x14ac:dyDescent="0.25">
      <c r="A429" s="88" t="s">
        <v>1557</v>
      </c>
      <c r="B429" s="89" t="s">
        <v>1558</v>
      </c>
      <c r="C429" s="50">
        <v>857.55663344057393</v>
      </c>
      <c r="D429" s="50">
        <v>1714.29</v>
      </c>
      <c r="E429" s="51">
        <v>30</v>
      </c>
      <c r="F429" s="52">
        <f t="shared" si="47"/>
        <v>514.28699999999992</v>
      </c>
      <c r="G429" s="53">
        <f t="shared" si="48"/>
        <v>1200.0030000000002</v>
      </c>
      <c r="H429" s="53">
        <f t="shared" si="49"/>
        <v>192.00048000000004</v>
      </c>
      <c r="I429" s="53">
        <f>SUM(G429+H429)</f>
        <v>1392.0034800000003</v>
      </c>
    </row>
    <row r="430" spans="1:9" x14ac:dyDescent="0.25">
      <c r="A430" s="88" t="s">
        <v>1559</v>
      </c>
      <c r="B430" s="89" t="s">
        <v>1560</v>
      </c>
      <c r="C430" s="50">
        <v>1068.1310380932416</v>
      </c>
      <c r="D430" s="50">
        <f>SUM(C430*1.04)</f>
        <v>1110.8562796169713</v>
      </c>
      <c r="E430" s="51">
        <v>30</v>
      </c>
      <c r="F430" s="52">
        <f t="shared" si="47"/>
        <v>333.25688388509138</v>
      </c>
      <c r="G430" s="53">
        <f t="shared" si="48"/>
        <v>777.59939573187989</v>
      </c>
      <c r="H430" s="53">
        <f t="shared" si="49"/>
        <v>124.41590331710078</v>
      </c>
      <c r="I430" s="53">
        <f t="shared" si="50"/>
        <v>902.01529904898064</v>
      </c>
    </row>
    <row r="431" spans="1:9" x14ac:dyDescent="0.25">
      <c r="A431" s="94" t="s">
        <v>1561</v>
      </c>
      <c r="B431" s="93" t="s">
        <v>1562</v>
      </c>
      <c r="C431" s="56">
        <v>1302.1025988184279</v>
      </c>
      <c r="D431" s="56">
        <v>2588.5700000000002</v>
      </c>
      <c r="E431" s="57">
        <v>30</v>
      </c>
      <c r="F431" s="58">
        <f t="shared" si="47"/>
        <v>776.57100000000003</v>
      </c>
      <c r="G431" s="59">
        <f t="shared" si="48"/>
        <v>1811.9990000000003</v>
      </c>
      <c r="H431" s="59">
        <f t="shared" si="49"/>
        <v>289.91984000000002</v>
      </c>
      <c r="I431" s="59">
        <f t="shared" si="50"/>
        <v>2101.9188400000003</v>
      </c>
    </row>
    <row r="432" spans="1:9" x14ac:dyDescent="0.25">
      <c r="A432" s="88" t="s">
        <v>1563</v>
      </c>
      <c r="B432" s="89" t="s">
        <v>1564</v>
      </c>
      <c r="C432" s="50">
        <v>74.260538838863468</v>
      </c>
      <c r="D432" s="50">
        <f t="shared" ref="D432:D439" si="52">SUM(C432*1.04)</f>
        <v>77.230960392418012</v>
      </c>
      <c r="E432" s="51">
        <v>30</v>
      </c>
      <c r="F432" s="52">
        <f t="shared" si="47"/>
        <v>23.169288117725404</v>
      </c>
      <c r="G432" s="53">
        <f t="shared" si="48"/>
        <v>54.061672274692611</v>
      </c>
      <c r="H432" s="53">
        <f t="shared" si="49"/>
        <v>8.6498675639508189</v>
      </c>
      <c r="I432" s="53">
        <f t="shared" si="50"/>
        <v>62.711539838643432</v>
      </c>
    </row>
    <row r="433" spans="1:9" x14ac:dyDescent="0.25">
      <c r="A433" s="88" t="s">
        <v>1565</v>
      </c>
      <c r="B433" s="89" t="s">
        <v>1566</v>
      </c>
      <c r="C433" s="50">
        <v>74.260538838863468</v>
      </c>
      <c r="D433" s="50">
        <f t="shared" si="52"/>
        <v>77.230960392418012</v>
      </c>
      <c r="E433" s="51">
        <v>30</v>
      </c>
      <c r="F433" s="52">
        <f t="shared" si="47"/>
        <v>23.169288117725404</v>
      </c>
      <c r="G433" s="53">
        <f t="shared" si="48"/>
        <v>54.061672274692611</v>
      </c>
      <c r="H433" s="53">
        <f t="shared" si="49"/>
        <v>8.6498675639508189</v>
      </c>
      <c r="I433" s="53">
        <f t="shared" si="50"/>
        <v>62.711539838643432</v>
      </c>
    </row>
    <row r="434" spans="1:9" x14ac:dyDescent="0.25">
      <c r="A434" s="88" t="s">
        <v>1567</v>
      </c>
      <c r="B434" s="89" t="s">
        <v>1568</v>
      </c>
      <c r="C434" s="50">
        <v>1600.1620218292085</v>
      </c>
      <c r="D434" s="50">
        <f t="shared" si="52"/>
        <v>1664.1685027023768</v>
      </c>
      <c r="E434" s="51">
        <v>30</v>
      </c>
      <c r="F434" s="52">
        <f t="shared" si="47"/>
        <v>499.25055081071304</v>
      </c>
      <c r="G434" s="53">
        <f t="shared" si="48"/>
        <v>1164.9179518916637</v>
      </c>
      <c r="H434" s="53">
        <f t="shared" si="49"/>
        <v>186.38687230266621</v>
      </c>
      <c r="I434" s="53">
        <f t="shared" si="50"/>
        <v>1351.30482419433</v>
      </c>
    </row>
    <row r="435" spans="1:9" x14ac:dyDescent="0.25">
      <c r="A435" s="88" t="s">
        <v>1569</v>
      </c>
      <c r="B435" s="89" t="s">
        <v>1570</v>
      </c>
      <c r="C435" s="50">
        <v>1163.7541976939699</v>
      </c>
      <c r="D435" s="50">
        <f t="shared" si="52"/>
        <v>1210.3043656017287</v>
      </c>
      <c r="E435" s="51">
        <v>30</v>
      </c>
      <c r="F435" s="52">
        <f t="shared" si="47"/>
        <v>363.09130968051858</v>
      </c>
      <c r="G435" s="53">
        <f t="shared" si="48"/>
        <v>847.21305592121007</v>
      </c>
      <c r="H435" s="53">
        <f t="shared" si="49"/>
        <v>135.55408894739361</v>
      </c>
      <c r="I435" s="53">
        <f t="shared" si="50"/>
        <v>982.76714486860374</v>
      </c>
    </row>
    <row r="436" spans="1:9" x14ac:dyDescent="0.25">
      <c r="A436" s="88" t="s">
        <v>1218</v>
      </c>
      <c r="B436" s="89" t="s">
        <v>1571</v>
      </c>
      <c r="C436" s="50">
        <v>701.9146821755586</v>
      </c>
      <c r="D436" s="50">
        <f t="shared" si="52"/>
        <v>729.99126946258093</v>
      </c>
      <c r="E436" s="51">
        <v>30</v>
      </c>
      <c r="F436" s="52">
        <f t="shared" si="47"/>
        <v>218.99738083877426</v>
      </c>
      <c r="G436" s="53">
        <f t="shared" si="48"/>
        <v>510.9938886238067</v>
      </c>
      <c r="H436" s="53">
        <f t="shared" si="49"/>
        <v>81.759022179809079</v>
      </c>
      <c r="I436" s="53">
        <f t="shared" si="50"/>
        <v>592.7529108036158</v>
      </c>
    </row>
    <row r="437" spans="1:9" x14ac:dyDescent="0.25">
      <c r="A437" s="88" t="s">
        <v>1572</v>
      </c>
      <c r="B437" s="89" t="s">
        <v>43</v>
      </c>
      <c r="C437" s="50">
        <v>270.5931963169545</v>
      </c>
      <c r="D437" s="50">
        <f t="shared" si="52"/>
        <v>281.41692416963269</v>
      </c>
      <c r="E437" s="51">
        <v>30</v>
      </c>
      <c r="F437" s="52">
        <f t="shared" si="47"/>
        <v>84.4250772508898</v>
      </c>
      <c r="G437" s="53">
        <f t="shared" si="48"/>
        <v>196.99184691874291</v>
      </c>
      <c r="H437" s="53">
        <f t="shared" si="49"/>
        <v>31.518695506998867</v>
      </c>
      <c r="I437" s="53">
        <f t="shared" si="50"/>
        <v>228.51054242574179</v>
      </c>
    </row>
    <row r="438" spans="1:9" x14ac:dyDescent="0.25">
      <c r="A438" s="88" t="s">
        <v>926</v>
      </c>
      <c r="B438" s="89" t="s">
        <v>1573</v>
      </c>
      <c r="C438" s="50">
        <v>308.23209956404969</v>
      </c>
      <c r="D438" s="50">
        <f t="shared" si="52"/>
        <v>320.56138354661169</v>
      </c>
      <c r="E438" s="51">
        <v>30</v>
      </c>
      <c r="F438" s="52">
        <f t="shared" si="47"/>
        <v>96.168415063983502</v>
      </c>
      <c r="G438" s="53">
        <f t="shared" si="48"/>
        <v>224.39296848262819</v>
      </c>
      <c r="H438" s="53">
        <f t="shared" si="49"/>
        <v>35.902874957220511</v>
      </c>
      <c r="I438" s="53">
        <f t="shared" si="50"/>
        <v>260.29584343984868</v>
      </c>
    </row>
    <row r="439" spans="1:9" x14ac:dyDescent="0.25">
      <c r="A439" s="88" t="s">
        <v>1574</v>
      </c>
      <c r="B439" s="89" t="s">
        <v>1575</v>
      </c>
      <c r="C439" s="50">
        <v>7134.0980668075272</v>
      </c>
      <c r="D439" s="50">
        <f t="shared" si="52"/>
        <v>7419.4619894798288</v>
      </c>
      <c r="E439" s="51">
        <v>30</v>
      </c>
      <c r="F439" s="52">
        <f t="shared" si="47"/>
        <v>2225.8385968439484</v>
      </c>
      <c r="G439" s="53">
        <f t="shared" si="48"/>
        <v>5193.62339263588</v>
      </c>
      <c r="H439" s="53">
        <f t="shared" si="49"/>
        <v>830.97974282174084</v>
      </c>
      <c r="I439" s="53">
        <f t="shared" si="50"/>
        <v>6024.6031354576207</v>
      </c>
    </row>
    <row r="440" spans="1:9" x14ac:dyDescent="0.25">
      <c r="A440" s="94" t="s">
        <v>1576</v>
      </c>
      <c r="B440" s="93" t="s">
        <v>1577</v>
      </c>
      <c r="C440" s="56">
        <v>3692.681588836635</v>
      </c>
      <c r="D440" s="56">
        <v>7656.43</v>
      </c>
      <c r="E440" s="57">
        <v>30</v>
      </c>
      <c r="F440" s="58">
        <f t="shared" si="47"/>
        <v>2296.9290000000001</v>
      </c>
      <c r="G440" s="59">
        <f t="shared" si="48"/>
        <v>5359.5010000000002</v>
      </c>
      <c r="H440" s="59">
        <f t="shared" si="49"/>
        <v>857.52016000000003</v>
      </c>
      <c r="I440" s="59">
        <f t="shared" si="50"/>
        <v>6217.0211600000002</v>
      </c>
    </row>
    <row r="441" spans="1:9" x14ac:dyDescent="0.25">
      <c r="A441" s="88" t="s">
        <v>1578</v>
      </c>
      <c r="B441" s="89" t="s">
        <v>1579</v>
      </c>
      <c r="C441" s="50">
        <v>2564.4682719211828</v>
      </c>
      <c r="D441" s="50">
        <f>SUM(C441*1.04)</f>
        <v>2667.04700279803</v>
      </c>
      <c r="E441" s="51">
        <v>30</v>
      </c>
      <c r="F441" s="52">
        <f t="shared" si="47"/>
        <v>800.11410083940893</v>
      </c>
      <c r="G441" s="53">
        <f t="shared" si="48"/>
        <v>1866.9329019586212</v>
      </c>
      <c r="H441" s="53">
        <f t="shared" si="49"/>
        <v>298.70926431337938</v>
      </c>
      <c r="I441" s="53">
        <f t="shared" si="50"/>
        <v>2165.6421662720004</v>
      </c>
    </row>
    <row r="442" spans="1:9" x14ac:dyDescent="0.25">
      <c r="A442" s="88" t="s">
        <v>1580</v>
      </c>
      <c r="B442" s="89" t="s">
        <v>1581</v>
      </c>
      <c r="C442" s="50">
        <v>4684.5175527803594</v>
      </c>
      <c r="D442" s="50">
        <v>5905.71</v>
      </c>
      <c r="E442" s="51">
        <v>30</v>
      </c>
      <c r="F442" s="52">
        <f t="shared" si="47"/>
        <v>1771.713</v>
      </c>
      <c r="G442" s="53">
        <f t="shared" si="48"/>
        <v>4133.9970000000003</v>
      </c>
      <c r="H442" s="53">
        <f t="shared" si="49"/>
        <v>661.43952000000002</v>
      </c>
      <c r="I442" s="53">
        <f t="shared" si="50"/>
        <v>4795.4365200000002</v>
      </c>
    </row>
    <row r="443" spans="1:9" x14ac:dyDescent="0.25">
      <c r="A443" s="88" t="s">
        <v>1127</v>
      </c>
      <c r="B443" s="89" t="s">
        <v>1582</v>
      </c>
      <c r="C443" s="50">
        <v>4872.7120690158354</v>
      </c>
      <c r="D443" s="50">
        <f>SUM(C443*1.04)</f>
        <v>5067.6205517764693</v>
      </c>
      <c r="E443" s="51">
        <v>30</v>
      </c>
      <c r="F443" s="52">
        <f t="shared" si="47"/>
        <v>1520.2861655329407</v>
      </c>
      <c r="G443" s="53">
        <f t="shared" si="48"/>
        <v>3547.3343862435286</v>
      </c>
      <c r="H443" s="53">
        <f t="shared" si="49"/>
        <v>567.57350179896457</v>
      </c>
      <c r="I443" s="53">
        <f>SUM(G443+H443)</f>
        <v>4114.9078880424931</v>
      </c>
    </row>
    <row r="444" spans="1:9" x14ac:dyDescent="0.25">
      <c r="A444" s="88" t="s">
        <v>1583</v>
      </c>
      <c r="B444" s="89" t="s">
        <v>1584</v>
      </c>
      <c r="C444" s="50">
        <v>4872.7120690158354</v>
      </c>
      <c r="D444" s="50">
        <f>SUM(C444*1.04)</f>
        <v>5067.6205517764693</v>
      </c>
      <c r="E444" s="51">
        <v>30</v>
      </c>
      <c r="F444" s="52">
        <f t="shared" si="47"/>
        <v>1520.2861655329407</v>
      </c>
      <c r="G444" s="53">
        <f t="shared" si="48"/>
        <v>3547.3343862435286</v>
      </c>
      <c r="H444" s="53">
        <f t="shared" si="49"/>
        <v>567.57350179896457</v>
      </c>
      <c r="I444" s="53">
        <f t="shared" si="50"/>
        <v>4114.9078880424931</v>
      </c>
    </row>
    <row r="445" spans="1:9" x14ac:dyDescent="0.25">
      <c r="A445" s="64">
        <v>88148</v>
      </c>
      <c r="B445" s="111" t="s">
        <v>1585</v>
      </c>
      <c r="C445" s="63">
        <v>2357.8879999999999</v>
      </c>
      <c r="D445" s="63">
        <f>SUM(C445*1.04)</f>
        <v>2452.20352</v>
      </c>
      <c r="E445" s="64">
        <v>30</v>
      </c>
      <c r="F445" s="65">
        <f t="shared" si="47"/>
        <v>735.66105600000003</v>
      </c>
      <c r="G445" s="66">
        <f t="shared" si="48"/>
        <v>1716.5424640000001</v>
      </c>
      <c r="H445" s="66">
        <f t="shared" si="49"/>
        <v>274.64679424000002</v>
      </c>
      <c r="I445" s="66">
        <f>SUM(G445+H445)</f>
        <v>1991.1892582400001</v>
      </c>
    </row>
    <row r="446" spans="1:9" x14ac:dyDescent="0.25">
      <c r="A446" s="88" t="s">
        <v>1586</v>
      </c>
      <c r="B446" s="89" t="s">
        <v>1587</v>
      </c>
      <c r="C446" s="50">
        <v>320.43931142797243</v>
      </c>
      <c r="D446" s="50">
        <v>657.86</v>
      </c>
      <c r="E446" s="51">
        <v>30</v>
      </c>
      <c r="F446" s="52">
        <f t="shared" si="47"/>
        <v>197.358</v>
      </c>
      <c r="G446" s="53">
        <f t="shared" si="48"/>
        <v>460.50200000000001</v>
      </c>
      <c r="H446" s="53">
        <f t="shared" si="49"/>
        <v>73.680320000000009</v>
      </c>
      <c r="I446" s="53">
        <f t="shared" si="50"/>
        <v>534.18232</v>
      </c>
    </row>
    <row r="447" spans="1:9" x14ac:dyDescent="0.25">
      <c r="A447" s="88" t="s">
        <v>1588</v>
      </c>
      <c r="B447" s="89" t="s">
        <v>1589</v>
      </c>
      <c r="C447" s="50">
        <v>474.04672738233381</v>
      </c>
      <c r="D447" s="50">
        <f t="shared" ref="D447:D452" si="53">SUM(C447*1.04)</f>
        <v>493.00859647762718</v>
      </c>
      <c r="E447" s="51">
        <v>30</v>
      </c>
      <c r="F447" s="52">
        <f t="shared" si="47"/>
        <v>147.90257894328815</v>
      </c>
      <c r="G447" s="53">
        <f t="shared" si="48"/>
        <v>345.106017534339</v>
      </c>
      <c r="H447" s="53">
        <f t="shared" si="49"/>
        <v>55.216962805494241</v>
      </c>
      <c r="I447" s="53">
        <f t="shared" si="50"/>
        <v>400.32298033983324</v>
      </c>
    </row>
    <row r="448" spans="1:9" x14ac:dyDescent="0.25">
      <c r="A448" s="88" t="s">
        <v>1590</v>
      </c>
      <c r="B448" s="89" t="s">
        <v>1591</v>
      </c>
      <c r="C448" s="50">
        <v>758.881670873865</v>
      </c>
      <c r="D448" s="50">
        <f t="shared" si="53"/>
        <v>789.2369377088196</v>
      </c>
      <c r="E448" s="51">
        <v>30</v>
      </c>
      <c r="F448" s="52">
        <f t="shared" si="47"/>
        <v>236.77108131264586</v>
      </c>
      <c r="G448" s="53">
        <f t="shared" si="48"/>
        <v>552.46585639617376</v>
      </c>
      <c r="H448" s="53">
        <f t="shared" si="49"/>
        <v>88.394537023387798</v>
      </c>
      <c r="I448" s="53">
        <f t="shared" si="50"/>
        <v>640.86039341956155</v>
      </c>
    </row>
    <row r="449" spans="1:9" x14ac:dyDescent="0.25">
      <c r="A449" s="88" t="s">
        <v>856</v>
      </c>
      <c r="B449" s="89" t="s">
        <v>1592</v>
      </c>
      <c r="C449" s="50">
        <v>800.58964474226764</v>
      </c>
      <c r="D449" s="50">
        <f t="shared" si="53"/>
        <v>832.61323053195838</v>
      </c>
      <c r="E449" s="51">
        <v>30</v>
      </c>
      <c r="F449" s="52">
        <f t="shared" si="47"/>
        <v>249.78396915958751</v>
      </c>
      <c r="G449" s="53">
        <f t="shared" si="48"/>
        <v>582.82926137237087</v>
      </c>
      <c r="H449" s="53">
        <f t="shared" si="49"/>
        <v>93.252681819579337</v>
      </c>
      <c r="I449" s="53">
        <f t="shared" si="50"/>
        <v>676.08194319195024</v>
      </c>
    </row>
    <row r="450" spans="1:9" x14ac:dyDescent="0.25">
      <c r="A450" s="88" t="s">
        <v>1593</v>
      </c>
      <c r="B450" s="89" t="s">
        <v>1594</v>
      </c>
      <c r="C450" s="50">
        <v>1723.2514081237628</v>
      </c>
      <c r="D450" s="50">
        <f t="shared" si="53"/>
        <v>1792.1814644487133</v>
      </c>
      <c r="E450" s="51">
        <v>30</v>
      </c>
      <c r="F450" s="52">
        <f t="shared" si="47"/>
        <v>537.65443933461393</v>
      </c>
      <c r="G450" s="53">
        <f t="shared" si="48"/>
        <v>1254.5270251140994</v>
      </c>
      <c r="H450" s="53">
        <f t="shared" si="49"/>
        <v>200.72432401825591</v>
      </c>
      <c r="I450" s="53">
        <f t="shared" si="50"/>
        <v>1455.2513491323552</v>
      </c>
    </row>
    <row r="451" spans="1:9" x14ac:dyDescent="0.25">
      <c r="A451" s="88" t="s">
        <v>1508</v>
      </c>
      <c r="B451" s="89" t="s">
        <v>1595</v>
      </c>
      <c r="C451" s="50">
        <v>554.41087215315872</v>
      </c>
      <c r="D451" s="50">
        <f t="shared" si="53"/>
        <v>576.58730703928507</v>
      </c>
      <c r="E451" s="51">
        <v>30</v>
      </c>
      <c r="F451" s="52">
        <f t="shared" si="47"/>
        <v>172.97619211178551</v>
      </c>
      <c r="G451" s="53">
        <f t="shared" si="48"/>
        <v>403.61111492749956</v>
      </c>
      <c r="H451" s="53">
        <f t="shared" si="49"/>
        <v>64.577778388399935</v>
      </c>
      <c r="I451" s="53">
        <f t="shared" si="50"/>
        <v>468.18889331589946</v>
      </c>
    </row>
    <row r="452" spans="1:9" x14ac:dyDescent="0.25">
      <c r="A452" s="88" t="s">
        <v>1596</v>
      </c>
      <c r="B452" s="89" t="s">
        <v>1597</v>
      </c>
      <c r="C452" s="50">
        <v>3786.2702131267097</v>
      </c>
      <c r="D452" s="50">
        <f t="shared" si="53"/>
        <v>3937.7210216517783</v>
      </c>
      <c r="E452" s="51">
        <v>30</v>
      </c>
      <c r="F452" s="52">
        <f t="shared" si="47"/>
        <v>1181.3163064955334</v>
      </c>
      <c r="G452" s="53">
        <f t="shared" si="48"/>
        <v>2756.4047151562449</v>
      </c>
      <c r="H452" s="53">
        <f t="shared" si="49"/>
        <v>441.02475442499917</v>
      </c>
      <c r="I452" s="53">
        <f t="shared" si="50"/>
        <v>3197.4294695812441</v>
      </c>
    </row>
    <row r="453" spans="1:9" x14ac:dyDescent="0.25">
      <c r="A453" s="88" t="s">
        <v>1598</v>
      </c>
      <c r="B453" s="89" t="s">
        <v>1599</v>
      </c>
      <c r="C453" s="50">
        <v>3576.7130761293693</v>
      </c>
      <c r="D453" s="50">
        <v>3937.72</v>
      </c>
      <c r="E453" s="51">
        <v>30</v>
      </c>
      <c r="F453" s="52">
        <f t="shared" si="47"/>
        <v>1181.3159999999998</v>
      </c>
      <c r="G453" s="53">
        <f t="shared" si="48"/>
        <v>2756.404</v>
      </c>
      <c r="H453" s="53">
        <f t="shared" si="49"/>
        <v>441.02464000000003</v>
      </c>
      <c r="I453" s="53">
        <f t="shared" si="50"/>
        <v>3197.4286400000001</v>
      </c>
    </row>
    <row r="454" spans="1:9" x14ac:dyDescent="0.25">
      <c r="A454" s="94" t="s">
        <v>1600</v>
      </c>
      <c r="B454" s="93" t="s">
        <v>1601</v>
      </c>
      <c r="C454" s="56">
        <v>152.59014829903452</v>
      </c>
      <c r="D454" s="56">
        <v>257.14</v>
      </c>
      <c r="E454" s="57">
        <v>30</v>
      </c>
      <c r="F454" s="58">
        <f t="shared" si="47"/>
        <v>77.141999999999996</v>
      </c>
      <c r="G454" s="59">
        <f t="shared" si="48"/>
        <v>179.99799999999999</v>
      </c>
      <c r="H454" s="59">
        <f t="shared" si="49"/>
        <v>28.799679999999999</v>
      </c>
      <c r="I454" s="59">
        <f t="shared" si="50"/>
        <v>208.79767999999999</v>
      </c>
    </row>
    <row r="455" spans="1:9" x14ac:dyDescent="0.25">
      <c r="A455" s="94">
        <v>80223</v>
      </c>
      <c r="B455" s="93" t="s">
        <v>1602</v>
      </c>
      <c r="C455" s="56">
        <v>788.38243287834473</v>
      </c>
      <c r="D455" s="56">
        <v>1170</v>
      </c>
      <c r="E455" s="57">
        <v>30</v>
      </c>
      <c r="F455" s="58">
        <f t="shared" si="47"/>
        <v>351</v>
      </c>
      <c r="G455" s="59">
        <f t="shared" si="48"/>
        <v>819</v>
      </c>
      <c r="H455" s="59">
        <f t="shared" si="49"/>
        <v>131.04</v>
      </c>
      <c r="I455" s="59">
        <f t="shared" si="50"/>
        <v>950.04</v>
      </c>
    </row>
    <row r="456" spans="1:9" x14ac:dyDescent="0.25">
      <c r="A456" s="88" t="s">
        <v>1603</v>
      </c>
      <c r="B456" s="89" t="s">
        <v>1604</v>
      </c>
      <c r="C456" s="50">
        <v>1141.3743092767779</v>
      </c>
      <c r="D456" s="50">
        <f>SUM(C456*1.04)</f>
        <v>1187.0292816478491</v>
      </c>
      <c r="E456" s="51">
        <v>30</v>
      </c>
      <c r="F456" s="52">
        <f t="shared" si="47"/>
        <v>356.10878449435472</v>
      </c>
      <c r="G456" s="53">
        <f t="shared" si="48"/>
        <v>830.92049715349435</v>
      </c>
      <c r="H456" s="53">
        <f t="shared" si="49"/>
        <v>132.94727954455911</v>
      </c>
      <c r="I456" s="53">
        <f t="shared" si="50"/>
        <v>963.86777669805349</v>
      </c>
    </row>
    <row r="457" spans="1:9" x14ac:dyDescent="0.25">
      <c r="A457" s="94" t="s">
        <v>1605</v>
      </c>
      <c r="B457" s="93" t="s">
        <v>1606</v>
      </c>
      <c r="C457" s="56">
        <v>1601.1792894845353</v>
      </c>
      <c r="D457" s="56">
        <f>SUM(C457*1.04)</f>
        <v>1665.2264610639168</v>
      </c>
      <c r="E457" s="57">
        <v>30</v>
      </c>
      <c r="F457" s="58">
        <f t="shared" si="47"/>
        <v>499.56793831917503</v>
      </c>
      <c r="G457" s="59">
        <f t="shared" si="48"/>
        <v>1165.6585227447417</v>
      </c>
      <c r="H457" s="59">
        <f t="shared" si="49"/>
        <v>186.50536363915867</v>
      </c>
      <c r="I457" s="59">
        <f t="shared" si="50"/>
        <v>1352.1638863839005</v>
      </c>
    </row>
    <row r="458" spans="1:9" x14ac:dyDescent="0.25">
      <c r="A458" s="94" t="s">
        <v>1607</v>
      </c>
      <c r="B458" s="93" t="s">
        <v>1608</v>
      </c>
      <c r="C458" s="56">
        <v>1932.8085451211034</v>
      </c>
      <c r="D458" s="56">
        <v>2884.29</v>
      </c>
      <c r="E458" s="57">
        <v>30</v>
      </c>
      <c r="F458" s="58">
        <f t="shared" si="47"/>
        <v>865.28699999999992</v>
      </c>
      <c r="G458" s="59">
        <f t="shared" si="48"/>
        <v>2019.0030000000002</v>
      </c>
      <c r="H458" s="59">
        <f t="shared" si="49"/>
        <v>323.04048000000006</v>
      </c>
      <c r="I458" s="59">
        <f t="shared" si="50"/>
        <v>2342.0434800000003</v>
      </c>
    </row>
    <row r="459" spans="1:9" x14ac:dyDescent="0.25">
      <c r="A459" s="88">
        <v>80219</v>
      </c>
      <c r="B459" s="89" t="s">
        <v>1609</v>
      </c>
      <c r="C459" s="50">
        <v>462.85678317373799</v>
      </c>
      <c r="D459" s="50">
        <f>SUM(C459*1.04)</f>
        <v>481.37105450068753</v>
      </c>
      <c r="E459" s="51">
        <v>30</v>
      </c>
      <c r="F459" s="52">
        <f t="shared" si="47"/>
        <v>144.41131635020625</v>
      </c>
      <c r="G459" s="53">
        <f t="shared" si="48"/>
        <v>336.95973815048126</v>
      </c>
      <c r="H459" s="53">
        <f t="shared" si="49"/>
        <v>53.913558104077005</v>
      </c>
      <c r="I459" s="53">
        <f t="shared" si="50"/>
        <v>390.87329625455828</v>
      </c>
    </row>
    <row r="460" spans="1:9" x14ac:dyDescent="0.25">
      <c r="A460" s="88" t="s">
        <v>1610</v>
      </c>
      <c r="B460" s="89" t="s">
        <v>1611</v>
      </c>
      <c r="C460" s="50">
        <v>554.41087215315872</v>
      </c>
      <c r="D460" s="50">
        <v>578.57000000000005</v>
      </c>
      <c r="E460" s="51">
        <v>30</v>
      </c>
      <c r="F460" s="52">
        <f t="shared" si="47"/>
        <v>173.571</v>
      </c>
      <c r="G460" s="53">
        <f t="shared" si="48"/>
        <v>404.99900000000002</v>
      </c>
      <c r="H460" s="53">
        <f t="shared" si="49"/>
        <v>64.799840000000003</v>
      </c>
      <c r="I460" s="53">
        <f t="shared" si="50"/>
        <v>469.79884000000004</v>
      </c>
    </row>
    <row r="461" spans="1:9" x14ac:dyDescent="0.25">
      <c r="A461" s="88" t="s">
        <v>1612</v>
      </c>
      <c r="B461" s="89" t="s">
        <v>1613</v>
      </c>
      <c r="C461" s="50">
        <v>264.48959038499311</v>
      </c>
      <c r="D461" s="50">
        <f t="shared" ref="D461:D467" si="54">SUM(C461*1.04)</f>
        <v>275.06917400039282</v>
      </c>
      <c r="E461" s="51">
        <v>30</v>
      </c>
      <c r="F461" s="52">
        <f t="shared" ref="F461:F524" si="55">SUM(D461*0.3)</f>
        <v>82.52075220011784</v>
      </c>
      <c r="G461" s="53">
        <f t="shared" ref="G461:G524" si="56">SUM(D461-F461)</f>
        <v>192.54842180027498</v>
      </c>
      <c r="H461" s="53">
        <f t="shared" ref="H461:H524" si="57">SUM(G461*0.16)</f>
        <v>30.807747488043997</v>
      </c>
      <c r="I461" s="53">
        <f t="shared" ref="I461:I524" si="58">SUM(G461+H461)</f>
        <v>223.35616928831897</v>
      </c>
    </row>
    <row r="462" spans="1:9" x14ac:dyDescent="0.25">
      <c r="A462" s="88" t="s">
        <v>1614</v>
      </c>
      <c r="B462" s="89" t="s">
        <v>1615</v>
      </c>
      <c r="C462" s="50">
        <v>340.78466453451034</v>
      </c>
      <c r="D462" s="50">
        <f t="shared" si="54"/>
        <v>354.41605111589075</v>
      </c>
      <c r="E462" s="51">
        <v>30</v>
      </c>
      <c r="F462" s="52">
        <f t="shared" si="55"/>
        <v>106.32481533476722</v>
      </c>
      <c r="G462" s="53">
        <f t="shared" si="56"/>
        <v>248.09123578112354</v>
      </c>
      <c r="H462" s="53">
        <f t="shared" si="57"/>
        <v>39.694597724979765</v>
      </c>
      <c r="I462" s="53">
        <f t="shared" si="58"/>
        <v>287.7858335061033</v>
      </c>
    </row>
    <row r="463" spans="1:9" x14ac:dyDescent="0.25">
      <c r="A463" s="94" t="s">
        <v>1616</v>
      </c>
      <c r="B463" s="93" t="s">
        <v>1617</v>
      </c>
      <c r="C463" s="56">
        <v>2154.5728939823671</v>
      </c>
      <c r="D463" s="56">
        <f t="shared" si="54"/>
        <v>2240.7558097416618</v>
      </c>
      <c r="E463" s="57">
        <v>30</v>
      </c>
      <c r="F463" s="58">
        <f t="shared" si="55"/>
        <v>672.22674292249849</v>
      </c>
      <c r="G463" s="59">
        <f t="shared" si="56"/>
        <v>1568.5290668191633</v>
      </c>
      <c r="H463" s="59">
        <f t="shared" si="57"/>
        <v>250.96465069106614</v>
      </c>
      <c r="I463" s="59">
        <f>SUM(G463+H463)</f>
        <v>1819.4937175102295</v>
      </c>
    </row>
    <row r="464" spans="1:9" x14ac:dyDescent="0.25">
      <c r="A464" s="88" t="s">
        <v>1618</v>
      </c>
      <c r="B464" s="89" t="s">
        <v>1619</v>
      </c>
      <c r="C464" s="50">
        <v>512.70289828475586</v>
      </c>
      <c r="D464" s="50">
        <f t="shared" si="54"/>
        <v>533.21101421614617</v>
      </c>
      <c r="E464" s="51">
        <v>30</v>
      </c>
      <c r="F464" s="52">
        <f t="shared" si="55"/>
        <v>159.96330426484386</v>
      </c>
      <c r="G464" s="53">
        <f t="shared" si="56"/>
        <v>373.24770995130234</v>
      </c>
      <c r="H464" s="53">
        <f t="shared" si="57"/>
        <v>59.719633592208375</v>
      </c>
      <c r="I464" s="53">
        <f t="shared" si="58"/>
        <v>432.96734354351071</v>
      </c>
    </row>
    <row r="465" spans="1:9" x14ac:dyDescent="0.25">
      <c r="A465" s="88" t="s">
        <v>996</v>
      </c>
      <c r="B465" s="89" t="s">
        <v>1620</v>
      </c>
      <c r="C465" s="50">
        <v>775.15795335909525</v>
      </c>
      <c r="D465" s="50">
        <f t="shared" si="54"/>
        <v>806.16427149345907</v>
      </c>
      <c r="E465" s="51">
        <v>30</v>
      </c>
      <c r="F465" s="52">
        <f t="shared" si="55"/>
        <v>241.84928144803771</v>
      </c>
      <c r="G465" s="53">
        <f t="shared" si="56"/>
        <v>564.31499004542138</v>
      </c>
      <c r="H465" s="53">
        <f t="shared" si="57"/>
        <v>90.290398407267418</v>
      </c>
      <c r="I465" s="53">
        <f t="shared" si="58"/>
        <v>654.60538845268877</v>
      </c>
    </row>
    <row r="466" spans="1:9" x14ac:dyDescent="0.25">
      <c r="A466" s="94" t="s">
        <v>1621</v>
      </c>
      <c r="B466" s="93" t="s">
        <v>1622</v>
      </c>
      <c r="C466" s="56">
        <v>2326.4911277326119</v>
      </c>
      <c r="D466" s="56">
        <f t="shared" si="54"/>
        <v>2419.5507728419166</v>
      </c>
      <c r="E466" s="57">
        <v>30</v>
      </c>
      <c r="F466" s="58">
        <f t="shared" si="55"/>
        <v>725.86523185257499</v>
      </c>
      <c r="G466" s="59">
        <f t="shared" si="56"/>
        <v>1693.6855409893415</v>
      </c>
      <c r="H466" s="59">
        <f t="shared" si="57"/>
        <v>270.98968655829464</v>
      </c>
      <c r="I466" s="59">
        <f>SUM(G466+H466)</f>
        <v>1964.675227547636</v>
      </c>
    </row>
    <row r="467" spans="1:9" x14ac:dyDescent="0.25">
      <c r="A467" s="88" t="s">
        <v>1623</v>
      </c>
      <c r="B467" s="89" t="s">
        <v>1624</v>
      </c>
      <c r="C467" s="50">
        <v>2421.0970196780149</v>
      </c>
      <c r="D467" s="50">
        <f t="shared" si="54"/>
        <v>2517.9409004651357</v>
      </c>
      <c r="E467" s="51">
        <v>30</v>
      </c>
      <c r="F467" s="52">
        <f t="shared" si="55"/>
        <v>755.38227013954065</v>
      </c>
      <c r="G467" s="53">
        <f t="shared" si="56"/>
        <v>1762.558630325595</v>
      </c>
      <c r="H467" s="53">
        <f t="shared" si="57"/>
        <v>282.00938085209521</v>
      </c>
      <c r="I467" s="53">
        <f t="shared" si="58"/>
        <v>2044.5680111776901</v>
      </c>
    </row>
    <row r="468" spans="1:9" x14ac:dyDescent="0.25">
      <c r="A468" s="88" t="s">
        <v>860</v>
      </c>
      <c r="B468" s="89" t="s">
        <v>1625</v>
      </c>
      <c r="C468" s="50">
        <v>1098.6490677530483</v>
      </c>
      <c r="D468" s="50">
        <v>1757.14</v>
      </c>
      <c r="E468" s="51">
        <v>30</v>
      </c>
      <c r="F468" s="52">
        <f t="shared" si="55"/>
        <v>527.14200000000005</v>
      </c>
      <c r="G468" s="53">
        <f t="shared" si="56"/>
        <v>1229.998</v>
      </c>
      <c r="H468" s="53">
        <f t="shared" si="57"/>
        <v>196.79968000000002</v>
      </c>
      <c r="I468" s="53">
        <f t="shared" si="58"/>
        <v>1426.7976800000001</v>
      </c>
    </row>
    <row r="469" spans="1:9" x14ac:dyDescent="0.25">
      <c r="A469" s="88" t="s">
        <v>1626</v>
      </c>
      <c r="B469" s="89" t="s">
        <v>1627</v>
      </c>
      <c r="C469" s="50">
        <v>781.26155929105664</v>
      </c>
      <c r="D469" s="50">
        <v>1167.43</v>
      </c>
      <c r="E469" s="51">
        <v>30</v>
      </c>
      <c r="F469" s="52">
        <f t="shared" si="55"/>
        <v>350.22899999999998</v>
      </c>
      <c r="G469" s="53">
        <f t="shared" si="56"/>
        <v>817.20100000000002</v>
      </c>
      <c r="H469" s="53">
        <f t="shared" si="57"/>
        <v>130.75216</v>
      </c>
      <c r="I469" s="53">
        <f t="shared" si="58"/>
        <v>947.95316000000003</v>
      </c>
    </row>
    <row r="470" spans="1:9" x14ac:dyDescent="0.25">
      <c r="A470" s="94" t="s">
        <v>1628</v>
      </c>
      <c r="B470" s="93" t="s">
        <v>1629</v>
      </c>
      <c r="C470" s="56">
        <v>1485.2107767772693</v>
      </c>
      <c r="D470" s="56">
        <v>1656.43</v>
      </c>
      <c r="E470" s="57">
        <v>30</v>
      </c>
      <c r="F470" s="58">
        <f t="shared" si="55"/>
        <v>496.92899999999997</v>
      </c>
      <c r="G470" s="59">
        <f t="shared" si="56"/>
        <v>1159.5010000000002</v>
      </c>
      <c r="H470" s="59">
        <f t="shared" si="57"/>
        <v>185.52016000000003</v>
      </c>
      <c r="I470" s="59">
        <f t="shared" si="58"/>
        <v>1345.0211600000002</v>
      </c>
    </row>
    <row r="471" spans="1:9" x14ac:dyDescent="0.25">
      <c r="A471" s="94" t="s">
        <v>1630</v>
      </c>
      <c r="B471" s="93" t="s">
        <v>1631</v>
      </c>
      <c r="C471" s="56">
        <v>1668.3189547361105</v>
      </c>
      <c r="D471" s="56">
        <v>2312.14</v>
      </c>
      <c r="E471" s="57">
        <v>30</v>
      </c>
      <c r="F471" s="58">
        <f t="shared" si="55"/>
        <v>693.64199999999994</v>
      </c>
      <c r="G471" s="59">
        <f t="shared" si="56"/>
        <v>1618.498</v>
      </c>
      <c r="H471" s="59">
        <f t="shared" si="57"/>
        <v>258.95967999999999</v>
      </c>
      <c r="I471" s="59">
        <f t="shared" si="58"/>
        <v>1877.45768</v>
      </c>
    </row>
    <row r="472" spans="1:9" x14ac:dyDescent="0.25">
      <c r="A472" s="94" t="s">
        <v>1632</v>
      </c>
      <c r="B472" s="93" t="s">
        <v>1633</v>
      </c>
      <c r="C472" s="56">
        <v>1271.584569158621</v>
      </c>
      <c r="D472" s="56">
        <v>1763.57</v>
      </c>
      <c r="E472" s="57">
        <v>30</v>
      </c>
      <c r="F472" s="58">
        <f t="shared" si="55"/>
        <v>529.07099999999991</v>
      </c>
      <c r="G472" s="59">
        <f t="shared" si="56"/>
        <v>1234.499</v>
      </c>
      <c r="H472" s="59">
        <f t="shared" si="57"/>
        <v>197.51984000000002</v>
      </c>
      <c r="I472" s="59">
        <f t="shared" si="58"/>
        <v>1432.01884</v>
      </c>
    </row>
    <row r="473" spans="1:9" x14ac:dyDescent="0.25">
      <c r="A473" s="88" t="s">
        <v>1634</v>
      </c>
      <c r="B473" s="89" t="s">
        <v>1635</v>
      </c>
      <c r="C473" s="50">
        <v>1924.6704038784885</v>
      </c>
      <c r="D473" s="50">
        <v>2907.86</v>
      </c>
      <c r="E473" s="51">
        <v>30</v>
      </c>
      <c r="F473" s="52">
        <f t="shared" si="55"/>
        <v>872.35800000000006</v>
      </c>
      <c r="G473" s="53">
        <f t="shared" si="56"/>
        <v>2035.502</v>
      </c>
      <c r="H473" s="53">
        <f t="shared" si="57"/>
        <v>325.68031999999999</v>
      </c>
      <c r="I473" s="53">
        <f t="shared" si="58"/>
        <v>2361.1823199999999</v>
      </c>
    </row>
    <row r="474" spans="1:9" x14ac:dyDescent="0.25">
      <c r="A474" s="88" t="s">
        <v>1233</v>
      </c>
      <c r="B474" s="89" t="s">
        <v>1636</v>
      </c>
      <c r="C474" s="50">
        <v>2222.7298268892691</v>
      </c>
      <c r="D474" s="50">
        <v>3259.29</v>
      </c>
      <c r="E474" s="51">
        <v>30</v>
      </c>
      <c r="F474" s="52">
        <f t="shared" si="55"/>
        <v>977.78699999999992</v>
      </c>
      <c r="G474" s="53">
        <f t="shared" si="56"/>
        <v>2281.5030000000002</v>
      </c>
      <c r="H474" s="53">
        <f t="shared" si="57"/>
        <v>365.04048000000006</v>
      </c>
      <c r="I474" s="53">
        <f t="shared" si="58"/>
        <v>2646.5434800000003</v>
      </c>
    </row>
    <row r="475" spans="1:9" x14ac:dyDescent="0.25">
      <c r="A475" s="88" t="s">
        <v>976</v>
      </c>
      <c r="B475" s="89" t="s">
        <v>1637</v>
      </c>
      <c r="C475" s="50">
        <v>2436.3560345079177</v>
      </c>
      <c r="D475" s="50">
        <v>4157.1400000000003</v>
      </c>
      <c r="E475" s="51">
        <v>30</v>
      </c>
      <c r="F475" s="52">
        <f t="shared" si="55"/>
        <v>1247.1420000000001</v>
      </c>
      <c r="G475" s="53">
        <f t="shared" si="56"/>
        <v>2909.9980000000005</v>
      </c>
      <c r="H475" s="53">
        <f t="shared" si="57"/>
        <v>465.59968000000009</v>
      </c>
      <c r="I475" s="53">
        <f>SUM(G475+H475)</f>
        <v>3375.5976800000008</v>
      </c>
    </row>
    <row r="476" spans="1:9" x14ac:dyDescent="0.25">
      <c r="A476" s="88" t="s">
        <v>1638</v>
      </c>
      <c r="B476" s="89" t="s">
        <v>1639</v>
      </c>
      <c r="C476" s="50">
        <v>1566.592189203421</v>
      </c>
      <c r="D476" s="50">
        <v>2438.5700000000002</v>
      </c>
      <c r="E476" s="51">
        <v>30</v>
      </c>
      <c r="F476" s="52">
        <f t="shared" si="55"/>
        <v>731.57100000000003</v>
      </c>
      <c r="G476" s="53">
        <f t="shared" si="56"/>
        <v>1706.9990000000003</v>
      </c>
      <c r="H476" s="53">
        <f t="shared" si="57"/>
        <v>273.11984000000007</v>
      </c>
      <c r="I476" s="53">
        <f>SUM(G476+H476)</f>
        <v>1980.1188400000003</v>
      </c>
    </row>
    <row r="477" spans="1:9" x14ac:dyDescent="0.25">
      <c r="A477" s="88" t="s">
        <v>1640</v>
      </c>
      <c r="B477" s="89" t="s">
        <v>1641</v>
      </c>
      <c r="C477" s="50">
        <v>1002.7359085714288</v>
      </c>
      <c r="D477" s="50">
        <v>1594.29</v>
      </c>
      <c r="E477" s="51">
        <v>30</v>
      </c>
      <c r="F477" s="52">
        <f t="shared" si="55"/>
        <v>478.28699999999998</v>
      </c>
      <c r="G477" s="53">
        <f t="shared" si="56"/>
        <v>1116.0029999999999</v>
      </c>
      <c r="H477" s="53">
        <f t="shared" si="57"/>
        <v>178.56047999999998</v>
      </c>
      <c r="I477" s="53">
        <f t="shared" si="58"/>
        <v>1294.5634799999998</v>
      </c>
    </row>
    <row r="478" spans="1:9" x14ac:dyDescent="0.25">
      <c r="A478" s="94" t="s">
        <v>1610</v>
      </c>
      <c r="B478" s="93" t="s">
        <v>1642</v>
      </c>
      <c r="C478" s="56">
        <v>2319.370254145324</v>
      </c>
      <c r="D478" s="56">
        <v>4257.8599999999997</v>
      </c>
      <c r="E478" s="57">
        <v>30</v>
      </c>
      <c r="F478" s="58">
        <f t="shared" si="55"/>
        <v>1277.3579999999999</v>
      </c>
      <c r="G478" s="59">
        <f t="shared" si="56"/>
        <v>2980.5019999999995</v>
      </c>
      <c r="H478" s="59">
        <f t="shared" si="57"/>
        <v>476.88031999999993</v>
      </c>
      <c r="I478" s="59">
        <f t="shared" si="58"/>
        <v>3457.3823199999993</v>
      </c>
    </row>
    <row r="479" spans="1:9" x14ac:dyDescent="0.25">
      <c r="A479" s="94" t="s">
        <v>1643</v>
      </c>
      <c r="B479" s="93" t="s">
        <v>1644</v>
      </c>
      <c r="C479" s="56">
        <v>2787.3133755956974</v>
      </c>
      <c r="D479" s="56">
        <v>3867.86</v>
      </c>
      <c r="E479" s="57">
        <v>30</v>
      </c>
      <c r="F479" s="58">
        <f t="shared" si="55"/>
        <v>1160.3579999999999</v>
      </c>
      <c r="G479" s="59">
        <f t="shared" si="56"/>
        <v>2707.5020000000004</v>
      </c>
      <c r="H479" s="59">
        <f t="shared" si="57"/>
        <v>433.20032000000009</v>
      </c>
      <c r="I479" s="59">
        <f t="shared" si="58"/>
        <v>3140.7023200000003</v>
      </c>
    </row>
    <row r="480" spans="1:9" x14ac:dyDescent="0.25">
      <c r="A480" s="94" t="s">
        <v>1645</v>
      </c>
      <c r="B480" s="93" t="s">
        <v>1646</v>
      </c>
      <c r="C480" s="56">
        <v>1180.0304801792001</v>
      </c>
      <c r="D480" s="56">
        <v>1750.71</v>
      </c>
      <c r="E480" s="57">
        <v>30</v>
      </c>
      <c r="F480" s="58">
        <f t="shared" si="55"/>
        <v>525.21299999999997</v>
      </c>
      <c r="G480" s="59">
        <f t="shared" si="56"/>
        <v>1225.4970000000001</v>
      </c>
      <c r="H480" s="59">
        <f t="shared" si="57"/>
        <v>196.07952</v>
      </c>
      <c r="I480" s="59">
        <f t="shared" si="58"/>
        <v>1421.5765200000001</v>
      </c>
    </row>
    <row r="481" spans="1:9" x14ac:dyDescent="0.25">
      <c r="A481" s="94" t="s">
        <v>1647</v>
      </c>
      <c r="B481" s="93" t="s">
        <v>1648</v>
      </c>
      <c r="C481" s="56">
        <v>734.46724714601942</v>
      </c>
      <c r="D481" s="56">
        <f>SUM(C481*1.04)</f>
        <v>763.84593703186022</v>
      </c>
      <c r="E481" s="57">
        <v>30</v>
      </c>
      <c r="F481" s="58">
        <f t="shared" si="55"/>
        <v>229.15378110955805</v>
      </c>
      <c r="G481" s="59">
        <f t="shared" si="56"/>
        <v>534.69215592230216</v>
      </c>
      <c r="H481" s="59">
        <f t="shared" si="57"/>
        <v>85.550744947568347</v>
      </c>
      <c r="I481" s="59">
        <f t="shared" si="58"/>
        <v>620.24290086987048</v>
      </c>
    </row>
    <row r="482" spans="1:9" x14ac:dyDescent="0.25">
      <c r="A482" s="88" t="s">
        <v>1649</v>
      </c>
      <c r="B482" s="89" t="s">
        <v>1650</v>
      </c>
      <c r="C482" s="50">
        <v>773.12341804844129</v>
      </c>
      <c r="D482" s="50">
        <v>1084.29</v>
      </c>
      <c r="E482" s="51">
        <v>30</v>
      </c>
      <c r="F482" s="52">
        <f t="shared" si="55"/>
        <v>325.28699999999998</v>
      </c>
      <c r="G482" s="53">
        <f t="shared" si="56"/>
        <v>759.00299999999993</v>
      </c>
      <c r="H482" s="53">
        <f t="shared" si="57"/>
        <v>121.44047999999999</v>
      </c>
      <c r="I482" s="53">
        <f t="shared" si="58"/>
        <v>880.44347999999991</v>
      </c>
    </row>
    <row r="483" spans="1:9" x14ac:dyDescent="0.25">
      <c r="A483" s="94" t="s">
        <v>1651</v>
      </c>
      <c r="B483" s="93" t="s">
        <v>1652</v>
      </c>
      <c r="C483" s="56">
        <v>7904.1696818899873</v>
      </c>
      <c r="D483" s="56">
        <f>SUM(C483*1.04)</f>
        <v>8220.3364691655879</v>
      </c>
      <c r="E483" s="57">
        <v>30</v>
      </c>
      <c r="F483" s="58">
        <f t="shared" si="55"/>
        <v>2466.1009407496763</v>
      </c>
      <c r="G483" s="59">
        <f t="shared" si="56"/>
        <v>5754.2355284159112</v>
      </c>
      <c r="H483" s="59">
        <f t="shared" si="57"/>
        <v>920.67768454654583</v>
      </c>
      <c r="I483" s="59">
        <f t="shared" si="58"/>
        <v>6674.9132129624568</v>
      </c>
    </row>
    <row r="484" spans="1:9" x14ac:dyDescent="0.25">
      <c r="A484" s="88" t="s">
        <v>1653</v>
      </c>
      <c r="B484" s="89" t="s">
        <v>1654</v>
      </c>
      <c r="C484" s="50">
        <v>610.3605931961381</v>
      </c>
      <c r="D484" s="50">
        <v>800.9</v>
      </c>
      <c r="E484" s="51">
        <v>30</v>
      </c>
      <c r="F484" s="52">
        <f t="shared" si="55"/>
        <v>240.26999999999998</v>
      </c>
      <c r="G484" s="53">
        <f t="shared" si="56"/>
        <v>560.63</v>
      </c>
      <c r="H484" s="53">
        <f t="shared" si="57"/>
        <v>89.700800000000001</v>
      </c>
      <c r="I484" s="53">
        <f t="shared" si="58"/>
        <v>650.33079999999995</v>
      </c>
    </row>
    <row r="485" spans="1:9" x14ac:dyDescent="0.25">
      <c r="A485" s="88">
        <v>80221</v>
      </c>
      <c r="B485" s="89" t="s">
        <v>1655</v>
      </c>
      <c r="C485" s="50">
        <v>1729.3550140557245</v>
      </c>
      <c r="D485" s="50">
        <f t="shared" ref="D485:D509" si="59">SUM(C485*1.04)</f>
        <v>1798.5292146179536</v>
      </c>
      <c r="E485" s="51">
        <v>30</v>
      </c>
      <c r="F485" s="52">
        <f t="shared" si="55"/>
        <v>539.5587643853861</v>
      </c>
      <c r="G485" s="53">
        <f t="shared" si="56"/>
        <v>1258.9704502325676</v>
      </c>
      <c r="H485" s="53">
        <f t="shared" si="57"/>
        <v>201.43527203721081</v>
      </c>
      <c r="I485" s="53">
        <f>SUM(G485+H485)</f>
        <v>1460.4057222697784</v>
      </c>
    </row>
    <row r="486" spans="1:9" x14ac:dyDescent="0.25">
      <c r="A486" s="88" t="s">
        <v>959</v>
      </c>
      <c r="B486" s="89" t="s">
        <v>1656</v>
      </c>
      <c r="C486" s="50">
        <v>2594.0325210835872</v>
      </c>
      <c r="D486" s="50">
        <f t="shared" si="59"/>
        <v>2697.7938219269308</v>
      </c>
      <c r="E486" s="51">
        <v>30</v>
      </c>
      <c r="F486" s="52">
        <f t="shared" si="55"/>
        <v>809.3381465780792</v>
      </c>
      <c r="G486" s="53">
        <f t="shared" si="56"/>
        <v>1888.4556753488516</v>
      </c>
      <c r="H486" s="53">
        <f t="shared" si="57"/>
        <v>302.15290805581628</v>
      </c>
      <c r="I486" s="53">
        <f t="shared" si="58"/>
        <v>2190.608583404668</v>
      </c>
    </row>
    <row r="487" spans="1:9" x14ac:dyDescent="0.25">
      <c r="A487" s="95" t="s">
        <v>1657</v>
      </c>
      <c r="B487" s="90" t="s">
        <v>1658</v>
      </c>
      <c r="C487" s="63">
        <v>1632.714586799669</v>
      </c>
      <c r="D487" s="63">
        <f t="shared" si="59"/>
        <v>1698.0231702716558</v>
      </c>
      <c r="E487" s="64">
        <v>30</v>
      </c>
      <c r="F487" s="65">
        <f t="shared" si="55"/>
        <v>509.40695108149669</v>
      </c>
      <c r="G487" s="66">
        <f t="shared" si="56"/>
        <v>1188.616219190159</v>
      </c>
      <c r="H487" s="66">
        <f t="shared" si="57"/>
        <v>190.17859507042544</v>
      </c>
      <c r="I487" s="66">
        <f t="shared" si="58"/>
        <v>1378.7948142605844</v>
      </c>
    </row>
    <row r="488" spans="1:9" x14ac:dyDescent="0.25">
      <c r="A488" s="88" t="s">
        <v>1659</v>
      </c>
      <c r="B488" s="89" t="s">
        <v>1660</v>
      </c>
      <c r="C488" s="50">
        <v>1831.0817795884141</v>
      </c>
      <c r="D488" s="50">
        <f t="shared" si="59"/>
        <v>1904.3250507719506</v>
      </c>
      <c r="E488" s="51">
        <v>30</v>
      </c>
      <c r="F488" s="52">
        <f t="shared" si="55"/>
        <v>571.29751523158518</v>
      </c>
      <c r="G488" s="53">
        <f t="shared" si="56"/>
        <v>1333.0275355403655</v>
      </c>
      <c r="H488" s="53">
        <f t="shared" si="57"/>
        <v>213.28440568645848</v>
      </c>
      <c r="I488" s="53">
        <f t="shared" si="58"/>
        <v>1546.311941226824</v>
      </c>
    </row>
    <row r="489" spans="1:9" x14ac:dyDescent="0.25">
      <c r="A489" s="88" t="s">
        <v>1661</v>
      </c>
      <c r="B489" s="89" t="s">
        <v>1662</v>
      </c>
      <c r="C489" s="50">
        <v>661.22397596248288</v>
      </c>
      <c r="D489" s="50">
        <f t="shared" si="59"/>
        <v>687.67293500098219</v>
      </c>
      <c r="E489" s="51">
        <v>30</v>
      </c>
      <c r="F489" s="52">
        <f t="shared" si="55"/>
        <v>206.30188050029466</v>
      </c>
      <c r="G489" s="53">
        <f t="shared" si="56"/>
        <v>481.37105450068753</v>
      </c>
      <c r="H489" s="53">
        <f t="shared" si="57"/>
        <v>77.019368720110009</v>
      </c>
      <c r="I489" s="53">
        <f t="shared" si="58"/>
        <v>558.39042322079752</v>
      </c>
    </row>
    <row r="490" spans="1:9" x14ac:dyDescent="0.25">
      <c r="A490" s="88" t="s">
        <v>1663</v>
      </c>
      <c r="B490" s="89" t="s">
        <v>1664</v>
      </c>
      <c r="C490" s="50">
        <v>712.08735872882778</v>
      </c>
      <c r="D490" s="50">
        <f t="shared" si="59"/>
        <v>740.57085307798093</v>
      </c>
      <c r="E490" s="51">
        <v>30</v>
      </c>
      <c r="F490" s="52">
        <f t="shared" si="55"/>
        <v>222.17125592339428</v>
      </c>
      <c r="G490" s="53">
        <f t="shared" si="56"/>
        <v>518.39959715458667</v>
      </c>
      <c r="H490" s="53">
        <f t="shared" si="57"/>
        <v>82.943935544733876</v>
      </c>
      <c r="I490" s="53">
        <f t="shared" si="58"/>
        <v>601.34353269932058</v>
      </c>
    </row>
    <row r="491" spans="1:9" x14ac:dyDescent="0.25">
      <c r="A491" s="94" t="s">
        <v>1665</v>
      </c>
      <c r="B491" s="93" t="s">
        <v>1666</v>
      </c>
      <c r="C491" s="56">
        <v>692.75927327761667</v>
      </c>
      <c r="D491" s="56">
        <f t="shared" si="59"/>
        <v>720.46964420872132</v>
      </c>
      <c r="E491" s="57">
        <v>30</v>
      </c>
      <c r="F491" s="58">
        <f t="shared" si="55"/>
        <v>216.1408932626164</v>
      </c>
      <c r="G491" s="59">
        <f t="shared" si="56"/>
        <v>504.32875094610495</v>
      </c>
      <c r="H491" s="59">
        <f t="shared" si="57"/>
        <v>80.692600151376794</v>
      </c>
      <c r="I491" s="59">
        <f t="shared" si="58"/>
        <v>585.02135109748178</v>
      </c>
    </row>
    <row r="492" spans="1:9" x14ac:dyDescent="0.25">
      <c r="A492" s="94" t="s">
        <v>1667</v>
      </c>
      <c r="B492" s="93" t="s">
        <v>1668</v>
      </c>
      <c r="C492" s="56">
        <v>692.75927327761667</v>
      </c>
      <c r="D492" s="56">
        <f t="shared" si="59"/>
        <v>720.46964420872132</v>
      </c>
      <c r="E492" s="57">
        <v>30</v>
      </c>
      <c r="F492" s="58">
        <f t="shared" si="55"/>
        <v>216.1408932626164</v>
      </c>
      <c r="G492" s="59">
        <f t="shared" si="56"/>
        <v>504.32875094610495</v>
      </c>
      <c r="H492" s="59">
        <f t="shared" si="57"/>
        <v>80.692600151376794</v>
      </c>
      <c r="I492" s="59">
        <f t="shared" si="58"/>
        <v>585.02135109748178</v>
      </c>
    </row>
    <row r="493" spans="1:9" x14ac:dyDescent="0.25">
      <c r="A493" s="88" t="s">
        <v>1669</v>
      </c>
      <c r="B493" s="89" t="s">
        <v>1670</v>
      </c>
      <c r="C493" s="50">
        <v>2439.4078374738988</v>
      </c>
      <c r="D493" s="50">
        <f t="shared" si="59"/>
        <v>2536.9841509728549</v>
      </c>
      <c r="E493" s="51">
        <v>30</v>
      </c>
      <c r="F493" s="52">
        <f t="shared" si="55"/>
        <v>761.09524529185649</v>
      </c>
      <c r="G493" s="53">
        <f t="shared" si="56"/>
        <v>1775.8889056809985</v>
      </c>
      <c r="H493" s="53">
        <f t="shared" si="57"/>
        <v>284.14222490895975</v>
      </c>
      <c r="I493" s="53">
        <f t="shared" si="58"/>
        <v>2060.0311305899581</v>
      </c>
    </row>
    <row r="494" spans="1:9" x14ac:dyDescent="0.25">
      <c r="A494" s="88" t="s">
        <v>1671</v>
      </c>
      <c r="B494" s="89" t="s">
        <v>1672</v>
      </c>
      <c r="C494" s="50">
        <v>915.54088979420703</v>
      </c>
      <c r="D494" s="50">
        <f t="shared" si="59"/>
        <v>952.1625253859753</v>
      </c>
      <c r="E494" s="51">
        <v>30</v>
      </c>
      <c r="F494" s="52">
        <f t="shared" si="55"/>
        <v>285.64875761579259</v>
      </c>
      <c r="G494" s="53">
        <f t="shared" si="56"/>
        <v>666.51376777018277</v>
      </c>
      <c r="H494" s="53">
        <f t="shared" si="57"/>
        <v>106.64220284322924</v>
      </c>
      <c r="I494" s="53">
        <f t="shared" si="58"/>
        <v>773.15597061341202</v>
      </c>
    </row>
    <row r="495" spans="1:9" x14ac:dyDescent="0.25">
      <c r="A495" s="88" t="s">
        <v>930</v>
      </c>
      <c r="B495" s="89" t="s">
        <v>1673</v>
      </c>
      <c r="C495" s="50">
        <v>1846.3407944183175</v>
      </c>
      <c r="D495" s="50">
        <f t="shared" si="59"/>
        <v>1920.1944261950503</v>
      </c>
      <c r="E495" s="51">
        <v>30</v>
      </c>
      <c r="F495" s="52">
        <f t="shared" si="55"/>
        <v>576.0583278585151</v>
      </c>
      <c r="G495" s="53">
        <f t="shared" si="56"/>
        <v>1344.1360983365353</v>
      </c>
      <c r="H495" s="53">
        <f t="shared" si="57"/>
        <v>215.06177573384565</v>
      </c>
      <c r="I495" s="53">
        <f t="shared" si="58"/>
        <v>1559.197874070381</v>
      </c>
    </row>
    <row r="496" spans="1:9" x14ac:dyDescent="0.25">
      <c r="A496" s="88" t="s">
        <v>1674</v>
      </c>
      <c r="B496" s="89" t="s">
        <v>1675</v>
      </c>
      <c r="C496" s="50">
        <v>1055.9238262293188</v>
      </c>
      <c r="D496" s="50">
        <f t="shared" si="59"/>
        <v>1098.1607792784916</v>
      </c>
      <c r="E496" s="51">
        <v>30</v>
      </c>
      <c r="F496" s="52">
        <f t="shared" si="55"/>
        <v>329.44823378354749</v>
      </c>
      <c r="G496" s="53">
        <f t="shared" si="56"/>
        <v>768.71254549494415</v>
      </c>
      <c r="H496" s="53">
        <f t="shared" si="57"/>
        <v>122.99400727919107</v>
      </c>
      <c r="I496" s="53">
        <f t="shared" si="58"/>
        <v>891.70655277413516</v>
      </c>
    </row>
    <row r="497" spans="1:9" x14ac:dyDescent="0.25">
      <c r="A497" s="88" t="s">
        <v>1676</v>
      </c>
      <c r="B497" s="89" t="s">
        <v>1677</v>
      </c>
      <c r="C497" s="50">
        <v>1327.5342902016002</v>
      </c>
      <c r="D497" s="50">
        <f t="shared" si="59"/>
        <v>1380.6356618096643</v>
      </c>
      <c r="E497" s="51">
        <v>30</v>
      </c>
      <c r="F497" s="52">
        <f t="shared" si="55"/>
        <v>414.19069854289927</v>
      </c>
      <c r="G497" s="53">
        <f t="shared" si="56"/>
        <v>966.44496326676494</v>
      </c>
      <c r="H497" s="53">
        <f t="shared" si="57"/>
        <v>154.63119412268239</v>
      </c>
      <c r="I497" s="53">
        <f t="shared" si="58"/>
        <v>1121.0761573894474</v>
      </c>
    </row>
    <row r="498" spans="1:9" x14ac:dyDescent="0.25">
      <c r="A498" s="88" t="s">
        <v>1678</v>
      </c>
      <c r="B498" s="89" t="s">
        <v>1679</v>
      </c>
      <c r="C498" s="50">
        <v>1327.5342902016002</v>
      </c>
      <c r="D498" s="50">
        <f t="shared" si="59"/>
        <v>1380.6356618096643</v>
      </c>
      <c r="E498" s="51">
        <v>30</v>
      </c>
      <c r="F498" s="52">
        <f t="shared" si="55"/>
        <v>414.19069854289927</v>
      </c>
      <c r="G498" s="53">
        <f t="shared" si="56"/>
        <v>966.44496326676494</v>
      </c>
      <c r="H498" s="53">
        <f t="shared" si="57"/>
        <v>154.63119412268239</v>
      </c>
      <c r="I498" s="53">
        <f t="shared" si="58"/>
        <v>1121.0761573894474</v>
      </c>
    </row>
    <row r="499" spans="1:9" x14ac:dyDescent="0.25">
      <c r="A499" s="88" t="s">
        <v>1680</v>
      </c>
      <c r="B499" s="89" t="s">
        <v>1681</v>
      </c>
      <c r="C499" s="50">
        <v>1226.824332736946</v>
      </c>
      <c r="D499" s="50">
        <f t="shared" si="59"/>
        <v>1275.8973060464239</v>
      </c>
      <c r="E499" s="51">
        <v>30</v>
      </c>
      <c r="F499" s="52">
        <f t="shared" si="55"/>
        <v>382.76919181392714</v>
      </c>
      <c r="G499" s="53">
        <f t="shared" si="56"/>
        <v>893.12811423249673</v>
      </c>
      <c r="H499" s="53">
        <f t="shared" si="57"/>
        <v>142.90049827719949</v>
      </c>
      <c r="I499" s="53">
        <f t="shared" si="58"/>
        <v>1036.0286125096961</v>
      </c>
    </row>
    <row r="500" spans="1:9" x14ac:dyDescent="0.25">
      <c r="A500" s="88" t="s">
        <v>1682</v>
      </c>
      <c r="B500" s="89" t="s">
        <v>1683</v>
      </c>
      <c r="C500" s="50">
        <v>1327.5342902016002</v>
      </c>
      <c r="D500" s="50">
        <f t="shared" si="59"/>
        <v>1380.6356618096643</v>
      </c>
      <c r="E500" s="51">
        <v>30</v>
      </c>
      <c r="F500" s="52">
        <f t="shared" si="55"/>
        <v>414.19069854289927</v>
      </c>
      <c r="G500" s="53">
        <f t="shared" si="56"/>
        <v>966.44496326676494</v>
      </c>
      <c r="H500" s="53">
        <f t="shared" si="57"/>
        <v>154.63119412268239</v>
      </c>
      <c r="I500" s="53">
        <f t="shared" si="58"/>
        <v>1121.0761573894474</v>
      </c>
    </row>
    <row r="501" spans="1:9" x14ac:dyDescent="0.25">
      <c r="A501" s="94" t="s">
        <v>1684</v>
      </c>
      <c r="B501" s="93" t="s">
        <v>1685</v>
      </c>
      <c r="C501" s="56">
        <v>1477.0726355346542</v>
      </c>
      <c r="D501" s="56">
        <f t="shared" si="59"/>
        <v>1536.1555409560403</v>
      </c>
      <c r="E501" s="57">
        <v>30</v>
      </c>
      <c r="F501" s="58">
        <f t="shared" si="55"/>
        <v>460.84666228681209</v>
      </c>
      <c r="G501" s="59">
        <f t="shared" si="56"/>
        <v>1075.3088786692283</v>
      </c>
      <c r="H501" s="59">
        <f t="shared" si="57"/>
        <v>172.04942058707653</v>
      </c>
      <c r="I501" s="59">
        <f t="shared" si="58"/>
        <v>1247.3582992563049</v>
      </c>
    </row>
    <row r="502" spans="1:9" x14ac:dyDescent="0.25">
      <c r="A502" s="88" t="s">
        <v>1686</v>
      </c>
      <c r="B502" s="89" t="s">
        <v>1687</v>
      </c>
      <c r="C502" s="50">
        <v>1327.5342902016002</v>
      </c>
      <c r="D502" s="50">
        <f t="shared" si="59"/>
        <v>1380.6356618096643</v>
      </c>
      <c r="E502" s="51">
        <v>30</v>
      </c>
      <c r="F502" s="52">
        <f t="shared" si="55"/>
        <v>414.19069854289927</v>
      </c>
      <c r="G502" s="53">
        <f t="shared" si="56"/>
        <v>966.44496326676494</v>
      </c>
      <c r="H502" s="53">
        <f t="shared" si="57"/>
        <v>154.63119412268239</v>
      </c>
      <c r="I502" s="53">
        <f t="shared" si="58"/>
        <v>1121.0761573894474</v>
      </c>
    </row>
    <row r="503" spans="1:9" x14ac:dyDescent="0.25">
      <c r="A503" s="88" t="s">
        <v>1688</v>
      </c>
      <c r="B503" s="89" t="s">
        <v>1689</v>
      </c>
      <c r="C503" s="50">
        <v>480.15033331429527</v>
      </c>
      <c r="D503" s="50">
        <f t="shared" si="59"/>
        <v>499.35634664686711</v>
      </c>
      <c r="E503" s="51">
        <v>30</v>
      </c>
      <c r="F503" s="52">
        <f t="shared" si="55"/>
        <v>149.80690399406012</v>
      </c>
      <c r="G503" s="53">
        <f t="shared" si="56"/>
        <v>349.54944265280699</v>
      </c>
      <c r="H503" s="53">
        <f t="shared" si="57"/>
        <v>55.927910824449121</v>
      </c>
      <c r="I503" s="53">
        <f t="shared" si="58"/>
        <v>405.47735347725609</v>
      </c>
    </row>
    <row r="504" spans="1:9" x14ac:dyDescent="0.25">
      <c r="A504" s="88" t="s">
        <v>1690</v>
      </c>
      <c r="B504" s="89" t="s">
        <v>1691</v>
      </c>
      <c r="C504" s="50">
        <v>864.67750702786225</v>
      </c>
      <c r="D504" s="50">
        <f t="shared" si="59"/>
        <v>899.26460730897679</v>
      </c>
      <c r="E504" s="51">
        <v>30</v>
      </c>
      <c r="F504" s="52">
        <f t="shared" si="55"/>
        <v>269.77938219269305</v>
      </c>
      <c r="G504" s="53">
        <f t="shared" si="56"/>
        <v>629.4852251162838</v>
      </c>
      <c r="H504" s="53">
        <f t="shared" si="57"/>
        <v>100.7176360186054</v>
      </c>
      <c r="I504" s="53">
        <f t="shared" si="58"/>
        <v>730.20286113488919</v>
      </c>
    </row>
    <row r="505" spans="1:9" x14ac:dyDescent="0.25">
      <c r="A505" s="88" t="s">
        <v>1692</v>
      </c>
      <c r="B505" s="89" t="s">
        <v>1693</v>
      </c>
      <c r="C505" s="50">
        <v>2299.0249010387865</v>
      </c>
      <c r="D505" s="50">
        <f t="shared" si="59"/>
        <v>2390.985897080338</v>
      </c>
      <c r="E505" s="51">
        <v>30</v>
      </c>
      <c r="F505" s="52">
        <f t="shared" si="55"/>
        <v>717.29576912410141</v>
      </c>
      <c r="G505" s="53">
        <f t="shared" si="56"/>
        <v>1673.6901279562367</v>
      </c>
      <c r="H505" s="53">
        <f t="shared" si="57"/>
        <v>267.79042047299788</v>
      </c>
      <c r="I505" s="53">
        <f t="shared" si="58"/>
        <v>1941.4805484292347</v>
      </c>
    </row>
    <row r="506" spans="1:9" x14ac:dyDescent="0.25">
      <c r="A506" s="94" t="s">
        <v>800</v>
      </c>
      <c r="B506" s="93" t="s">
        <v>1694</v>
      </c>
      <c r="C506" s="56">
        <v>2448.5632463718398</v>
      </c>
      <c r="D506" s="56">
        <f t="shared" si="59"/>
        <v>2546.5057762267134</v>
      </c>
      <c r="E506" s="57">
        <v>30</v>
      </c>
      <c r="F506" s="58">
        <f t="shared" si="55"/>
        <v>763.95173286801401</v>
      </c>
      <c r="G506" s="59">
        <f t="shared" si="56"/>
        <v>1782.5540433586993</v>
      </c>
      <c r="H506" s="59">
        <f t="shared" si="57"/>
        <v>285.2086469373919</v>
      </c>
      <c r="I506" s="59">
        <f t="shared" si="58"/>
        <v>2067.762690296091</v>
      </c>
    </row>
    <row r="507" spans="1:9" x14ac:dyDescent="0.25">
      <c r="A507" s="95" t="s">
        <v>1695</v>
      </c>
      <c r="B507" s="90" t="s">
        <v>1696</v>
      </c>
      <c r="C507" s="63">
        <v>1169.8578036259314</v>
      </c>
      <c r="D507" s="63">
        <f t="shared" si="59"/>
        <v>1216.6521157709687</v>
      </c>
      <c r="E507" s="64">
        <v>30</v>
      </c>
      <c r="F507" s="65">
        <f t="shared" si="55"/>
        <v>364.99563473129064</v>
      </c>
      <c r="G507" s="66">
        <f t="shared" si="56"/>
        <v>851.65648103967806</v>
      </c>
      <c r="H507" s="66">
        <f t="shared" si="57"/>
        <v>136.2650369663485</v>
      </c>
      <c r="I507" s="66">
        <f t="shared" si="58"/>
        <v>987.92151800602653</v>
      </c>
    </row>
    <row r="508" spans="1:9" x14ac:dyDescent="0.25">
      <c r="A508" s="88" t="s">
        <v>1697</v>
      </c>
      <c r="B508" s="89" t="s">
        <v>1698</v>
      </c>
      <c r="C508" s="50">
        <v>930.79990462411047</v>
      </c>
      <c r="D508" s="50">
        <f t="shared" si="59"/>
        <v>968.03190080907495</v>
      </c>
      <c r="E508" s="51">
        <v>30</v>
      </c>
      <c r="F508" s="52">
        <f t="shared" si="55"/>
        <v>290.40957024272245</v>
      </c>
      <c r="G508" s="53">
        <f t="shared" si="56"/>
        <v>677.6223305663525</v>
      </c>
      <c r="H508" s="53">
        <f t="shared" si="57"/>
        <v>108.41957289061641</v>
      </c>
      <c r="I508" s="53">
        <f>SUM(G508+H508)</f>
        <v>786.04190345696895</v>
      </c>
    </row>
    <row r="509" spans="1:9" x14ac:dyDescent="0.25">
      <c r="A509" s="88" t="s">
        <v>954</v>
      </c>
      <c r="B509" s="89" t="s">
        <v>1699</v>
      </c>
      <c r="C509" s="50">
        <v>1525.9014829903451</v>
      </c>
      <c r="D509" s="50">
        <f t="shared" si="59"/>
        <v>1586.9375423099591</v>
      </c>
      <c r="E509" s="51">
        <v>30</v>
      </c>
      <c r="F509" s="52">
        <f t="shared" si="55"/>
        <v>476.08126269298771</v>
      </c>
      <c r="G509" s="53">
        <f t="shared" si="56"/>
        <v>1110.8562796169713</v>
      </c>
      <c r="H509" s="53">
        <f t="shared" si="57"/>
        <v>177.7370047387154</v>
      </c>
      <c r="I509" s="53">
        <f t="shared" si="58"/>
        <v>1288.5932843556866</v>
      </c>
    </row>
    <row r="510" spans="1:9" x14ac:dyDescent="0.25">
      <c r="A510" s="88" t="s">
        <v>1049</v>
      </c>
      <c r="B510" s="89" t="s">
        <v>1700</v>
      </c>
      <c r="C510" s="50">
        <v>369.26815888366355</v>
      </c>
      <c r="D510" s="50">
        <v>392.14</v>
      </c>
      <c r="E510" s="51">
        <v>30</v>
      </c>
      <c r="F510" s="52">
        <f t="shared" si="55"/>
        <v>117.642</v>
      </c>
      <c r="G510" s="53">
        <f t="shared" si="56"/>
        <v>274.49799999999999</v>
      </c>
      <c r="H510" s="53">
        <f t="shared" si="57"/>
        <v>43.91968</v>
      </c>
      <c r="I510" s="53">
        <f t="shared" si="58"/>
        <v>318.41768000000002</v>
      </c>
    </row>
    <row r="511" spans="1:9" x14ac:dyDescent="0.25">
      <c r="A511" s="57">
        <v>88147</v>
      </c>
      <c r="B511" s="112" t="s">
        <v>1701</v>
      </c>
      <c r="C511" s="56">
        <v>462.9248</v>
      </c>
      <c r="D511" s="56">
        <v>535.71</v>
      </c>
      <c r="E511" s="57">
        <v>30</v>
      </c>
      <c r="F511" s="58">
        <f t="shared" si="55"/>
        <v>160.71299999999999</v>
      </c>
      <c r="G511" s="59">
        <f t="shared" si="56"/>
        <v>374.99700000000007</v>
      </c>
      <c r="H511" s="59">
        <f t="shared" si="57"/>
        <v>59.999520000000011</v>
      </c>
      <c r="I511" s="59">
        <f t="shared" si="58"/>
        <v>434.99652000000009</v>
      </c>
    </row>
    <row r="512" spans="1:9" x14ac:dyDescent="0.25">
      <c r="A512" s="88" t="s">
        <v>1702</v>
      </c>
      <c r="B512" s="89" t="s">
        <v>1703</v>
      </c>
      <c r="C512" s="50">
        <v>986.74962566708984</v>
      </c>
      <c r="D512" s="50">
        <f>SUM(C512*1.04)</f>
        <v>1026.2196106937736</v>
      </c>
      <c r="E512" s="51">
        <v>30</v>
      </c>
      <c r="F512" s="52">
        <f t="shared" si="55"/>
        <v>307.86588320813206</v>
      </c>
      <c r="G512" s="53">
        <f t="shared" si="56"/>
        <v>718.35372748564146</v>
      </c>
      <c r="H512" s="53">
        <f t="shared" si="57"/>
        <v>114.93659639770263</v>
      </c>
      <c r="I512" s="53">
        <f>SUM(G512+H512)</f>
        <v>833.29032388334406</v>
      </c>
    </row>
    <row r="513" spans="1:9" x14ac:dyDescent="0.25">
      <c r="A513" s="88">
        <v>80222</v>
      </c>
      <c r="B513" s="89" t="s">
        <v>1704</v>
      </c>
      <c r="C513" s="50">
        <v>988.78416097774357</v>
      </c>
      <c r="D513" s="50">
        <f>SUM(C513*1.04)</f>
        <v>1028.3355274168534</v>
      </c>
      <c r="E513" s="51">
        <v>30</v>
      </c>
      <c r="F513" s="52">
        <f t="shared" si="55"/>
        <v>308.50065822505604</v>
      </c>
      <c r="G513" s="53">
        <f t="shared" si="56"/>
        <v>719.83486919179745</v>
      </c>
      <c r="H513" s="53">
        <f t="shared" si="57"/>
        <v>115.17357907068759</v>
      </c>
      <c r="I513" s="53">
        <f t="shared" si="58"/>
        <v>835.00844826248499</v>
      </c>
    </row>
    <row r="514" spans="1:9" x14ac:dyDescent="0.25">
      <c r="A514" s="88" t="s">
        <v>1705</v>
      </c>
      <c r="B514" s="89" t="s">
        <v>86</v>
      </c>
      <c r="C514" s="50">
        <v>376.38903247095175</v>
      </c>
      <c r="D514" s="50">
        <f>SUM(C514*1.04)</f>
        <v>391.44459376978983</v>
      </c>
      <c r="E514" s="51">
        <v>30</v>
      </c>
      <c r="F514" s="52">
        <f t="shared" si="55"/>
        <v>117.43337813093694</v>
      </c>
      <c r="G514" s="53">
        <f t="shared" si="56"/>
        <v>274.01121563885289</v>
      </c>
      <c r="H514" s="53">
        <f t="shared" si="57"/>
        <v>43.841794502216466</v>
      </c>
      <c r="I514" s="53">
        <f>SUM(G514+H514)</f>
        <v>317.85301014106938</v>
      </c>
    </row>
    <row r="515" spans="1:9" x14ac:dyDescent="0.25">
      <c r="A515" s="88" t="s">
        <v>1706</v>
      </c>
      <c r="B515" s="89" t="s">
        <v>1707</v>
      </c>
      <c r="C515" s="50">
        <v>2461.7877258910894</v>
      </c>
      <c r="D515" s="50">
        <v>2784.64</v>
      </c>
      <c r="E515" s="51">
        <v>30</v>
      </c>
      <c r="F515" s="52">
        <f t="shared" si="55"/>
        <v>835.39199999999994</v>
      </c>
      <c r="G515" s="53">
        <f t="shared" si="56"/>
        <v>1949.248</v>
      </c>
      <c r="H515" s="53">
        <f t="shared" si="57"/>
        <v>311.87968000000001</v>
      </c>
      <c r="I515" s="53">
        <f>SUM(G515+H515)</f>
        <v>2261.1276800000001</v>
      </c>
    </row>
    <row r="516" spans="1:9" x14ac:dyDescent="0.25">
      <c r="A516" s="88" t="s">
        <v>1708</v>
      </c>
      <c r="B516" s="89" t="s">
        <v>1709</v>
      </c>
      <c r="C516" s="50">
        <v>742.60538838863465</v>
      </c>
      <c r="D516" s="50">
        <f>SUM(C516*1.04)</f>
        <v>772.30960392418001</v>
      </c>
      <c r="E516" s="51">
        <v>30</v>
      </c>
      <c r="F516" s="52">
        <f t="shared" si="55"/>
        <v>231.69288117725398</v>
      </c>
      <c r="G516" s="53">
        <f t="shared" si="56"/>
        <v>540.61672274692603</v>
      </c>
      <c r="H516" s="53">
        <f t="shared" si="57"/>
        <v>86.498675639508164</v>
      </c>
      <c r="I516" s="53">
        <f>SUM(G516+H516)</f>
        <v>627.11539838643421</v>
      </c>
    </row>
    <row r="517" spans="1:9" x14ac:dyDescent="0.25">
      <c r="A517" s="88" t="s">
        <v>1710</v>
      </c>
      <c r="B517" s="89" t="s">
        <v>46</v>
      </c>
      <c r="C517" s="50">
        <v>537.11732201260145</v>
      </c>
      <c r="D517" s="50">
        <v>585</v>
      </c>
      <c r="E517" s="51">
        <v>30</v>
      </c>
      <c r="F517" s="52">
        <f t="shared" si="55"/>
        <v>175.5</v>
      </c>
      <c r="G517" s="53">
        <f t="shared" si="56"/>
        <v>409.5</v>
      </c>
      <c r="H517" s="53">
        <f t="shared" si="57"/>
        <v>65.52</v>
      </c>
      <c r="I517" s="53">
        <f t="shared" si="58"/>
        <v>475.02</v>
      </c>
    </row>
    <row r="518" spans="1:9" x14ac:dyDescent="0.25">
      <c r="A518" s="88" t="s">
        <v>1711</v>
      </c>
      <c r="B518" s="89" t="s">
        <v>1712</v>
      </c>
      <c r="C518" s="50">
        <v>935.88624290074517</v>
      </c>
      <c r="D518" s="50">
        <v>1181.03</v>
      </c>
      <c r="E518" s="51">
        <v>30</v>
      </c>
      <c r="F518" s="52">
        <f t="shared" si="55"/>
        <v>354.30899999999997</v>
      </c>
      <c r="G518" s="53">
        <f t="shared" si="56"/>
        <v>826.721</v>
      </c>
      <c r="H518" s="53">
        <f t="shared" si="57"/>
        <v>132.27536000000001</v>
      </c>
      <c r="I518" s="53">
        <f t="shared" si="58"/>
        <v>958.99635999999998</v>
      </c>
    </row>
    <row r="519" spans="1:9" x14ac:dyDescent="0.25">
      <c r="A519" s="88" t="s">
        <v>1713</v>
      </c>
      <c r="B519" s="89" t="s">
        <v>1714</v>
      </c>
      <c r="C519" s="50">
        <v>976.57694911382077</v>
      </c>
      <c r="D519" s="50">
        <v>1181.03</v>
      </c>
      <c r="E519" s="51">
        <v>30</v>
      </c>
      <c r="F519" s="52">
        <f t="shared" si="55"/>
        <v>354.30899999999997</v>
      </c>
      <c r="G519" s="53">
        <f t="shared" si="56"/>
        <v>826.721</v>
      </c>
      <c r="H519" s="53">
        <f t="shared" si="57"/>
        <v>132.27536000000001</v>
      </c>
      <c r="I519" s="53">
        <f t="shared" si="58"/>
        <v>958.99635999999998</v>
      </c>
    </row>
    <row r="520" spans="1:9" x14ac:dyDescent="0.25">
      <c r="A520" s="95" t="s">
        <v>1715</v>
      </c>
      <c r="B520" s="90" t="s">
        <v>1716</v>
      </c>
      <c r="C520" s="63">
        <v>1724.2686757790902</v>
      </c>
      <c r="D520" s="63">
        <v>2213.06</v>
      </c>
      <c r="E520" s="64">
        <v>30</v>
      </c>
      <c r="F520" s="65">
        <f t="shared" si="55"/>
        <v>663.91800000000001</v>
      </c>
      <c r="G520" s="66">
        <f t="shared" si="56"/>
        <v>1549.1419999999998</v>
      </c>
      <c r="H520" s="66">
        <f t="shared" si="57"/>
        <v>247.86271999999997</v>
      </c>
      <c r="I520" s="66">
        <f t="shared" si="58"/>
        <v>1797.0047199999999</v>
      </c>
    </row>
    <row r="521" spans="1:9" x14ac:dyDescent="0.25">
      <c r="A521" s="88" t="s">
        <v>941</v>
      </c>
      <c r="B521" s="89" t="s">
        <v>1717</v>
      </c>
      <c r="C521" s="50">
        <v>3519.7460874310623</v>
      </c>
      <c r="D521" s="50">
        <v>4731.43</v>
      </c>
      <c r="E521" s="51">
        <v>30</v>
      </c>
      <c r="F521" s="52">
        <f t="shared" si="55"/>
        <v>1419.4290000000001</v>
      </c>
      <c r="G521" s="53">
        <f t="shared" si="56"/>
        <v>3312.0010000000002</v>
      </c>
      <c r="H521" s="53">
        <f t="shared" si="57"/>
        <v>529.92016000000001</v>
      </c>
      <c r="I521" s="53">
        <f>SUM(G521+H521)</f>
        <v>3841.9211600000003</v>
      </c>
    </row>
    <row r="522" spans="1:9" x14ac:dyDescent="0.25">
      <c r="A522" s="94" t="s">
        <v>1718</v>
      </c>
      <c r="B522" s="93" t="s">
        <v>1719</v>
      </c>
      <c r="C522" s="56">
        <v>36.749306879999999</v>
      </c>
      <c r="D522" s="56">
        <f>SUM(C522*1.04)</f>
        <v>38.219279155199999</v>
      </c>
      <c r="E522" s="57">
        <v>30</v>
      </c>
      <c r="F522" s="58">
        <f t="shared" si="55"/>
        <v>11.46578374656</v>
      </c>
      <c r="G522" s="59">
        <f t="shared" si="56"/>
        <v>26.753495408639999</v>
      </c>
      <c r="H522" s="59">
        <f t="shared" si="57"/>
        <v>4.2805592653823998</v>
      </c>
      <c r="I522" s="59">
        <f t="shared" si="58"/>
        <v>31.0340546740224</v>
      </c>
    </row>
    <row r="523" spans="1:9" x14ac:dyDescent="0.25">
      <c r="A523" s="95" t="s">
        <v>1720</v>
      </c>
      <c r="B523" s="90" t="s">
        <v>1721</v>
      </c>
      <c r="C523" s="63">
        <v>800.58964474226764</v>
      </c>
      <c r="D523" s="63">
        <f>SUM(C523*1.04)</f>
        <v>832.61323053195838</v>
      </c>
      <c r="E523" s="64">
        <v>30</v>
      </c>
      <c r="F523" s="65">
        <f t="shared" si="55"/>
        <v>249.78396915958751</v>
      </c>
      <c r="G523" s="66">
        <f t="shared" si="56"/>
        <v>582.82926137237087</v>
      </c>
      <c r="H523" s="66">
        <f t="shared" si="57"/>
        <v>93.252681819579337</v>
      </c>
      <c r="I523" s="66">
        <f t="shared" si="58"/>
        <v>676.08194319195024</v>
      </c>
    </row>
    <row r="524" spans="1:9" x14ac:dyDescent="0.25">
      <c r="A524" s="95" t="s">
        <v>1722</v>
      </c>
      <c r="B524" s="90" t="s">
        <v>1723</v>
      </c>
      <c r="C524" s="63">
        <v>554.41087215315872</v>
      </c>
      <c r="D524" s="63">
        <f>SUM(C524*1.04)</f>
        <v>576.58730703928507</v>
      </c>
      <c r="E524" s="64">
        <v>30</v>
      </c>
      <c r="F524" s="65">
        <f t="shared" si="55"/>
        <v>172.97619211178551</v>
      </c>
      <c r="G524" s="66">
        <f t="shared" si="56"/>
        <v>403.61111492749956</v>
      </c>
      <c r="H524" s="66">
        <f t="shared" si="57"/>
        <v>64.577778388399935</v>
      </c>
      <c r="I524" s="66">
        <f t="shared" si="58"/>
        <v>468.18889331589946</v>
      </c>
    </row>
    <row r="525" spans="1:9" x14ac:dyDescent="0.25">
      <c r="A525" s="88" t="s">
        <v>1724</v>
      </c>
      <c r="B525" s="89" t="s">
        <v>1725</v>
      </c>
      <c r="C525" s="50">
        <v>654.10310237519468</v>
      </c>
      <c r="D525" s="50">
        <v>953.57</v>
      </c>
      <c r="E525" s="51">
        <v>30</v>
      </c>
      <c r="F525" s="52">
        <f t="shared" ref="F525:F588" si="60">SUM(D525*0.3)</f>
        <v>286.07100000000003</v>
      </c>
      <c r="G525" s="53">
        <f t="shared" ref="G525:G588" si="61">SUM(D525-F525)</f>
        <v>667.49900000000002</v>
      </c>
      <c r="H525" s="53">
        <f t="shared" ref="H525:H588" si="62">SUM(G525*0.16)</f>
        <v>106.79984</v>
      </c>
      <c r="I525" s="53">
        <f t="shared" ref="I525:I588" si="63">SUM(G525+H525)</f>
        <v>774.29884000000004</v>
      </c>
    </row>
    <row r="526" spans="1:9" x14ac:dyDescent="0.25">
      <c r="A526" s="88" t="s">
        <v>1726</v>
      </c>
      <c r="B526" s="89" t="s">
        <v>1727</v>
      </c>
      <c r="C526" s="50">
        <v>110.88217443063175</v>
      </c>
      <c r="D526" s="50">
        <f>SUM(C526*1.04)</f>
        <v>115.31746140785702</v>
      </c>
      <c r="E526" s="51">
        <v>30</v>
      </c>
      <c r="F526" s="52">
        <f t="shared" si="60"/>
        <v>34.595238422357106</v>
      </c>
      <c r="G526" s="53">
        <f t="shared" si="61"/>
        <v>80.722222985499911</v>
      </c>
      <c r="H526" s="53">
        <f t="shared" si="62"/>
        <v>12.915555677679986</v>
      </c>
      <c r="I526" s="53">
        <f t="shared" si="63"/>
        <v>93.637778663179901</v>
      </c>
    </row>
    <row r="527" spans="1:9" x14ac:dyDescent="0.25">
      <c r="A527" s="88">
        <v>80215</v>
      </c>
      <c r="B527" s="89" t="s">
        <v>1728</v>
      </c>
      <c r="C527" s="50">
        <v>162.76282485230348</v>
      </c>
      <c r="D527" s="50">
        <f>SUM(C527*1.04)</f>
        <v>169.27333784639563</v>
      </c>
      <c r="E527" s="51">
        <v>30</v>
      </c>
      <c r="F527" s="52">
        <f t="shared" si="60"/>
        <v>50.782001353918687</v>
      </c>
      <c r="G527" s="53">
        <f t="shared" si="61"/>
        <v>118.49133649247695</v>
      </c>
      <c r="H527" s="53">
        <f t="shared" si="62"/>
        <v>18.95861383879631</v>
      </c>
      <c r="I527" s="53">
        <f t="shared" si="63"/>
        <v>137.44995033127327</v>
      </c>
    </row>
    <row r="528" spans="1:9" x14ac:dyDescent="0.25">
      <c r="A528" s="88" t="s">
        <v>1729</v>
      </c>
      <c r="B528" s="89" t="s">
        <v>1730</v>
      </c>
      <c r="C528" s="50">
        <v>859.59116875122777</v>
      </c>
      <c r="D528" s="50">
        <f>SUM(C528*1.04)</f>
        <v>893.97481550127691</v>
      </c>
      <c r="E528" s="51">
        <v>30</v>
      </c>
      <c r="F528" s="52">
        <f t="shared" si="60"/>
        <v>268.19244465038304</v>
      </c>
      <c r="G528" s="53">
        <f t="shared" si="61"/>
        <v>625.78237085089381</v>
      </c>
      <c r="H528" s="53">
        <f t="shared" si="62"/>
        <v>100.12517933614301</v>
      </c>
      <c r="I528" s="53">
        <f t="shared" si="63"/>
        <v>725.9075501870368</v>
      </c>
    </row>
    <row r="529" spans="1:9" x14ac:dyDescent="0.25">
      <c r="A529" s="88" t="s">
        <v>1731</v>
      </c>
      <c r="B529" s="89" t="s">
        <v>1732</v>
      </c>
      <c r="C529" s="50">
        <v>662.2412436178098</v>
      </c>
      <c r="D529" s="50">
        <f>SUM(C529*1.04)</f>
        <v>688.73089336252224</v>
      </c>
      <c r="E529" s="51">
        <v>30</v>
      </c>
      <c r="F529" s="52">
        <f t="shared" si="60"/>
        <v>206.61926800875668</v>
      </c>
      <c r="G529" s="53">
        <f t="shared" si="61"/>
        <v>482.11162535376559</v>
      </c>
      <c r="H529" s="53">
        <f t="shared" si="62"/>
        <v>77.137860056602491</v>
      </c>
      <c r="I529" s="53">
        <f t="shared" si="63"/>
        <v>559.24948541036804</v>
      </c>
    </row>
    <row r="530" spans="1:9" x14ac:dyDescent="0.25">
      <c r="A530" s="88" t="s">
        <v>1733</v>
      </c>
      <c r="B530" s="89" t="s">
        <v>1734</v>
      </c>
      <c r="C530" s="50">
        <v>488.28847455691039</v>
      </c>
      <c r="D530" s="50">
        <f>SUM(C530*1.04)</f>
        <v>507.82001353918685</v>
      </c>
      <c r="E530" s="51">
        <v>30</v>
      </c>
      <c r="F530" s="52">
        <f t="shared" si="60"/>
        <v>152.34600406175605</v>
      </c>
      <c r="G530" s="53">
        <f t="shared" si="61"/>
        <v>355.4740094774308</v>
      </c>
      <c r="H530" s="53">
        <f t="shared" si="62"/>
        <v>56.875841516388931</v>
      </c>
      <c r="I530" s="53">
        <f>SUM(G530+H530)</f>
        <v>412.3498509938197</v>
      </c>
    </row>
    <row r="531" spans="1:9" x14ac:dyDescent="0.25">
      <c r="A531" s="88" t="s">
        <v>1735</v>
      </c>
      <c r="B531" s="89" t="s">
        <v>1736</v>
      </c>
      <c r="C531" s="50">
        <v>746.67445900994198</v>
      </c>
      <c r="D531" s="50">
        <v>2157.86</v>
      </c>
      <c r="E531" s="51">
        <v>30</v>
      </c>
      <c r="F531" s="52">
        <f t="shared" si="60"/>
        <v>647.35800000000006</v>
      </c>
      <c r="G531" s="53">
        <f t="shared" si="61"/>
        <v>1510.502</v>
      </c>
      <c r="H531" s="53">
        <f t="shared" si="62"/>
        <v>241.68031999999999</v>
      </c>
      <c r="I531" s="53">
        <f t="shared" si="63"/>
        <v>1752.1823199999999</v>
      </c>
    </row>
    <row r="532" spans="1:9" x14ac:dyDescent="0.25">
      <c r="A532" s="91">
        <v>88161</v>
      </c>
      <c r="B532" s="89" t="s">
        <v>1737</v>
      </c>
      <c r="C532" s="49"/>
      <c r="D532" s="50">
        <v>629.30999999999995</v>
      </c>
      <c r="E532" s="51">
        <v>30</v>
      </c>
      <c r="F532" s="52">
        <f t="shared" si="60"/>
        <v>188.79299999999998</v>
      </c>
      <c r="G532" s="53">
        <f t="shared" si="61"/>
        <v>440.51699999999994</v>
      </c>
      <c r="H532" s="53">
        <f t="shared" si="62"/>
        <v>70.482719999999986</v>
      </c>
      <c r="I532" s="53">
        <f>SUM(G532+H532)</f>
        <v>510.99971999999991</v>
      </c>
    </row>
    <row r="533" spans="1:9" x14ac:dyDescent="0.25">
      <c r="A533" s="88" t="s">
        <v>1738</v>
      </c>
      <c r="B533" s="89" t="s">
        <v>1739</v>
      </c>
      <c r="C533" s="50">
        <v>270.5931963169545</v>
      </c>
      <c r="D533" s="50">
        <f>SUM(C533*1.04)</f>
        <v>281.41692416963269</v>
      </c>
      <c r="E533" s="51">
        <v>30</v>
      </c>
      <c r="F533" s="52">
        <f t="shared" si="60"/>
        <v>84.4250772508898</v>
      </c>
      <c r="G533" s="53">
        <f t="shared" si="61"/>
        <v>196.99184691874291</v>
      </c>
      <c r="H533" s="53">
        <f t="shared" si="62"/>
        <v>31.518695506998867</v>
      </c>
      <c r="I533" s="53">
        <f t="shared" si="63"/>
        <v>228.51054242574179</v>
      </c>
    </row>
    <row r="534" spans="1:9" x14ac:dyDescent="0.25">
      <c r="A534" s="88" t="s">
        <v>1740</v>
      </c>
      <c r="B534" s="89" t="s">
        <v>1741</v>
      </c>
      <c r="C534" s="50">
        <v>279.7486052148966</v>
      </c>
      <c r="D534" s="50">
        <f>SUM(C534*1.04)</f>
        <v>290.93854942349247</v>
      </c>
      <c r="E534" s="51">
        <v>30</v>
      </c>
      <c r="F534" s="52">
        <f t="shared" si="60"/>
        <v>87.281564827047745</v>
      </c>
      <c r="G534" s="53">
        <f t="shared" si="61"/>
        <v>203.65698459644472</v>
      </c>
      <c r="H534" s="53">
        <f t="shared" si="62"/>
        <v>32.585117535431152</v>
      </c>
      <c r="I534" s="53">
        <f t="shared" si="63"/>
        <v>236.24210213187587</v>
      </c>
    </row>
    <row r="535" spans="1:9" x14ac:dyDescent="0.25">
      <c r="A535" s="88" t="s">
        <v>1742</v>
      </c>
      <c r="B535" s="89" t="s">
        <v>1743</v>
      </c>
      <c r="C535" s="50">
        <v>559.4972104297932</v>
      </c>
      <c r="D535" s="50">
        <f>SUM(C535*1.04)</f>
        <v>581.87709884698495</v>
      </c>
      <c r="E535" s="51">
        <v>30</v>
      </c>
      <c r="F535" s="52">
        <f t="shared" si="60"/>
        <v>174.56312965409549</v>
      </c>
      <c r="G535" s="53">
        <f t="shared" si="61"/>
        <v>407.31396919288943</v>
      </c>
      <c r="H535" s="53">
        <f t="shared" si="62"/>
        <v>65.170235070862304</v>
      </c>
      <c r="I535" s="53">
        <f t="shared" si="63"/>
        <v>472.48420426375174</v>
      </c>
    </row>
    <row r="536" spans="1:9" x14ac:dyDescent="0.25">
      <c r="A536" s="88" t="s">
        <v>1744</v>
      </c>
      <c r="B536" s="89" t="s">
        <v>1745</v>
      </c>
      <c r="C536" s="50">
        <v>101.72676553268965</v>
      </c>
      <c r="D536" s="50">
        <f>SUM(C536*1.04)</f>
        <v>105.79583615399724</v>
      </c>
      <c r="E536" s="51">
        <v>30</v>
      </c>
      <c r="F536" s="52">
        <f t="shared" si="60"/>
        <v>31.738750846199171</v>
      </c>
      <c r="G536" s="53">
        <f t="shared" si="61"/>
        <v>74.057085307798076</v>
      </c>
      <c r="H536" s="53">
        <f t="shared" si="62"/>
        <v>11.849133649247692</v>
      </c>
      <c r="I536" s="53">
        <f t="shared" si="63"/>
        <v>85.906218957045766</v>
      </c>
    </row>
    <row r="537" spans="1:9" x14ac:dyDescent="0.25">
      <c r="A537" s="88" t="s">
        <v>1746</v>
      </c>
      <c r="B537" s="89" t="s">
        <v>1747</v>
      </c>
      <c r="C537" s="50">
        <v>671.39665251575184</v>
      </c>
      <c r="D537" s="50">
        <f>SUM(C537*1.04)</f>
        <v>698.25251861638196</v>
      </c>
      <c r="E537" s="51">
        <v>30</v>
      </c>
      <c r="F537" s="52">
        <f t="shared" si="60"/>
        <v>209.47575558491459</v>
      </c>
      <c r="G537" s="53">
        <f t="shared" si="61"/>
        <v>488.77676303146734</v>
      </c>
      <c r="H537" s="53">
        <f t="shared" si="62"/>
        <v>78.204282085034777</v>
      </c>
      <c r="I537" s="53">
        <f t="shared" si="63"/>
        <v>566.98104511650217</v>
      </c>
    </row>
    <row r="538" spans="1:9" x14ac:dyDescent="0.25">
      <c r="A538" s="94" t="s">
        <v>1748</v>
      </c>
      <c r="B538" s="93" t="s">
        <v>1749</v>
      </c>
      <c r="C538" s="56">
        <v>1632.714586799669</v>
      </c>
      <c r="D538" s="56">
        <v>2492.14</v>
      </c>
      <c r="E538" s="57">
        <v>30</v>
      </c>
      <c r="F538" s="58">
        <f t="shared" si="60"/>
        <v>747.64199999999994</v>
      </c>
      <c r="G538" s="59">
        <f t="shared" si="61"/>
        <v>1744.498</v>
      </c>
      <c r="H538" s="59">
        <f t="shared" si="62"/>
        <v>279.11968000000002</v>
      </c>
      <c r="I538" s="59">
        <f t="shared" si="63"/>
        <v>2023.6176800000001</v>
      </c>
    </row>
    <row r="539" spans="1:9" x14ac:dyDescent="0.25">
      <c r="A539" s="94" t="s">
        <v>1750</v>
      </c>
      <c r="B539" s="93" t="s">
        <v>1751</v>
      </c>
      <c r="C539" s="56">
        <v>1633.7318544549962</v>
      </c>
      <c r="D539" s="56">
        <v>2492.14</v>
      </c>
      <c r="E539" s="57">
        <v>30</v>
      </c>
      <c r="F539" s="58">
        <f t="shared" si="60"/>
        <v>747.64199999999994</v>
      </c>
      <c r="G539" s="59">
        <f t="shared" si="61"/>
        <v>1744.498</v>
      </c>
      <c r="H539" s="59">
        <f t="shared" si="62"/>
        <v>279.11968000000002</v>
      </c>
      <c r="I539" s="59">
        <f t="shared" si="63"/>
        <v>2023.6176800000001</v>
      </c>
    </row>
    <row r="540" spans="1:9" x14ac:dyDescent="0.25">
      <c r="A540" s="88" t="s">
        <v>1752</v>
      </c>
      <c r="B540" s="89" t="s">
        <v>1753</v>
      </c>
      <c r="C540" s="50">
        <v>331.6292556365683</v>
      </c>
      <c r="D540" s="50">
        <f>SUM(C540*1.04)</f>
        <v>344.89442586203103</v>
      </c>
      <c r="E540" s="51">
        <v>30</v>
      </c>
      <c r="F540" s="52">
        <f t="shared" si="60"/>
        <v>103.46832775860931</v>
      </c>
      <c r="G540" s="53">
        <f t="shared" si="61"/>
        <v>241.42609810342174</v>
      </c>
      <c r="H540" s="53">
        <f t="shared" si="62"/>
        <v>38.62817569654748</v>
      </c>
      <c r="I540" s="53">
        <f t="shared" si="63"/>
        <v>280.05427379996922</v>
      </c>
    </row>
    <row r="541" spans="1:9" x14ac:dyDescent="0.25">
      <c r="A541" s="88" t="s">
        <v>1754</v>
      </c>
      <c r="B541" s="89" t="s">
        <v>1755</v>
      </c>
      <c r="C541" s="50">
        <v>197.34992513341791</v>
      </c>
      <c r="D541" s="50">
        <f>SUM(C541*1.04)</f>
        <v>205.24392213875464</v>
      </c>
      <c r="E541" s="51">
        <v>30</v>
      </c>
      <c r="F541" s="52">
        <f t="shared" si="60"/>
        <v>61.573176641626389</v>
      </c>
      <c r="G541" s="53">
        <f t="shared" si="61"/>
        <v>143.67074549712825</v>
      </c>
      <c r="H541" s="53">
        <f t="shared" si="62"/>
        <v>22.987319279540522</v>
      </c>
      <c r="I541" s="53">
        <f t="shared" si="63"/>
        <v>166.65806477666877</v>
      </c>
    </row>
    <row r="542" spans="1:9" x14ac:dyDescent="0.25">
      <c r="A542" s="88" t="s">
        <v>1756</v>
      </c>
      <c r="B542" s="89" t="s">
        <v>1757</v>
      </c>
      <c r="C542" s="50">
        <v>146.48654236707313</v>
      </c>
      <c r="D542" s="50">
        <f>SUM(C542*1.04)</f>
        <v>152.34600406175605</v>
      </c>
      <c r="E542" s="51">
        <v>30</v>
      </c>
      <c r="F542" s="52">
        <f t="shared" si="60"/>
        <v>45.703801218526813</v>
      </c>
      <c r="G542" s="53">
        <f t="shared" si="61"/>
        <v>106.64220284322923</v>
      </c>
      <c r="H542" s="53">
        <f t="shared" si="62"/>
        <v>17.062752454916676</v>
      </c>
      <c r="I542" s="53">
        <f t="shared" si="63"/>
        <v>123.7049552981459</v>
      </c>
    </row>
    <row r="543" spans="1:9" x14ac:dyDescent="0.25">
      <c r="A543" s="88" t="s">
        <v>1758</v>
      </c>
      <c r="B543" s="89" t="s">
        <v>1759</v>
      </c>
      <c r="C543" s="50">
        <v>135.29659815847725</v>
      </c>
      <c r="D543" s="50">
        <f>SUM(C543*1.04)</f>
        <v>140.70846208481635</v>
      </c>
      <c r="E543" s="51">
        <v>30</v>
      </c>
      <c r="F543" s="52">
        <f t="shared" si="60"/>
        <v>42.2125386254449</v>
      </c>
      <c r="G543" s="53">
        <f t="shared" si="61"/>
        <v>98.495923459371454</v>
      </c>
      <c r="H543" s="53">
        <f t="shared" si="62"/>
        <v>15.759347753499434</v>
      </c>
      <c r="I543" s="53">
        <f t="shared" si="63"/>
        <v>114.25527121287089</v>
      </c>
    </row>
    <row r="544" spans="1:9" x14ac:dyDescent="0.25">
      <c r="A544" s="88" t="s">
        <v>1760</v>
      </c>
      <c r="B544" s="89" t="s">
        <v>1761</v>
      </c>
      <c r="C544" s="50">
        <v>406.90706213075862</v>
      </c>
      <c r="D544" s="50">
        <v>696.57</v>
      </c>
      <c r="E544" s="51">
        <v>30</v>
      </c>
      <c r="F544" s="52">
        <f t="shared" si="60"/>
        <v>208.971</v>
      </c>
      <c r="G544" s="53">
        <f t="shared" si="61"/>
        <v>487.59900000000005</v>
      </c>
      <c r="H544" s="53">
        <f t="shared" si="62"/>
        <v>78.015840000000011</v>
      </c>
      <c r="I544" s="53">
        <f>SUM(G544+H544)</f>
        <v>565.61484000000007</v>
      </c>
    </row>
    <row r="545" spans="1:9" x14ac:dyDescent="0.25">
      <c r="A545" s="88" t="s">
        <v>1762</v>
      </c>
      <c r="B545" s="89" t="s">
        <v>1763</v>
      </c>
      <c r="C545" s="50">
        <v>183.1081779588414</v>
      </c>
      <c r="D545" s="50">
        <f t="shared" ref="D545:D573" si="64">SUM(C545*1.04)</f>
        <v>190.43250507719506</v>
      </c>
      <c r="E545" s="51">
        <v>30</v>
      </c>
      <c r="F545" s="52">
        <f t="shared" si="60"/>
        <v>57.129751523158518</v>
      </c>
      <c r="G545" s="53">
        <f t="shared" si="61"/>
        <v>133.30275355403654</v>
      </c>
      <c r="H545" s="53">
        <f t="shared" si="62"/>
        <v>21.328440568645846</v>
      </c>
      <c r="I545" s="53">
        <f t="shared" si="63"/>
        <v>154.63119412268239</v>
      </c>
    </row>
    <row r="546" spans="1:9" x14ac:dyDescent="0.25">
      <c r="A546" s="95" t="s">
        <v>1764</v>
      </c>
      <c r="B546" s="90" t="s">
        <v>1765</v>
      </c>
      <c r="C546" s="63">
        <v>189.21178389080279</v>
      </c>
      <c r="D546" s="63">
        <f t="shared" si="64"/>
        <v>196.7802552464349</v>
      </c>
      <c r="E546" s="64">
        <v>30</v>
      </c>
      <c r="F546" s="65">
        <f t="shared" si="60"/>
        <v>59.03407657393047</v>
      </c>
      <c r="G546" s="66">
        <f t="shared" si="61"/>
        <v>137.74617867250444</v>
      </c>
      <c r="H546" s="66">
        <f t="shared" si="62"/>
        <v>22.039388587600712</v>
      </c>
      <c r="I546" s="66">
        <f t="shared" si="63"/>
        <v>159.78556726010515</v>
      </c>
    </row>
    <row r="547" spans="1:9" x14ac:dyDescent="0.25">
      <c r="A547" s="95" t="s">
        <v>1766</v>
      </c>
      <c r="B547" s="90" t="s">
        <v>1767</v>
      </c>
      <c r="C547" s="63">
        <v>270.5931963169545</v>
      </c>
      <c r="D547" s="63">
        <f t="shared" si="64"/>
        <v>281.41692416963269</v>
      </c>
      <c r="E547" s="64">
        <v>30</v>
      </c>
      <c r="F547" s="65">
        <f t="shared" si="60"/>
        <v>84.4250772508898</v>
      </c>
      <c r="G547" s="66">
        <f t="shared" si="61"/>
        <v>196.99184691874291</v>
      </c>
      <c r="H547" s="66">
        <f t="shared" si="62"/>
        <v>31.518695506998867</v>
      </c>
      <c r="I547" s="66">
        <f t="shared" si="63"/>
        <v>228.51054242574179</v>
      </c>
    </row>
    <row r="548" spans="1:9" x14ac:dyDescent="0.25">
      <c r="A548" s="95" t="s">
        <v>1768</v>
      </c>
      <c r="B548" s="90" t="s">
        <v>47</v>
      </c>
      <c r="C548" s="63">
        <v>379.4408354369325</v>
      </c>
      <c r="D548" s="63">
        <f t="shared" si="64"/>
        <v>394.6184688544098</v>
      </c>
      <c r="E548" s="64">
        <v>30</v>
      </c>
      <c r="F548" s="65">
        <f t="shared" si="60"/>
        <v>118.38554065632293</v>
      </c>
      <c r="G548" s="66">
        <f t="shared" si="61"/>
        <v>276.23292819808688</v>
      </c>
      <c r="H548" s="66">
        <f t="shared" si="62"/>
        <v>44.197268511693899</v>
      </c>
      <c r="I548" s="66">
        <f t="shared" si="63"/>
        <v>320.43019670978077</v>
      </c>
    </row>
    <row r="549" spans="1:9" x14ac:dyDescent="0.25">
      <c r="A549" s="88" t="s">
        <v>1769</v>
      </c>
      <c r="B549" s="89" t="s">
        <v>1770</v>
      </c>
      <c r="C549" s="50">
        <v>854.50483047459306</v>
      </c>
      <c r="D549" s="50">
        <f t="shared" si="64"/>
        <v>888.6850236935768</v>
      </c>
      <c r="E549" s="51">
        <v>30</v>
      </c>
      <c r="F549" s="52">
        <f t="shared" si="60"/>
        <v>266.60550710807303</v>
      </c>
      <c r="G549" s="53">
        <f t="shared" si="61"/>
        <v>622.07951658550382</v>
      </c>
      <c r="H549" s="53">
        <f t="shared" si="62"/>
        <v>99.532722653680608</v>
      </c>
      <c r="I549" s="53">
        <f t="shared" si="63"/>
        <v>721.61223923918442</v>
      </c>
    </row>
    <row r="550" spans="1:9" x14ac:dyDescent="0.25">
      <c r="A550" s="88" t="s">
        <v>1771</v>
      </c>
      <c r="B550" s="89" t="s">
        <v>1772</v>
      </c>
      <c r="C550" s="50">
        <v>745.65719135461518</v>
      </c>
      <c r="D550" s="50">
        <f t="shared" si="64"/>
        <v>775.4834790087998</v>
      </c>
      <c r="E550" s="51">
        <v>30</v>
      </c>
      <c r="F550" s="52">
        <f t="shared" si="60"/>
        <v>232.64504370263992</v>
      </c>
      <c r="G550" s="53">
        <f t="shared" si="61"/>
        <v>542.83843530615991</v>
      </c>
      <c r="H550" s="53">
        <f t="shared" si="62"/>
        <v>86.854149648985583</v>
      </c>
      <c r="I550" s="53">
        <f t="shared" si="63"/>
        <v>629.69258495514555</v>
      </c>
    </row>
    <row r="551" spans="1:9" x14ac:dyDescent="0.25">
      <c r="A551" s="88" t="s">
        <v>1750</v>
      </c>
      <c r="B551" s="89" t="s">
        <v>1773</v>
      </c>
      <c r="C551" s="50">
        <v>793.46877115497944</v>
      </c>
      <c r="D551" s="50">
        <f t="shared" si="64"/>
        <v>825.20752200117863</v>
      </c>
      <c r="E551" s="51">
        <v>30</v>
      </c>
      <c r="F551" s="52">
        <f t="shared" si="60"/>
        <v>247.56225660035358</v>
      </c>
      <c r="G551" s="53">
        <f t="shared" si="61"/>
        <v>577.64526540082511</v>
      </c>
      <c r="H551" s="53">
        <f t="shared" si="62"/>
        <v>92.423242464132016</v>
      </c>
      <c r="I551" s="53">
        <f>SUM(G551+H551)</f>
        <v>670.06850786495716</v>
      </c>
    </row>
    <row r="552" spans="1:9" x14ac:dyDescent="0.25">
      <c r="A552" s="51">
        <v>88144</v>
      </c>
      <c r="B552" s="106" t="s">
        <v>1774</v>
      </c>
      <c r="C552" s="50">
        <v>989.88031999999998</v>
      </c>
      <c r="D552" s="50">
        <f t="shared" si="64"/>
        <v>1029.4755328000001</v>
      </c>
      <c r="E552" s="51">
        <v>30</v>
      </c>
      <c r="F552" s="52">
        <f t="shared" si="60"/>
        <v>308.84265984000001</v>
      </c>
      <c r="G552" s="53">
        <f t="shared" si="61"/>
        <v>720.6328729600001</v>
      </c>
      <c r="H552" s="53">
        <f t="shared" si="62"/>
        <v>115.30125967360001</v>
      </c>
      <c r="I552" s="53">
        <f t="shared" si="63"/>
        <v>835.93413263360014</v>
      </c>
    </row>
    <row r="553" spans="1:9" x14ac:dyDescent="0.25">
      <c r="A553" s="88" t="s">
        <v>1775</v>
      </c>
      <c r="B553" s="89" t="s">
        <v>1776</v>
      </c>
      <c r="C553" s="50">
        <v>1083.390052923145</v>
      </c>
      <c r="D553" s="50">
        <f t="shared" si="64"/>
        <v>1126.7256550400709</v>
      </c>
      <c r="E553" s="51">
        <v>30</v>
      </c>
      <c r="F553" s="52">
        <f t="shared" si="60"/>
        <v>338.01769651202125</v>
      </c>
      <c r="G553" s="53">
        <f t="shared" si="61"/>
        <v>788.70795852804963</v>
      </c>
      <c r="H553" s="53">
        <f t="shared" si="62"/>
        <v>126.19327336448795</v>
      </c>
      <c r="I553" s="53">
        <f t="shared" si="63"/>
        <v>914.90123189253757</v>
      </c>
    </row>
    <row r="554" spans="1:9" x14ac:dyDescent="0.25">
      <c r="A554" s="88">
        <v>88151</v>
      </c>
      <c r="B554" s="89" t="s">
        <v>1777</v>
      </c>
      <c r="C554" s="50">
        <v>1160.6400000000001</v>
      </c>
      <c r="D554" s="50">
        <f t="shared" si="64"/>
        <v>1207.0656000000001</v>
      </c>
      <c r="E554" s="51">
        <v>30</v>
      </c>
      <c r="F554" s="52">
        <f t="shared" si="60"/>
        <v>362.11968000000002</v>
      </c>
      <c r="G554" s="53">
        <f t="shared" si="61"/>
        <v>844.94592000000011</v>
      </c>
      <c r="H554" s="53">
        <f t="shared" si="62"/>
        <v>135.19134720000002</v>
      </c>
      <c r="I554" s="53">
        <f t="shared" si="63"/>
        <v>980.13726720000011</v>
      </c>
    </row>
    <row r="555" spans="1:9" x14ac:dyDescent="0.25">
      <c r="A555" s="88" t="s">
        <v>1778</v>
      </c>
      <c r="B555" s="89" t="s">
        <v>1779</v>
      </c>
      <c r="C555" s="50">
        <v>339.86408165517247</v>
      </c>
      <c r="D555" s="50">
        <f t="shared" si="64"/>
        <v>353.4586449213794</v>
      </c>
      <c r="E555" s="51">
        <v>30</v>
      </c>
      <c r="F555" s="52">
        <f t="shared" si="60"/>
        <v>106.03759347641382</v>
      </c>
      <c r="G555" s="53">
        <f t="shared" si="61"/>
        <v>247.4210514449656</v>
      </c>
      <c r="H555" s="53">
        <f t="shared" si="62"/>
        <v>39.587368231194496</v>
      </c>
      <c r="I555" s="53">
        <f t="shared" si="63"/>
        <v>287.00841967616009</v>
      </c>
    </row>
    <row r="556" spans="1:9" x14ac:dyDescent="0.25">
      <c r="A556" s="88" t="s">
        <v>1780</v>
      </c>
      <c r="B556" s="89" t="s">
        <v>1781</v>
      </c>
      <c r="C556" s="50">
        <v>580.85983119165803</v>
      </c>
      <c r="D556" s="50">
        <f t="shared" si="64"/>
        <v>604.09422443932442</v>
      </c>
      <c r="E556" s="51">
        <v>30</v>
      </c>
      <c r="F556" s="52">
        <f t="shared" si="60"/>
        <v>181.22826733179733</v>
      </c>
      <c r="G556" s="53">
        <f t="shared" si="61"/>
        <v>422.86595710752709</v>
      </c>
      <c r="H556" s="53">
        <f t="shared" si="62"/>
        <v>67.658553137204336</v>
      </c>
      <c r="I556" s="53">
        <f t="shared" si="63"/>
        <v>490.52451024473146</v>
      </c>
    </row>
    <row r="557" spans="1:9" x14ac:dyDescent="0.25">
      <c r="A557" s="88" t="s">
        <v>1782</v>
      </c>
      <c r="B557" s="89" t="s">
        <v>1783</v>
      </c>
      <c r="C557" s="50">
        <v>948.09345476466763</v>
      </c>
      <c r="D557" s="50">
        <f t="shared" si="64"/>
        <v>986.01719295525436</v>
      </c>
      <c r="E557" s="51">
        <v>30</v>
      </c>
      <c r="F557" s="52">
        <f t="shared" si="60"/>
        <v>295.8051578865763</v>
      </c>
      <c r="G557" s="53">
        <f t="shared" si="61"/>
        <v>690.21203506867801</v>
      </c>
      <c r="H557" s="53">
        <f t="shared" si="62"/>
        <v>110.43392561098848</v>
      </c>
      <c r="I557" s="53">
        <f t="shared" si="63"/>
        <v>800.64596067966647</v>
      </c>
    </row>
    <row r="558" spans="1:9" x14ac:dyDescent="0.25">
      <c r="A558" s="95" t="s">
        <v>1784</v>
      </c>
      <c r="B558" s="90" t="s">
        <v>1785</v>
      </c>
      <c r="C558" s="63">
        <v>101.72676553268965</v>
      </c>
      <c r="D558" s="63">
        <f t="shared" si="64"/>
        <v>105.79583615399724</v>
      </c>
      <c r="E558" s="64">
        <v>30</v>
      </c>
      <c r="F558" s="65">
        <f t="shared" si="60"/>
        <v>31.738750846199171</v>
      </c>
      <c r="G558" s="66">
        <f t="shared" si="61"/>
        <v>74.057085307798076</v>
      </c>
      <c r="H558" s="66">
        <f t="shared" si="62"/>
        <v>11.849133649247692</v>
      </c>
      <c r="I558" s="66">
        <f t="shared" si="63"/>
        <v>85.906218957045766</v>
      </c>
    </row>
    <row r="559" spans="1:9" x14ac:dyDescent="0.25">
      <c r="A559" s="88" t="s">
        <v>1786</v>
      </c>
      <c r="B559" s="89" t="s">
        <v>65</v>
      </c>
      <c r="C559" s="50">
        <v>152.59014829903452</v>
      </c>
      <c r="D559" s="50">
        <f t="shared" si="64"/>
        <v>158.69375423099592</v>
      </c>
      <c r="E559" s="51">
        <v>30</v>
      </c>
      <c r="F559" s="52">
        <f t="shared" si="60"/>
        <v>47.608126269298772</v>
      </c>
      <c r="G559" s="53">
        <f t="shared" si="61"/>
        <v>111.08562796169716</v>
      </c>
      <c r="H559" s="53">
        <f t="shared" si="62"/>
        <v>17.773700473871546</v>
      </c>
      <c r="I559" s="53">
        <f t="shared" si="63"/>
        <v>128.8593284355687</v>
      </c>
    </row>
    <row r="560" spans="1:9" x14ac:dyDescent="0.25">
      <c r="A560" s="88" t="s">
        <v>1787</v>
      </c>
      <c r="B560" s="89" t="s">
        <v>1788</v>
      </c>
      <c r="C560" s="50">
        <v>742.60538838863465</v>
      </c>
      <c r="D560" s="50">
        <f t="shared" si="64"/>
        <v>772.30960392418001</v>
      </c>
      <c r="E560" s="51">
        <v>30</v>
      </c>
      <c r="F560" s="52">
        <f t="shared" si="60"/>
        <v>231.69288117725398</v>
      </c>
      <c r="G560" s="53">
        <f t="shared" si="61"/>
        <v>540.61672274692603</v>
      </c>
      <c r="H560" s="53">
        <f t="shared" si="62"/>
        <v>86.498675639508164</v>
      </c>
      <c r="I560" s="53">
        <f t="shared" si="63"/>
        <v>627.11539838643421</v>
      </c>
    </row>
    <row r="561" spans="1:9" x14ac:dyDescent="0.25">
      <c r="A561" s="88" t="s">
        <v>848</v>
      </c>
      <c r="B561" s="89" t="s">
        <v>1789</v>
      </c>
      <c r="C561" s="50">
        <v>2807.6587287022344</v>
      </c>
      <c r="D561" s="50">
        <f t="shared" si="64"/>
        <v>2919.9650778503237</v>
      </c>
      <c r="E561" s="51">
        <v>30</v>
      </c>
      <c r="F561" s="52">
        <f t="shared" si="60"/>
        <v>875.98952335509705</v>
      </c>
      <c r="G561" s="53">
        <f t="shared" si="61"/>
        <v>2043.9755544952268</v>
      </c>
      <c r="H561" s="53">
        <f t="shared" si="62"/>
        <v>327.03608871923632</v>
      </c>
      <c r="I561" s="53">
        <f t="shared" si="63"/>
        <v>2371.0116432144632</v>
      </c>
    </row>
    <row r="562" spans="1:9" x14ac:dyDescent="0.25">
      <c r="A562" s="88">
        <v>80217</v>
      </c>
      <c r="B562" s="89" t="s">
        <v>1790</v>
      </c>
      <c r="C562" s="50">
        <v>101.72676553268965</v>
      </c>
      <c r="D562" s="50">
        <f t="shared" si="64"/>
        <v>105.79583615399724</v>
      </c>
      <c r="E562" s="51">
        <v>30</v>
      </c>
      <c r="F562" s="52">
        <f t="shared" si="60"/>
        <v>31.738750846199171</v>
      </c>
      <c r="G562" s="53">
        <f t="shared" si="61"/>
        <v>74.057085307798076</v>
      </c>
      <c r="H562" s="53">
        <f t="shared" si="62"/>
        <v>11.849133649247692</v>
      </c>
      <c r="I562" s="53">
        <f t="shared" si="63"/>
        <v>85.906218957045766</v>
      </c>
    </row>
    <row r="563" spans="1:9" x14ac:dyDescent="0.25">
      <c r="A563" s="88" t="s">
        <v>1791</v>
      </c>
      <c r="B563" s="89" t="s">
        <v>1792</v>
      </c>
      <c r="C563" s="50">
        <v>800.58964474226764</v>
      </c>
      <c r="D563" s="50">
        <f t="shared" si="64"/>
        <v>832.61323053195838</v>
      </c>
      <c r="E563" s="51">
        <v>30</v>
      </c>
      <c r="F563" s="52">
        <f t="shared" si="60"/>
        <v>249.78396915958751</v>
      </c>
      <c r="G563" s="53">
        <f t="shared" si="61"/>
        <v>582.82926137237087</v>
      </c>
      <c r="H563" s="53">
        <f t="shared" si="62"/>
        <v>93.252681819579337</v>
      </c>
      <c r="I563" s="53">
        <f>SUM(G563+H563)</f>
        <v>676.08194319195024</v>
      </c>
    </row>
    <row r="564" spans="1:9" x14ac:dyDescent="0.25">
      <c r="A564" s="88" t="s">
        <v>1793</v>
      </c>
      <c r="B564" s="89" t="s">
        <v>1794</v>
      </c>
      <c r="C564" s="50">
        <v>142.41747174576554</v>
      </c>
      <c r="D564" s="50">
        <f t="shared" si="64"/>
        <v>148.11417061559615</v>
      </c>
      <c r="E564" s="51">
        <v>30</v>
      </c>
      <c r="F564" s="52">
        <f t="shared" si="60"/>
        <v>44.434251184678843</v>
      </c>
      <c r="G564" s="53">
        <f t="shared" si="61"/>
        <v>103.67991943091731</v>
      </c>
      <c r="H564" s="53">
        <f t="shared" si="62"/>
        <v>16.588787108946768</v>
      </c>
      <c r="I564" s="53">
        <f t="shared" si="63"/>
        <v>120.26870653986407</v>
      </c>
    </row>
    <row r="565" spans="1:9" x14ac:dyDescent="0.25">
      <c r="A565" s="88" t="s">
        <v>1795</v>
      </c>
      <c r="B565" s="89" t="s">
        <v>1796</v>
      </c>
      <c r="C565" s="50">
        <v>71.20873587288277</v>
      </c>
      <c r="D565" s="50">
        <f t="shared" si="64"/>
        <v>74.057085307798076</v>
      </c>
      <c r="E565" s="51">
        <v>30</v>
      </c>
      <c r="F565" s="52">
        <f t="shared" si="60"/>
        <v>22.217125592339421</v>
      </c>
      <c r="G565" s="53">
        <f t="shared" si="61"/>
        <v>51.839959715458654</v>
      </c>
      <c r="H565" s="53">
        <f t="shared" si="62"/>
        <v>8.294393554473384</v>
      </c>
      <c r="I565" s="53">
        <f t="shared" si="63"/>
        <v>60.134353269932035</v>
      </c>
    </row>
    <row r="566" spans="1:9" x14ac:dyDescent="0.25">
      <c r="A566" s="88" t="s">
        <v>1797</v>
      </c>
      <c r="B566" s="89" t="s">
        <v>1798</v>
      </c>
      <c r="C566" s="50">
        <v>2873.7811262984828</v>
      </c>
      <c r="D566" s="50">
        <f t="shared" si="64"/>
        <v>2988.7323713504225</v>
      </c>
      <c r="E566" s="51">
        <v>30</v>
      </c>
      <c r="F566" s="52">
        <f t="shared" si="60"/>
        <v>896.61971140512674</v>
      </c>
      <c r="G566" s="53">
        <f t="shared" si="61"/>
        <v>2092.1126599452955</v>
      </c>
      <c r="H566" s="53">
        <f t="shared" si="62"/>
        <v>334.73802559124726</v>
      </c>
      <c r="I566" s="53">
        <f t="shared" si="63"/>
        <v>2426.8506855365426</v>
      </c>
    </row>
    <row r="567" spans="1:9" x14ac:dyDescent="0.25">
      <c r="A567" s="88" t="s">
        <v>1799</v>
      </c>
      <c r="B567" s="89" t="s">
        <v>1800</v>
      </c>
      <c r="C567" s="50">
        <v>270.5931963169545</v>
      </c>
      <c r="D567" s="50">
        <f t="shared" si="64"/>
        <v>281.41692416963269</v>
      </c>
      <c r="E567" s="51">
        <v>30</v>
      </c>
      <c r="F567" s="52">
        <f t="shared" si="60"/>
        <v>84.4250772508898</v>
      </c>
      <c r="G567" s="53">
        <f t="shared" si="61"/>
        <v>196.99184691874291</v>
      </c>
      <c r="H567" s="53">
        <f t="shared" si="62"/>
        <v>31.518695506998867</v>
      </c>
      <c r="I567" s="53">
        <f t="shared" si="63"/>
        <v>228.51054242574179</v>
      </c>
    </row>
    <row r="568" spans="1:9" x14ac:dyDescent="0.25">
      <c r="A568" s="88" t="s">
        <v>1801</v>
      </c>
      <c r="B568" s="89" t="s">
        <v>1802</v>
      </c>
      <c r="C568" s="50">
        <v>110.88217443063175</v>
      </c>
      <c r="D568" s="50">
        <f t="shared" si="64"/>
        <v>115.31746140785702</v>
      </c>
      <c r="E568" s="51">
        <v>30</v>
      </c>
      <c r="F568" s="52">
        <f t="shared" si="60"/>
        <v>34.595238422357106</v>
      </c>
      <c r="G568" s="53">
        <f t="shared" si="61"/>
        <v>80.722222985499911</v>
      </c>
      <c r="H568" s="53">
        <f t="shared" si="62"/>
        <v>12.915555677679986</v>
      </c>
      <c r="I568" s="53">
        <f t="shared" si="63"/>
        <v>93.637778663179901</v>
      </c>
    </row>
    <row r="569" spans="1:9" x14ac:dyDescent="0.25">
      <c r="A569" s="88" t="s">
        <v>1803</v>
      </c>
      <c r="B569" s="89" t="s">
        <v>1804</v>
      </c>
      <c r="C569" s="50">
        <v>185.14271326949523</v>
      </c>
      <c r="D569" s="50">
        <f t="shared" si="64"/>
        <v>192.54842180027504</v>
      </c>
      <c r="E569" s="51">
        <v>30</v>
      </c>
      <c r="F569" s="52">
        <f t="shared" si="60"/>
        <v>57.764526540082507</v>
      </c>
      <c r="G569" s="53">
        <f t="shared" si="61"/>
        <v>134.78389526019254</v>
      </c>
      <c r="H569" s="53">
        <f t="shared" si="62"/>
        <v>21.565423241630807</v>
      </c>
      <c r="I569" s="53">
        <f t="shared" si="63"/>
        <v>156.34931850182335</v>
      </c>
    </row>
    <row r="570" spans="1:9" x14ac:dyDescent="0.25">
      <c r="A570" s="95" t="s">
        <v>1805</v>
      </c>
      <c r="B570" s="90" t="s">
        <v>1806</v>
      </c>
      <c r="C570" s="63">
        <v>369.26815888366355</v>
      </c>
      <c r="D570" s="63">
        <f t="shared" si="64"/>
        <v>384.03888523901009</v>
      </c>
      <c r="E570" s="64">
        <v>30</v>
      </c>
      <c r="F570" s="65">
        <f t="shared" si="60"/>
        <v>115.21166557170302</v>
      </c>
      <c r="G570" s="66">
        <f t="shared" si="61"/>
        <v>268.82721966730708</v>
      </c>
      <c r="H570" s="66">
        <f t="shared" si="62"/>
        <v>43.012355146769131</v>
      </c>
      <c r="I570" s="66">
        <f t="shared" si="63"/>
        <v>311.83957481407623</v>
      </c>
    </row>
    <row r="571" spans="1:9" x14ac:dyDescent="0.25">
      <c r="A571" s="95" t="s">
        <v>1287</v>
      </c>
      <c r="B571" s="90" t="s">
        <v>1807</v>
      </c>
      <c r="C571" s="63">
        <v>898.24733965364976</v>
      </c>
      <c r="D571" s="63">
        <f t="shared" si="64"/>
        <v>934.17723323979578</v>
      </c>
      <c r="E571" s="64">
        <v>30</v>
      </c>
      <c r="F571" s="65">
        <f t="shared" si="60"/>
        <v>280.25316997193875</v>
      </c>
      <c r="G571" s="66">
        <f t="shared" si="61"/>
        <v>653.92406326785704</v>
      </c>
      <c r="H571" s="66">
        <f t="shared" si="62"/>
        <v>104.62785012285713</v>
      </c>
      <c r="I571" s="66">
        <f t="shared" si="63"/>
        <v>758.55191339071416</v>
      </c>
    </row>
    <row r="572" spans="1:9" x14ac:dyDescent="0.25">
      <c r="A572" s="88" t="s">
        <v>1808</v>
      </c>
      <c r="B572" s="89" t="s">
        <v>1809</v>
      </c>
      <c r="C572" s="50">
        <v>923.67903103682215</v>
      </c>
      <c r="D572" s="50">
        <f t="shared" si="64"/>
        <v>960.62619227829509</v>
      </c>
      <c r="E572" s="51">
        <v>30</v>
      </c>
      <c r="F572" s="52">
        <f t="shared" si="60"/>
        <v>288.18785768348852</v>
      </c>
      <c r="G572" s="53">
        <f t="shared" si="61"/>
        <v>672.43833459480652</v>
      </c>
      <c r="H572" s="53">
        <f t="shared" si="62"/>
        <v>107.59013353516904</v>
      </c>
      <c r="I572" s="53">
        <f t="shared" si="63"/>
        <v>780.02846812997552</v>
      </c>
    </row>
    <row r="573" spans="1:9" x14ac:dyDescent="0.25">
      <c r="A573" s="51">
        <v>88149</v>
      </c>
      <c r="B573" s="89" t="s">
        <v>1810</v>
      </c>
      <c r="C573" s="50">
        <v>2464.8000000000002</v>
      </c>
      <c r="D573" s="50">
        <f t="shared" si="64"/>
        <v>2563.3920000000003</v>
      </c>
      <c r="E573" s="91">
        <v>30</v>
      </c>
      <c r="F573" s="52">
        <f t="shared" si="60"/>
        <v>769.01760000000002</v>
      </c>
      <c r="G573" s="53">
        <f t="shared" si="61"/>
        <v>1794.3744000000002</v>
      </c>
      <c r="H573" s="53">
        <f t="shared" si="62"/>
        <v>287.09990400000004</v>
      </c>
      <c r="I573" s="53">
        <f t="shared" si="63"/>
        <v>2081.4743040000003</v>
      </c>
    </row>
    <row r="574" spans="1:9" x14ac:dyDescent="0.25">
      <c r="A574" s="88" t="s">
        <v>1811</v>
      </c>
      <c r="B574" s="89" t="s">
        <v>1812</v>
      </c>
      <c r="C574" s="50">
        <v>2573.6871679770484</v>
      </c>
      <c r="D574" s="50">
        <v>3638.57</v>
      </c>
      <c r="E574" s="51">
        <v>30</v>
      </c>
      <c r="F574" s="52">
        <f t="shared" si="60"/>
        <v>1091.5709999999999</v>
      </c>
      <c r="G574" s="53">
        <f t="shared" si="61"/>
        <v>2546.9990000000003</v>
      </c>
      <c r="H574" s="53">
        <f t="shared" si="62"/>
        <v>407.51984000000004</v>
      </c>
      <c r="I574" s="53">
        <f t="shared" si="63"/>
        <v>2954.5188400000002</v>
      </c>
    </row>
    <row r="575" spans="1:9" x14ac:dyDescent="0.25">
      <c r="A575" s="88" t="s">
        <v>1813</v>
      </c>
      <c r="B575" s="89" t="s">
        <v>1814</v>
      </c>
      <c r="C575" s="50">
        <v>313.31843784068417</v>
      </c>
      <c r="D575" s="50">
        <f t="shared" ref="D575:D583" si="65">SUM(C575*1.04)</f>
        <v>325.85117535431152</v>
      </c>
      <c r="E575" s="51">
        <v>30</v>
      </c>
      <c r="F575" s="52">
        <f t="shared" si="60"/>
        <v>97.755352606293457</v>
      </c>
      <c r="G575" s="53">
        <f t="shared" si="61"/>
        <v>228.09582274801807</v>
      </c>
      <c r="H575" s="53">
        <f t="shared" si="62"/>
        <v>36.495331639682888</v>
      </c>
      <c r="I575" s="53">
        <f t="shared" si="63"/>
        <v>264.59115438770095</v>
      </c>
    </row>
    <row r="576" spans="1:9" x14ac:dyDescent="0.25">
      <c r="A576" s="88" t="s">
        <v>1815</v>
      </c>
      <c r="B576" s="89" t="s">
        <v>1816</v>
      </c>
      <c r="C576" s="50">
        <v>270.5931963169545</v>
      </c>
      <c r="D576" s="50">
        <f t="shared" si="65"/>
        <v>281.41692416963269</v>
      </c>
      <c r="E576" s="51">
        <v>30</v>
      </c>
      <c r="F576" s="52">
        <f t="shared" si="60"/>
        <v>84.4250772508898</v>
      </c>
      <c r="G576" s="53">
        <f t="shared" si="61"/>
        <v>196.99184691874291</v>
      </c>
      <c r="H576" s="53">
        <f t="shared" si="62"/>
        <v>31.518695506998867</v>
      </c>
      <c r="I576" s="53">
        <f t="shared" si="63"/>
        <v>228.51054242574179</v>
      </c>
    </row>
    <row r="577" spans="1:9" x14ac:dyDescent="0.25">
      <c r="A577" s="88" t="s">
        <v>1817</v>
      </c>
      <c r="B577" s="89" t="s">
        <v>1818</v>
      </c>
      <c r="C577" s="50">
        <v>270.5931963169545</v>
      </c>
      <c r="D577" s="50">
        <f t="shared" si="65"/>
        <v>281.41692416963269</v>
      </c>
      <c r="E577" s="51">
        <v>30</v>
      </c>
      <c r="F577" s="52">
        <f t="shared" si="60"/>
        <v>84.4250772508898</v>
      </c>
      <c r="G577" s="53">
        <f t="shared" si="61"/>
        <v>196.99184691874291</v>
      </c>
      <c r="H577" s="53">
        <f t="shared" si="62"/>
        <v>31.518695506998867</v>
      </c>
      <c r="I577" s="53">
        <f t="shared" si="63"/>
        <v>228.51054242574179</v>
      </c>
    </row>
    <row r="578" spans="1:9" x14ac:dyDescent="0.25">
      <c r="A578" s="51">
        <v>88145</v>
      </c>
      <c r="B578" s="106" t="s">
        <v>1819</v>
      </c>
      <c r="C578" s="50">
        <v>399.11039999999997</v>
      </c>
      <c r="D578" s="50">
        <f t="shared" si="65"/>
        <v>415.074816</v>
      </c>
      <c r="E578" s="51">
        <v>30</v>
      </c>
      <c r="F578" s="52">
        <f t="shared" si="60"/>
        <v>124.52244479999999</v>
      </c>
      <c r="G578" s="53">
        <f t="shared" si="61"/>
        <v>290.55237120000004</v>
      </c>
      <c r="H578" s="53">
        <f t="shared" si="62"/>
        <v>46.488379392000006</v>
      </c>
      <c r="I578" s="53">
        <f t="shared" si="63"/>
        <v>337.04075059200005</v>
      </c>
    </row>
    <row r="579" spans="1:9" x14ac:dyDescent="0.25">
      <c r="A579" s="88" t="s">
        <v>1820</v>
      </c>
      <c r="B579" s="89" t="s">
        <v>1821</v>
      </c>
      <c r="C579" s="50">
        <v>371.30269419431733</v>
      </c>
      <c r="D579" s="50">
        <f t="shared" si="65"/>
        <v>386.15480196209</v>
      </c>
      <c r="E579" s="51">
        <v>30</v>
      </c>
      <c r="F579" s="52">
        <f t="shared" si="60"/>
        <v>115.84644058862699</v>
      </c>
      <c r="G579" s="53">
        <f t="shared" si="61"/>
        <v>270.30836137346301</v>
      </c>
      <c r="H579" s="53">
        <f t="shared" si="62"/>
        <v>43.249337819754082</v>
      </c>
      <c r="I579" s="53">
        <f t="shared" si="63"/>
        <v>313.5576991932171</v>
      </c>
    </row>
    <row r="580" spans="1:9" x14ac:dyDescent="0.25">
      <c r="A580" s="88" t="s">
        <v>1822</v>
      </c>
      <c r="B580" s="89" t="s">
        <v>1823</v>
      </c>
      <c r="C580" s="50">
        <v>76.295074149517262</v>
      </c>
      <c r="D580" s="50">
        <f t="shared" si="65"/>
        <v>79.346877115497961</v>
      </c>
      <c r="E580" s="51">
        <v>30</v>
      </c>
      <c r="F580" s="52">
        <f t="shared" si="60"/>
        <v>23.804063134649386</v>
      </c>
      <c r="G580" s="53">
        <f t="shared" si="61"/>
        <v>55.542813980848578</v>
      </c>
      <c r="H580" s="53">
        <f t="shared" si="62"/>
        <v>8.8868502369357731</v>
      </c>
      <c r="I580" s="53">
        <f t="shared" si="63"/>
        <v>64.429664217784349</v>
      </c>
    </row>
    <row r="581" spans="1:9" x14ac:dyDescent="0.25">
      <c r="A581" s="88" t="s">
        <v>1824</v>
      </c>
      <c r="B581" s="89" t="s">
        <v>1825</v>
      </c>
      <c r="C581" s="50">
        <v>474.04672738233381</v>
      </c>
      <c r="D581" s="50">
        <f t="shared" si="65"/>
        <v>493.00859647762718</v>
      </c>
      <c r="E581" s="51">
        <v>30</v>
      </c>
      <c r="F581" s="52">
        <f t="shared" si="60"/>
        <v>147.90257894328815</v>
      </c>
      <c r="G581" s="53">
        <f t="shared" si="61"/>
        <v>345.106017534339</v>
      </c>
      <c r="H581" s="53">
        <f t="shared" si="62"/>
        <v>55.216962805494241</v>
      </c>
      <c r="I581" s="53">
        <f t="shared" si="63"/>
        <v>400.32298033983324</v>
      </c>
    </row>
    <row r="582" spans="1:9" x14ac:dyDescent="0.25">
      <c r="A582" s="94" t="s">
        <v>1826</v>
      </c>
      <c r="B582" s="93" t="s">
        <v>1827</v>
      </c>
      <c r="C582" s="56">
        <v>270.5931963169545</v>
      </c>
      <c r="D582" s="56">
        <f t="shared" si="65"/>
        <v>281.41692416963269</v>
      </c>
      <c r="E582" s="57">
        <v>30</v>
      </c>
      <c r="F582" s="58">
        <f t="shared" si="60"/>
        <v>84.4250772508898</v>
      </c>
      <c r="G582" s="59">
        <f t="shared" si="61"/>
        <v>196.99184691874291</v>
      </c>
      <c r="H582" s="59">
        <f t="shared" si="62"/>
        <v>31.518695506998867</v>
      </c>
      <c r="I582" s="59">
        <f t="shared" si="63"/>
        <v>228.51054242574179</v>
      </c>
    </row>
    <row r="583" spans="1:9" x14ac:dyDescent="0.25">
      <c r="A583" s="94" t="s">
        <v>1828</v>
      </c>
      <c r="B583" s="93" t="s">
        <v>1829</v>
      </c>
      <c r="C583" s="56">
        <v>270.5931963169545</v>
      </c>
      <c r="D583" s="56">
        <f t="shared" si="65"/>
        <v>281.41692416963269</v>
      </c>
      <c r="E583" s="57">
        <v>30</v>
      </c>
      <c r="F583" s="58">
        <f t="shared" si="60"/>
        <v>84.4250772508898</v>
      </c>
      <c r="G583" s="59">
        <f t="shared" si="61"/>
        <v>196.99184691874291</v>
      </c>
      <c r="H583" s="59">
        <f t="shared" si="62"/>
        <v>31.518695506998867</v>
      </c>
      <c r="I583" s="59">
        <f t="shared" si="63"/>
        <v>228.51054242574179</v>
      </c>
    </row>
    <row r="584" spans="1:9" x14ac:dyDescent="0.25">
      <c r="A584" s="91">
        <v>88165</v>
      </c>
      <c r="B584" s="89" t="s">
        <v>1830</v>
      </c>
      <c r="C584" s="49"/>
      <c r="D584" s="50">
        <v>1857.86</v>
      </c>
      <c r="E584" s="51">
        <v>30</v>
      </c>
      <c r="F584" s="52">
        <f t="shared" si="60"/>
        <v>557.35799999999995</v>
      </c>
      <c r="G584" s="53">
        <f t="shared" si="61"/>
        <v>1300.502</v>
      </c>
      <c r="H584" s="53">
        <f t="shared" si="62"/>
        <v>208.08032</v>
      </c>
      <c r="I584" s="53">
        <f t="shared" si="63"/>
        <v>1508.58232</v>
      </c>
    </row>
    <row r="585" spans="1:9" x14ac:dyDescent="0.25">
      <c r="A585" s="88" t="s">
        <v>1831</v>
      </c>
      <c r="B585" s="89" t="s">
        <v>1832</v>
      </c>
      <c r="C585" s="50">
        <v>393.68258261150902</v>
      </c>
      <c r="D585" s="50">
        <f t="shared" ref="D585:D593" si="66">SUM(C585*1.04)</f>
        <v>409.42988591596941</v>
      </c>
      <c r="E585" s="51">
        <v>30</v>
      </c>
      <c r="F585" s="52">
        <f t="shared" si="60"/>
        <v>122.82896577479082</v>
      </c>
      <c r="G585" s="53">
        <f t="shared" si="61"/>
        <v>286.60092014117856</v>
      </c>
      <c r="H585" s="53">
        <f t="shared" si="62"/>
        <v>45.856147222588568</v>
      </c>
      <c r="I585" s="53">
        <f t="shared" si="63"/>
        <v>332.45706736376712</v>
      </c>
    </row>
    <row r="586" spans="1:9" x14ac:dyDescent="0.25">
      <c r="A586" s="88" t="s">
        <v>1833</v>
      </c>
      <c r="B586" s="89" t="s">
        <v>1834</v>
      </c>
      <c r="C586" s="50">
        <v>270.5931963169545</v>
      </c>
      <c r="D586" s="50">
        <f t="shared" si="66"/>
        <v>281.41692416963269</v>
      </c>
      <c r="E586" s="51">
        <v>30</v>
      </c>
      <c r="F586" s="52">
        <f t="shared" si="60"/>
        <v>84.4250772508898</v>
      </c>
      <c r="G586" s="53">
        <f t="shared" si="61"/>
        <v>196.99184691874291</v>
      </c>
      <c r="H586" s="53">
        <f t="shared" si="62"/>
        <v>31.518695506998867</v>
      </c>
      <c r="I586" s="53">
        <f>SUM(G586+H586)</f>
        <v>228.51054242574179</v>
      </c>
    </row>
    <row r="587" spans="1:9" x14ac:dyDescent="0.25">
      <c r="A587" s="88" t="s">
        <v>1835</v>
      </c>
      <c r="B587" s="89" t="s">
        <v>1836</v>
      </c>
      <c r="C587" s="50">
        <v>40.69070621307587</v>
      </c>
      <c r="D587" s="50">
        <f t="shared" si="66"/>
        <v>42.318334461598909</v>
      </c>
      <c r="E587" s="51">
        <v>30</v>
      </c>
      <c r="F587" s="52">
        <f t="shared" si="60"/>
        <v>12.695500338479672</v>
      </c>
      <c r="G587" s="53">
        <f t="shared" si="61"/>
        <v>29.622834123119237</v>
      </c>
      <c r="H587" s="53">
        <f t="shared" si="62"/>
        <v>4.7396534596990776</v>
      </c>
      <c r="I587" s="53">
        <f t="shared" si="63"/>
        <v>34.362487582818318</v>
      </c>
    </row>
    <row r="588" spans="1:9" x14ac:dyDescent="0.25">
      <c r="A588" s="88" t="s">
        <v>1837</v>
      </c>
      <c r="B588" s="89" t="s">
        <v>1838</v>
      </c>
      <c r="C588" s="50">
        <v>91.554088979420698</v>
      </c>
      <c r="D588" s="50">
        <f t="shared" si="66"/>
        <v>95.21625253859753</v>
      </c>
      <c r="E588" s="51">
        <v>30</v>
      </c>
      <c r="F588" s="52">
        <f t="shared" si="60"/>
        <v>28.564875761579259</v>
      </c>
      <c r="G588" s="53">
        <f t="shared" si="61"/>
        <v>66.651376777018271</v>
      </c>
      <c r="H588" s="53">
        <f t="shared" si="62"/>
        <v>10.664220284322923</v>
      </c>
      <c r="I588" s="53">
        <f t="shared" si="63"/>
        <v>77.315597061341194</v>
      </c>
    </row>
    <row r="589" spans="1:9" x14ac:dyDescent="0.25">
      <c r="A589" s="88" t="s">
        <v>1839</v>
      </c>
      <c r="B589" s="89" t="s">
        <v>1840</v>
      </c>
      <c r="C589" s="50">
        <v>61.036059319613798</v>
      </c>
      <c r="D589" s="50">
        <f t="shared" si="66"/>
        <v>63.477501692398356</v>
      </c>
      <c r="E589" s="51">
        <v>30</v>
      </c>
      <c r="F589" s="52">
        <f t="shared" ref="F589:F620" si="67">SUM(D589*0.3)</f>
        <v>19.043250507719506</v>
      </c>
      <c r="G589" s="53">
        <f t="shared" ref="G589:G620" si="68">SUM(D589-F589)</f>
        <v>44.43425118467885</v>
      </c>
      <c r="H589" s="53">
        <f t="shared" ref="H589:H620" si="69">SUM(G589*0.16)</f>
        <v>7.1094801895486164</v>
      </c>
      <c r="I589" s="53">
        <f t="shared" ref="I589:I620" si="70">SUM(G589+H589)</f>
        <v>51.543731374227463</v>
      </c>
    </row>
    <row r="590" spans="1:9" x14ac:dyDescent="0.25">
      <c r="A590" s="88" t="s">
        <v>1841</v>
      </c>
      <c r="B590" s="89" t="s">
        <v>1842</v>
      </c>
      <c r="C590" s="50">
        <v>162.76282485230348</v>
      </c>
      <c r="D590" s="50">
        <f t="shared" si="66"/>
        <v>169.27333784639563</v>
      </c>
      <c r="E590" s="51">
        <v>30</v>
      </c>
      <c r="F590" s="52">
        <f t="shared" si="67"/>
        <v>50.782001353918687</v>
      </c>
      <c r="G590" s="53">
        <f t="shared" si="68"/>
        <v>118.49133649247695</v>
      </c>
      <c r="H590" s="53">
        <f t="shared" si="69"/>
        <v>18.95861383879631</v>
      </c>
      <c r="I590" s="53">
        <f>SUM(G590+H590)</f>
        <v>137.44995033127327</v>
      </c>
    </row>
    <row r="591" spans="1:9" x14ac:dyDescent="0.25">
      <c r="A591" s="88" t="s">
        <v>1843</v>
      </c>
      <c r="B591" s="89" t="s">
        <v>1844</v>
      </c>
      <c r="C591" s="50">
        <v>91.554088979420698</v>
      </c>
      <c r="D591" s="50">
        <f t="shared" si="66"/>
        <v>95.21625253859753</v>
      </c>
      <c r="E591" s="51">
        <v>30</v>
      </c>
      <c r="F591" s="52">
        <f t="shared" si="67"/>
        <v>28.564875761579259</v>
      </c>
      <c r="G591" s="53">
        <f t="shared" si="68"/>
        <v>66.651376777018271</v>
      </c>
      <c r="H591" s="53">
        <f t="shared" si="69"/>
        <v>10.664220284322923</v>
      </c>
      <c r="I591" s="53">
        <f t="shared" si="70"/>
        <v>77.315597061341194</v>
      </c>
    </row>
    <row r="592" spans="1:9" x14ac:dyDescent="0.25">
      <c r="A592" s="88" t="s">
        <v>1845</v>
      </c>
      <c r="B592" s="89" t="s">
        <v>1846</v>
      </c>
      <c r="C592" s="50">
        <v>101.72676553268965</v>
      </c>
      <c r="D592" s="50">
        <f t="shared" si="66"/>
        <v>105.79583615399724</v>
      </c>
      <c r="E592" s="51">
        <v>30</v>
      </c>
      <c r="F592" s="52">
        <f t="shared" si="67"/>
        <v>31.738750846199171</v>
      </c>
      <c r="G592" s="53">
        <f t="shared" si="68"/>
        <v>74.057085307798076</v>
      </c>
      <c r="H592" s="53">
        <f t="shared" si="69"/>
        <v>11.849133649247692</v>
      </c>
      <c r="I592" s="53">
        <f t="shared" si="70"/>
        <v>85.906218957045766</v>
      </c>
    </row>
    <row r="593" spans="1:9" x14ac:dyDescent="0.25">
      <c r="A593" s="88" t="s">
        <v>1847</v>
      </c>
      <c r="B593" s="89" t="s">
        <v>1848</v>
      </c>
      <c r="C593" s="50">
        <v>111.89944208595863</v>
      </c>
      <c r="D593" s="50">
        <f t="shared" si="66"/>
        <v>116.37541976939697</v>
      </c>
      <c r="E593" s="51">
        <v>30</v>
      </c>
      <c r="F593" s="52">
        <f t="shared" si="67"/>
        <v>34.91262593081909</v>
      </c>
      <c r="G593" s="53">
        <f t="shared" si="68"/>
        <v>81.46279383857788</v>
      </c>
      <c r="H593" s="53">
        <f t="shared" si="69"/>
        <v>13.034047014172462</v>
      </c>
      <c r="I593" s="53">
        <f t="shared" si="70"/>
        <v>94.496840852750339</v>
      </c>
    </row>
    <row r="594" spans="1:9" x14ac:dyDescent="0.25">
      <c r="A594" s="88" t="s">
        <v>1849</v>
      </c>
      <c r="B594" s="89" t="s">
        <v>1850</v>
      </c>
      <c r="C594" s="50">
        <v>270.5931963169545</v>
      </c>
      <c r="D594" s="50">
        <v>362.07</v>
      </c>
      <c r="E594" s="51">
        <v>30</v>
      </c>
      <c r="F594" s="52">
        <f t="shared" si="67"/>
        <v>108.621</v>
      </c>
      <c r="G594" s="53">
        <f t="shared" si="68"/>
        <v>253.44900000000001</v>
      </c>
      <c r="H594" s="53">
        <f t="shared" si="69"/>
        <v>40.551840000000006</v>
      </c>
      <c r="I594" s="53">
        <f t="shared" si="70"/>
        <v>294.00084000000004</v>
      </c>
    </row>
    <row r="595" spans="1:9" x14ac:dyDescent="0.25">
      <c r="A595" s="88" t="s">
        <v>1851</v>
      </c>
      <c r="B595" s="89" t="s">
        <v>1852</v>
      </c>
      <c r="C595" s="50">
        <v>313.31843784068417</v>
      </c>
      <c r="D595" s="50">
        <f>SUM(C595*1.04)</f>
        <v>325.85117535431152</v>
      </c>
      <c r="E595" s="51">
        <v>30</v>
      </c>
      <c r="F595" s="52">
        <f t="shared" si="67"/>
        <v>97.755352606293457</v>
      </c>
      <c r="G595" s="53">
        <f t="shared" si="68"/>
        <v>228.09582274801807</v>
      </c>
      <c r="H595" s="53">
        <f t="shared" si="69"/>
        <v>36.495331639682888</v>
      </c>
      <c r="I595" s="53">
        <f t="shared" si="70"/>
        <v>264.59115438770095</v>
      </c>
    </row>
    <row r="596" spans="1:9" x14ac:dyDescent="0.25">
      <c r="A596" s="88" t="s">
        <v>976</v>
      </c>
      <c r="B596" s="89" t="s">
        <v>1853</v>
      </c>
      <c r="C596" s="50">
        <v>2207.4708120593655</v>
      </c>
      <c r="D596" s="50">
        <f>SUM(C596*1.04)</f>
        <v>2295.76964454174</v>
      </c>
      <c r="E596" s="51">
        <v>30</v>
      </c>
      <c r="F596" s="52">
        <f t="shared" si="67"/>
        <v>688.73089336252201</v>
      </c>
      <c r="G596" s="53">
        <f t="shared" si="68"/>
        <v>1607.038751179218</v>
      </c>
      <c r="H596" s="53">
        <f t="shared" si="69"/>
        <v>257.12620018867489</v>
      </c>
      <c r="I596" s="53">
        <f t="shared" si="70"/>
        <v>1864.1649513678929</v>
      </c>
    </row>
    <row r="597" spans="1:9" x14ac:dyDescent="0.25">
      <c r="A597" s="88" t="s">
        <v>1854</v>
      </c>
      <c r="B597" s="89" t="s">
        <v>1855</v>
      </c>
      <c r="C597" s="50">
        <v>107.83037146465105</v>
      </c>
      <c r="D597" s="50">
        <f>SUM(C597*1.04)</f>
        <v>112.1435863232371</v>
      </c>
      <c r="E597" s="51">
        <v>30</v>
      </c>
      <c r="F597" s="52">
        <f t="shared" si="67"/>
        <v>33.643075896971126</v>
      </c>
      <c r="G597" s="53">
        <f t="shared" si="68"/>
        <v>78.500510426265976</v>
      </c>
      <c r="H597" s="53">
        <f t="shared" si="69"/>
        <v>12.560081668202557</v>
      </c>
      <c r="I597" s="53">
        <f t="shared" si="70"/>
        <v>91.060592094468532</v>
      </c>
    </row>
    <row r="598" spans="1:9" x14ac:dyDescent="0.25">
      <c r="A598" s="88" t="s">
        <v>1856</v>
      </c>
      <c r="B598" s="89" t="s">
        <v>1857</v>
      </c>
      <c r="C598" s="50">
        <v>107.83037146465105</v>
      </c>
      <c r="D598" s="50">
        <f>SUM(C598*1.04)</f>
        <v>112.1435863232371</v>
      </c>
      <c r="E598" s="51">
        <v>30</v>
      </c>
      <c r="F598" s="52">
        <f t="shared" si="67"/>
        <v>33.643075896971126</v>
      </c>
      <c r="G598" s="53">
        <f t="shared" si="68"/>
        <v>78.500510426265976</v>
      </c>
      <c r="H598" s="53">
        <f t="shared" si="69"/>
        <v>12.560081668202557</v>
      </c>
      <c r="I598" s="53">
        <f t="shared" si="70"/>
        <v>91.060592094468532</v>
      </c>
    </row>
    <row r="599" spans="1:9" x14ac:dyDescent="0.25">
      <c r="A599" s="88" t="s">
        <v>1858</v>
      </c>
      <c r="B599" s="89" t="s">
        <v>1859</v>
      </c>
      <c r="C599" s="50">
        <v>284.83494349153108</v>
      </c>
      <c r="D599" s="50">
        <v>332.69</v>
      </c>
      <c r="E599" s="51">
        <v>30</v>
      </c>
      <c r="F599" s="52">
        <f t="shared" si="67"/>
        <v>99.807000000000002</v>
      </c>
      <c r="G599" s="53">
        <f t="shared" si="68"/>
        <v>232.88299999999998</v>
      </c>
      <c r="H599" s="53">
        <f t="shared" si="69"/>
        <v>37.261279999999999</v>
      </c>
      <c r="I599" s="53">
        <f>SUM(G599+H599)</f>
        <v>270.14427999999998</v>
      </c>
    </row>
    <row r="600" spans="1:9" x14ac:dyDescent="0.25">
      <c r="A600" s="88">
        <v>84478</v>
      </c>
      <c r="B600" s="89" t="s">
        <v>1860</v>
      </c>
      <c r="C600" s="50">
        <v>106.81310380932413</v>
      </c>
      <c r="D600" s="50">
        <f t="shared" ref="D600:D611" si="71">SUM(C600*1.04)</f>
        <v>111.0856279616971</v>
      </c>
      <c r="E600" s="51">
        <v>30</v>
      </c>
      <c r="F600" s="52">
        <f t="shared" si="67"/>
        <v>33.325688388509128</v>
      </c>
      <c r="G600" s="53">
        <f t="shared" si="68"/>
        <v>77.759939573187978</v>
      </c>
      <c r="H600" s="53">
        <f t="shared" si="69"/>
        <v>12.441590331710076</v>
      </c>
      <c r="I600" s="53">
        <f>SUM(G600+H600)</f>
        <v>90.201529904898052</v>
      </c>
    </row>
    <row r="601" spans="1:9" x14ac:dyDescent="0.25">
      <c r="A601" s="88" t="s">
        <v>1861</v>
      </c>
      <c r="B601" s="89" t="s">
        <v>1862</v>
      </c>
      <c r="C601" s="50">
        <v>175.98730437155308</v>
      </c>
      <c r="D601" s="50">
        <f t="shared" si="71"/>
        <v>183.0267965464152</v>
      </c>
      <c r="E601" s="51">
        <v>30</v>
      </c>
      <c r="F601" s="52">
        <f t="shared" si="67"/>
        <v>54.908038963924561</v>
      </c>
      <c r="G601" s="53">
        <f t="shared" si="68"/>
        <v>128.11875758249064</v>
      </c>
      <c r="H601" s="53">
        <f t="shared" si="69"/>
        <v>20.499001213198504</v>
      </c>
      <c r="I601" s="53">
        <f t="shared" si="70"/>
        <v>148.61775879568916</v>
      </c>
    </row>
    <row r="602" spans="1:9" x14ac:dyDescent="0.25">
      <c r="A602" s="95" t="s">
        <v>1863</v>
      </c>
      <c r="B602" s="90" t="s">
        <v>1864</v>
      </c>
      <c r="C602" s="63">
        <v>1220.7211863922762</v>
      </c>
      <c r="D602" s="63">
        <f t="shared" si="71"/>
        <v>1269.5500338479674</v>
      </c>
      <c r="E602" s="64">
        <v>30</v>
      </c>
      <c r="F602" s="65">
        <f t="shared" si="67"/>
        <v>380.86501015439018</v>
      </c>
      <c r="G602" s="66">
        <f t="shared" si="68"/>
        <v>888.68502369357725</v>
      </c>
      <c r="H602" s="66">
        <f t="shared" si="69"/>
        <v>142.18960379097237</v>
      </c>
      <c r="I602" s="66">
        <f t="shared" si="70"/>
        <v>1030.8746274845496</v>
      </c>
    </row>
    <row r="603" spans="1:9" x14ac:dyDescent="0.25">
      <c r="A603" s="88" t="s">
        <v>1865</v>
      </c>
      <c r="B603" s="89" t="s">
        <v>1866</v>
      </c>
      <c r="C603" s="50">
        <v>270.5946240630542</v>
      </c>
      <c r="D603" s="50">
        <f t="shared" si="71"/>
        <v>281.41840902557635</v>
      </c>
      <c r="E603" s="51">
        <v>30</v>
      </c>
      <c r="F603" s="52">
        <f t="shared" si="67"/>
        <v>84.425522707672897</v>
      </c>
      <c r="G603" s="53">
        <f t="shared" si="68"/>
        <v>196.99288631790347</v>
      </c>
      <c r="H603" s="53">
        <f t="shared" si="69"/>
        <v>31.518861810864557</v>
      </c>
      <c r="I603" s="53">
        <f t="shared" si="70"/>
        <v>228.51174812876803</v>
      </c>
    </row>
    <row r="604" spans="1:9" x14ac:dyDescent="0.25">
      <c r="A604" s="88" t="s">
        <v>1867</v>
      </c>
      <c r="B604" s="89" t="s">
        <v>50</v>
      </c>
      <c r="C604" s="50">
        <v>65.105129940921387</v>
      </c>
      <c r="D604" s="50">
        <f t="shared" si="71"/>
        <v>67.709335138558245</v>
      </c>
      <c r="E604" s="51">
        <v>30</v>
      </c>
      <c r="F604" s="52">
        <f t="shared" si="67"/>
        <v>20.312800541567473</v>
      </c>
      <c r="G604" s="53">
        <f t="shared" si="68"/>
        <v>47.396534596990776</v>
      </c>
      <c r="H604" s="53">
        <f t="shared" si="69"/>
        <v>7.583445535518524</v>
      </c>
      <c r="I604" s="53">
        <f t="shared" si="70"/>
        <v>54.979980132509297</v>
      </c>
    </row>
    <row r="605" spans="1:9" x14ac:dyDescent="0.25">
      <c r="A605" s="88" t="s">
        <v>1868</v>
      </c>
      <c r="B605" s="89" t="s">
        <v>1869</v>
      </c>
      <c r="C605" s="50">
        <v>183.1081779588414</v>
      </c>
      <c r="D605" s="50">
        <f t="shared" si="71"/>
        <v>190.43250507719506</v>
      </c>
      <c r="E605" s="51">
        <v>30</v>
      </c>
      <c r="F605" s="52">
        <f t="shared" si="67"/>
        <v>57.129751523158518</v>
      </c>
      <c r="G605" s="53">
        <f t="shared" si="68"/>
        <v>133.30275355403654</v>
      </c>
      <c r="H605" s="53">
        <f t="shared" si="69"/>
        <v>21.328440568645846</v>
      </c>
      <c r="I605" s="53">
        <f t="shared" si="70"/>
        <v>154.63119412268239</v>
      </c>
    </row>
    <row r="606" spans="1:9" x14ac:dyDescent="0.25">
      <c r="A606" s="88" t="s">
        <v>1870</v>
      </c>
      <c r="B606" s="89" t="s">
        <v>51</v>
      </c>
      <c r="C606" s="50">
        <v>284.83494349153108</v>
      </c>
      <c r="D606" s="50">
        <f t="shared" si="71"/>
        <v>296.2283412311923</v>
      </c>
      <c r="E606" s="51">
        <v>30</v>
      </c>
      <c r="F606" s="52">
        <f t="shared" si="67"/>
        <v>88.868502369357685</v>
      </c>
      <c r="G606" s="53">
        <f t="shared" si="68"/>
        <v>207.35983886183462</v>
      </c>
      <c r="H606" s="53">
        <f t="shared" si="69"/>
        <v>33.177574217893536</v>
      </c>
      <c r="I606" s="53">
        <f t="shared" si="70"/>
        <v>240.53741307972814</v>
      </c>
    </row>
    <row r="607" spans="1:9" x14ac:dyDescent="0.25">
      <c r="A607" s="88" t="s">
        <v>1871</v>
      </c>
      <c r="B607" s="89" t="s">
        <v>1872</v>
      </c>
      <c r="C607" s="50">
        <v>86.467750702786219</v>
      </c>
      <c r="D607" s="50">
        <f t="shared" si="71"/>
        <v>89.926460730897674</v>
      </c>
      <c r="E607" s="51">
        <v>30</v>
      </c>
      <c r="F607" s="52">
        <f t="shared" si="67"/>
        <v>26.977938219269301</v>
      </c>
      <c r="G607" s="53">
        <f t="shared" si="68"/>
        <v>62.948522511628369</v>
      </c>
      <c r="H607" s="53">
        <f t="shared" si="69"/>
        <v>10.071763601860539</v>
      </c>
      <c r="I607" s="53">
        <f t="shared" si="70"/>
        <v>73.020286113488908</v>
      </c>
    </row>
    <row r="608" spans="1:9" x14ac:dyDescent="0.25">
      <c r="A608" s="88" t="s">
        <v>1873</v>
      </c>
      <c r="B608" s="89" t="s">
        <v>1874</v>
      </c>
      <c r="C608" s="50">
        <v>2604.2051976368557</v>
      </c>
      <c r="D608" s="50">
        <f t="shared" si="71"/>
        <v>2708.3734055423301</v>
      </c>
      <c r="E608" s="51">
        <v>30</v>
      </c>
      <c r="F608" s="113">
        <f t="shared" si="67"/>
        <v>812.512021662699</v>
      </c>
      <c r="G608" s="53">
        <f t="shared" si="68"/>
        <v>1895.8613838796311</v>
      </c>
      <c r="H608" s="53">
        <f t="shared" si="69"/>
        <v>303.33782142074097</v>
      </c>
      <c r="I608" s="53">
        <f t="shared" si="70"/>
        <v>2199.1992053003723</v>
      </c>
    </row>
    <row r="609" spans="1:9" x14ac:dyDescent="0.25">
      <c r="A609" s="88" t="s">
        <v>1875</v>
      </c>
      <c r="B609" s="89" t="s">
        <v>1876</v>
      </c>
      <c r="C609" s="50">
        <v>81.381412426151741</v>
      </c>
      <c r="D609" s="50">
        <f t="shared" si="71"/>
        <v>84.636668923197817</v>
      </c>
      <c r="E609" s="114">
        <v>30</v>
      </c>
      <c r="F609" s="52">
        <f t="shared" si="67"/>
        <v>25.391000676959344</v>
      </c>
      <c r="G609" s="115">
        <f t="shared" si="68"/>
        <v>59.245668246238473</v>
      </c>
      <c r="H609" s="53">
        <f t="shared" si="69"/>
        <v>9.4793069193981552</v>
      </c>
      <c r="I609" s="53">
        <f t="shared" si="70"/>
        <v>68.724975165636636</v>
      </c>
    </row>
    <row r="610" spans="1:9" x14ac:dyDescent="0.25">
      <c r="A610" s="88" t="s">
        <v>1623</v>
      </c>
      <c r="B610" s="89" t="s">
        <v>1877</v>
      </c>
      <c r="C610" s="50">
        <v>1716.1305345364747</v>
      </c>
      <c r="D610" s="50">
        <f t="shared" si="71"/>
        <v>1784.7757559179338</v>
      </c>
      <c r="E610" s="51">
        <v>30</v>
      </c>
      <c r="F610" s="52">
        <f t="shared" si="67"/>
        <v>535.43272677538016</v>
      </c>
      <c r="G610" s="53">
        <f t="shared" si="68"/>
        <v>1249.3430291425536</v>
      </c>
      <c r="H610" s="53">
        <f t="shared" si="69"/>
        <v>199.89488466280858</v>
      </c>
      <c r="I610" s="53">
        <f t="shared" si="70"/>
        <v>1449.2379138053623</v>
      </c>
    </row>
    <row r="611" spans="1:9" x14ac:dyDescent="0.25">
      <c r="A611" s="51">
        <v>88138</v>
      </c>
      <c r="B611" s="106" t="s">
        <v>1878</v>
      </c>
      <c r="C611" s="50">
        <v>1568.32</v>
      </c>
      <c r="D611" s="50">
        <f t="shared" si="71"/>
        <v>1631.0527999999999</v>
      </c>
      <c r="E611" s="51">
        <v>30</v>
      </c>
      <c r="F611" s="52">
        <f t="shared" si="67"/>
        <v>489.31583999999998</v>
      </c>
      <c r="G611" s="53">
        <f t="shared" si="68"/>
        <v>1141.73696</v>
      </c>
      <c r="H611" s="53">
        <f t="shared" si="69"/>
        <v>182.67791359999998</v>
      </c>
      <c r="I611" s="53">
        <f t="shared" si="70"/>
        <v>1324.4148736</v>
      </c>
    </row>
    <row r="612" spans="1:9" x14ac:dyDescent="0.25">
      <c r="A612" s="51">
        <v>88139</v>
      </c>
      <c r="B612" s="106" t="s">
        <v>1879</v>
      </c>
      <c r="C612" s="50">
        <v>2152.384</v>
      </c>
      <c r="D612" s="50">
        <v>2785.71</v>
      </c>
      <c r="E612" s="51">
        <v>30</v>
      </c>
      <c r="F612" s="52">
        <f t="shared" si="67"/>
        <v>835.71299999999997</v>
      </c>
      <c r="G612" s="53">
        <f t="shared" si="68"/>
        <v>1949.9970000000001</v>
      </c>
      <c r="H612" s="53">
        <f t="shared" si="69"/>
        <v>311.99952000000002</v>
      </c>
      <c r="I612" s="53">
        <f t="shared" si="70"/>
        <v>2261.9965200000001</v>
      </c>
    </row>
    <row r="613" spans="1:9" x14ac:dyDescent="0.25">
      <c r="A613" s="51">
        <v>88140</v>
      </c>
      <c r="B613" s="106" t="s">
        <v>1880</v>
      </c>
      <c r="C613" s="50">
        <v>1680.8064000000002</v>
      </c>
      <c r="D613" s="50">
        <f>SUM(C613*1.04)</f>
        <v>1748.0386560000002</v>
      </c>
      <c r="E613" s="51">
        <v>30</v>
      </c>
      <c r="F613" s="52">
        <f t="shared" si="67"/>
        <v>524.41159679999998</v>
      </c>
      <c r="G613" s="53">
        <f t="shared" si="68"/>
        <v>1223.6270592000001</v>
      </c>
      <c r="H613" s="53">
        <f t="shared" si="69"/>
        <v>195.78032947200001</v>
      </c>
      <c r="I613" s="53">
        <f t="shared" si="70"/>
        <v>1419.407388672</v>
      </c>
    </row>
    <row r="614" spans="1:9" x14ac:dyDescent="0.25">
      <c r="A614" s="51">
        <v>88142</v>
      </c>
      <c r="B614" s="106" t="s">
        <v>1881</v>
      </c>
      <c r="C614" s="50">
        <v>540.79999999999995</v>
      </c>
      <c r="D614" s="50">
        <v>2785.71</v>
      </c>
      <c r="E614" s="51">
        <v>30</v>
      </c>
      <c r="F614" s="52">
        <f t="shared" si="67"/>
        <v>835.71299999999997</v>
      </c>
      <c r="G614" s="53">
        <f t="shared" si="68"/>
        <v>1949.9970000000001</v>
      </c>
      <c r="H614" s="53">
        <f t="shared" si="69"/>
        <v>311.99952000000002</v>
      </c>
      <c r="I614" s="53">
        <f t="shared" si="70"/>
        <v>2261.9965200000001</v>
      </c>
    </row>
    <row r="615" spans="1:9" x14ac:dyDescent="0.25">
      <c r="A615" s="51">
        <v>88137</v>
      </c>
      <c r="B615" s="106" t="s">
        <v>1882</v>
      </c>
      <c r="C615" s="50">
        <v>1419.0591999999999</v>
      </c>
      <c r="D615" s="50">
        <f>SUM(C615*1.04)</f>
        <v>1475.8215680000001</v>
      </c>
      <c r="E615" s="51">
        <v>30</v>
      </c>
      <c r="F615" s="52">
        <f t="shared" si="67"/>
        <v>442.74647040000002</v>
      </c>
      <c r="G615" s="53">
        <f t="shared" si="68"/>
        <v>1033.0750975999999</v>
      </c>
      <c r="H615" s="53">
        <f t="shared" si="69"/>
        <v>165.29201561599999</v>
      </c>
      <c r="I615" s="53">
        <f t="shared" si="70"/>
        <v>1198.367113216</v>
      </c>
    </row>
    <row r="616" spans="1:9" x14ac:dyDescent="0.25">
      <c r="A616" s="51">
        <v>88141</v>
      </c>
      <c r="B616" s="106" t="s">
        <v>1883</v>
      </c>
      <c r="C616" s="50">
        <v>1505.5872000000002</v>
      </c>
      <c r="D616" s="50">
        <f>SUM(C616*1.04)</f>
        <v>1565.8106880000003</v>
      </c>
      <c r="E616" s="51">
        <v>30</v>
      </c>
      <c r="F616" s="52">
        <f t="shared" si="67"/>
        <v>469.74320640000008</v>
      </c>
      <c r="G616" s="53">
        <f t="shared" si="68"/>
        <v>1096.0674816000001</v>
      </c>
      <c r="H616" s="53">
        <f t="shared" si="69"/>
        <v>175.37079705600001</v>
      </c>
      <c r="I616" s="53">
        <f t="shared" si="70"/>
        <v>1271.438278656</v>
      </c>
    </row>
    <row r="617" spans="1:9" x14ac:dyDescent="0.25">
      <c r="A617" s="88" t="s">
        <v>1884</v>
      </c>
      <c r="B617" s="89" t="s">
        <v>1885</v>
      </c>
      <c r="C617" s="50">
        <v>493.37481283354492</v>
      </c>
      <c r="D617" s="50">
        <f>SUM(C617*1.04)</f>
        <v>513.10980534688679</v>
      </c>
      <c r="E617" s="51">
        <v>30</v>
      </c>
      <c r="F617" s="52">
        <f t="shared" si="67"/>
        <v>153.93294160406603</v>
      </c>
      <c r="G617" s="53">
        <f t="shared" si="68"/>
        <v>359.17686374282073</v>
      </c>
      <c r="H617" s="53">
        <f t="shared" si="69"/>
        <v>57.468298198851315</v>
      </c>
      <c r="I617" s="53">
        <f t="shared" si="70"/>
        <v>416.64516194167203</v>
      </c>
    </row>
    <row r="618" spans="1:9" x14ac:dyDescent="0.25">
      <c r="A618" s="88" t="s">
        <v>1886</v>
      </c>
      <c r="B618" s="89" t="s">
        <v>1887</v>
      </c>
      <c r="C618" s="50">
        <v>335.69832625787592</v>
      </c>
      <c r="D618" s="50">
        <f>SUM(C618*1.04)</f>
        <v>349.12625930819098</v>
      </c>
      <c r="E618" s="51">
        <v>30</v>
      </c>
      <c r="F618" s="52">
        <f t="shared" si="67"/>
        <v>104.7378777924573</v>
      </c>
      <c r="G618" s="53">
        <f t="shared" si="68"/>
        <v>244.38838151573367</v>
      </c>
      <c r="H618" s="53">
        <f t="shared" si="69"/>
        <v>39.102141042517388</v>
      </c>
      <c r="I618" s="53">
        <f t="shared" si="70"/>
        <v>283.49052255825109</v>
      </c>
    </row>
    <row r="619" spans="1:9" x14ac:dyDescent="0.25">
      <c r="A619" s="91">
        <v>88160</v>
      </c>
      <c r="B619" s="89" t="s">
        <v>1888</v>
      </c>
      <c r="C619" s="49"/>
      <c r="D619" s="50">
        <v>188.57</v>
      </c>
      <c r="E619" s="51">
        <v>30</v>
      </c>
      <c r="F619" s="52">
        <f t="shared" si="67"/>
        <v>56.570999999999998</v>
      </c>
      <c r="G619" s="53">
        <f t="shared" si="68"/>
        <v>131.999</v>
      </c>
      <c r="H619" s="53">
        <f t="shared" si="69"/>
        <v>21.11984</v>
      </c>
      <c r="I619" s="53">
        <f t="shared" si="70"/>
        <v>153.11884000000001</v>
      </c>
    </row>
    <row r="620" spans="1:9" x14ac:dyDescent="0.25">
      <c r="A620" s="51">
        <v>88143</v>
      </c>
      <c r="B620" s="106" t="s">
        <v>1889</v>
      </c>
      <c r="C620" s="50">
        <v>811.2</v>
      </c>
      <c r="D620" s="50">
        <v>1489.29</v>
      </c>
      <c r="E620" s="51">
        <v>30</v>
      </c>
      <c r="F620" s="52">
        <f t="shared" si="67"/>
        <v>446.78699999999998</v>
      </c>
      <c r="G620" s="53">
        <f t="shared" si="68"/>
        <v>1042.5029999999999</v>
      </c>
      <c r="H620" s="53">
        <f t="shared" si="69"/>
        <v>166.80047999999999</v>
      </c>
      <c r="I620" s="53">
        <f t="shared" si="70"/>
        <v>1209.30348</v>
      </c>
    </row>
  </sheetData>
  <mergeCells count="1">
    <mergeCell ref="B3:B4"/>
  </mergeCells>
  <conditionalFormatting sqref="B542:B594 B103:B116 B118:B540">
    <cfRule type="top10" dxfId="0" priority="1" stopIfTrue="1" bottom="1" rank="1"/>
  </conditionalFormatting>
  <hyperlinks>
    <hyperlink ref="G7" r:id="rId1"/>
    <hyperlink ref="G6"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G12" sqref="G12"/>
    </sheetView>
  </sheetViews>
  <sheetFormatPr baseColWidth="10" defaultRowHeight="15" x14ac:dyDescent="0.25"/>
  <cols>
    <col min="1" max="1" width="14.5703125" style="8" customWidth="1"/>
    <col min="2" max="2" width="54.85546875" style="9" customWidth="1"/>
    <col min="3" max="3" width="12.85546875" style="7" customWidth="1"/>
    <col min="6" max="6" width="26.42578125" bestFit="1" customWidth="1"/>
  </cols>
  <sheetData>
    <row r="1" spans="1:6" ht="15.75" thickBot="1" x14ac:dyDescent="0.3">
      <c r="A1" s="3" t="s">
        <v>54</v>
      </c>
      <c r="B1" s="4" t="s">
        <v>53</v>
      </c>
      <c r="C1" s="5" t="s">
        <v>60</v>
      </c>
    </row>
    <row r="2" spans="1:6" ht="15.75" thickBot="1" x14ac:dyDescent="0.3">
      <c r="A2" s="116" t="s">
        <v>32</v>
      </c>
      <c r="B2" s="117" t="s">
        <v>63</v>
      </c>
      <c r="C2" s="118">
        <v>16</v>
      </c>
      <c r="D2" s="6"/>
      <c r="E2" s="49"/>
      <c r="F2" s="31" t="s">
        <v>3640</v>
      </c>
    </row>
    <row r="3" spans="1:6" ht="15.75" thickBot="1" x14ac:dyDescent="0.3">
      <c r="A3" s="116" t="s">
        <v>32</v>
      </c>
      <c r="B3" s="119" t="s">
        <v>41</v>
      </c>
      <c r="C3" s="120">
        <v>32</v>
      </c>
      <c r="E3" s="62"/>
      <c r="F3" s="31" t="s">
        <v>3653</v>
      </c>
    </row>
    <row r="4" spans="1:6" ht="15.75" thickBot="1" x14ac:dyDescent="0.3">
      <c r="A4" s="116" t="s">
        <v>32</v>
      </c>
      <c r="B4" s="119" t="s">
        <v>35</v>
      </c>
      <c r="C4" s="120">
        <v>39</v>
      </c>
      <c r="E4" s="55"/>
      <c r="F4" s="31" t="s">
        <v>3641</v>
      </c>
    </row>
    <row r="5" spans="1:6" ht="15.75" thickBot="1" x14ac:dyDescent="0.3">
      <c r="A5" s="116" t="s">
        <v>32</v>
      </c>
      <c r="B5" s="121" t="s">
        <v>64</v>
      </c>
      <c r="C5" s="120">
        <v>39</v>
      </c>
      <c r="E5" s="80"/>
      <c r="F5" s="31" t="s">
        <v>3643</v>
      </c>
    </row>
    <row r="6" spans="1:6" ht="15.75" thickBot="1" x14ac:dyDescent="0.3">
      <c r="A6" s="116" t="s">
        <v>32</v>
      </c>
      <c r="B6" s="119" t="s">
        <v>40</v>
      </c>
      <c r="C6" s="120">
        <v>40</v>
      </c>
      <c r="E6" s="76"/>
      <c r="F6" s="31" t="s">
        <v>3654</v>
      </c>
    </row>
    <row r="7" spans="1:6" ht="15.75" thickBot="1" x14ac:dyDescent="0.3">
      <c r="A7" s="116" t="s">
        <v>32</v>
      </c>
      <c r="B7" s="119" t="s">
        <v>49</v>
      </c>
      <c r="C7" s="120">
        <v>45</v>
      </c>
      <c r="E7" s="103"/>
      <c r="F7" s="32" t="s">
        <v>3652</v>
      </c>
    </row>
    <row r="8" spans="1:6" ht="15.75" thickBot="1" x14ac:dyDescent="0.3">
      <c r="A8" s="116" t="s">
        <v>32</v>
      </c>
      <c r="B8" s="119" t="s">
        <v>50</v>
      </c>
      <c r="C8" s="120">
        <v>45</v>
      </c>
    </row>
    <row r="9" spans="1:6" ht="15.75" thickBot="1" x14ac:dyDescent="0.3">
      <c r="A9" s="116" t="s">
        <v>32</v>
      </c>
      <c r="B9" s="119" t="s">
        <v>38</v>
      </c>
      <c r="C9" s="120">
        <v>46</v>
      </c>
    </row>
    <row r="10" spans="1:6" ht="15.75" thickBot="1" x14ac:dyDescent="0.3">
      <c r="A10" s="116" t="s">
        <v>32</v>
      </c>
      <c r="B10" s="121" t="s">
        <v>65</v>
      </c>
      <c r="C10" s="120">
        <v>46</v>
      </c>
    </row>
    <row r="11" spans="1:6" ht="15.75" thickBot="1" x14ac:dyDescent="0.3">
      <c r="A11" s="116" t="s">
        <v>32</v>
      </c>
      <c r="B11" s="119" t="s">
        <v>36</v>
      </c>
      <c r="C11" s="120">
        <v>55</v>
      </c>
    </row>
    <row r="12" spans="1:6" ht="15.75" thickBot="1" x14ac:dyDescent="0.3">
      <c r="A12" s="116" t="s">
        <v>32</v>
      </c>
      <c r="B12" s="119" t="s">
        <v>37</v>
      </c>
      <c r="C12" s="120">
        <v>55</v>
      </c>
    </row>
    <row r="13" spans="1:6" ht="15.75" thickBot="1" x14ac:dyDescent="0.3">
      <c r="A13" s="116" t="s">
        <v>32</v>
      </c>
      <c r="B13" s="121" t="s">
        <v>66</v>
      </c>
      <c r="C13" s="122">
        <v>56</v>
      </c>
    </row>
    <row r="14" spans="1:6" ht="15.75" thickBot="1" x14ac:dyDescent="0.3">
      <c r="A14" s="123" t="s">
        <v>32</v>
      </c>
      <c r="B14" s="124" t="s">
        <v>67</v>
      </c>
      <c r="C14" s="125">
        <v>87</v>
      </c>
    </row>
    <row r="15" spans="1:6" ht="15.75" thickBot="1" x14ac:dyDescent="0.3">
      <c r="A15" s="123" t="s">
        <v>32</v>
      </c>
      <c r="B15" s="124" t="s">
        <v>68</v>
      </c>
      <c r="C15" s="126">
        <v>96</v>
      </c>
    </row>
    <row r="16" spans="1:6" ht="15.75" thickBot="1" x14ac:dyDescent="0.3">
      <c r="A16" s="129" t="s">
        <v>0</v>
      </c>
      <c r="B16" s="130" t="s">
        <v>15</v>
      </c>
      <c r="C16" s="131">
        <v>100</v>
      </c>
    </row>
    <row r="17" spans="1:6" ht="15.75" thickBot="1" x14ac:dyDescent="0.3">
      <c r="A17" s="116" t="s">
        <v>0</v>
      </c>
      <c r="B17" s="121" t="s">
        <v>56</v>
      </c>
      <c r="C17" s="132">
        <v>100</v>
      </c>
      <c r="F17">
        <f>39+45+32</f>
        <v>116</v>
      </c>
    </row>
    <row r="18" spans="1:6" ht="15.75" thickBot="1" x14ac:dyDescent="0.3">
      <c r="A18" s="116" t="s">
        <v>0</v>
      </c>
      <c r="B18" s="121" t="s">
        <v>69</v>
      </c>
      <c r="C18" s="132">
        <v>100</v>
      </c>
    </row>
    <row r="19" spans="1:6" ht="15.75" thickBot="1" x14ac:dyDescent="0.3">
      <c r="A19" s="116" t="s">
        <v>0</v>
      </c>
      <c r="B19" s="121" t="s">
        <v>70</v>
      </c>
      <c r="C19" s="132">
        <v>100</v>
      </c>
    </row>
    <row r="20" spans="1:6" ht="15.75" thickBot="1" x14ac:dyDescent="0.3">
      <c r="A20" s="116" t="s">
        <v>0</v>
      </c>
      <c r="B20" s="119" t="s">
        <v>21</v>
      </c>
      <c r="C20" s="132">
        <v>100</v>
      </c>
    </row>
    <row r="21" spans="1:6" ht="15.75" thickBot="1" x14ac:dyDescent="0.3">
      <c r="A21" s="116" t="s">
        <v>32</v>
      </c>
      <c r="B21" s="121" t="s">
        <v>71</v>
      </c>
      <c r="C21" s="118">
        <v>117</v>
      </c>
    </row>
    <row r="22" spans="1:6" ht="15.75" thickBot="1" x14ac:dyDescent="0.3">
      <c r="A22" s="129" t="s">
        <v>0</v>
      </c>
      <c r="B22" s="130" t="s">
        <v>22</v>
      </c>
      <c r="C22" s="131">
        <v>125</v>
      </c>
    </row>
    <row r="23" spans="1:6" ht="15.75" thickBot="1" x14ac:dyDescent="0.3">
      <c r="A23" s="116" t="s">
        <v>32</v>
      </c>
      <c r="B23" s="121" t="s">
        <v>72</v>
      </c>
      <c r="C23" s="118">
        <v>137</v>
      </c>
    </row>
    <row r="24" spans="1:6" ht="15.75" thickBot="1" x14ac:dyDescent="0.3">
      <c r="A24" s="116" t="s">
        <v>32</v>
      </c>
      <c r="B24" s="119" t="s">
        <v>43</v>
      </c>
      <c r="C24" s="134">
        <v>150</v>
      </c>
    </row>
    <row r="25" spans="1:6" ht="15.75" thickBot="1" x14ac:dyDescent="0.3">
      <c r="A25" s="129" t="s">
        <v>23</v>
      </c>
      <c r="B25" s="130" t="s">
        <v>25</v>
      </c>
      <c r="C25" s="131">
        <v>154</v>
      </c>
      <c r="D25" t="s">
        <v>3655</v>
      </c>
    </row>
    <row r="26" spans="1:6" ht="15.75" thickBot="1" x14ac:dyDescent="0.3">
      <c r="A26" s="123" t="s">
        <v>32</v>
      </c>
      <c r="B26" s="127" t="s">
        <v>47</v>
      </c>
      <c r="C26" s="125">
        <v>154</v>
      </c>
    </row>
    <row r="27" spans="1:6" ht="15.75" thickBot="1" x14ac:dyDescent="0.3">
      <c r="A27" s="123" t="s">
        <v>32</v>
      </c>
      <c r="B27" s="124" t="s">
        <v>73</v>
      </c>
      <c r="C27" s="126">
        <v>165</v>
      </c>
    </row>
    <row r="28" spans="1:6" ht="15.75" thickBot="1" x14ac:dyDescent="0.3">
      <c r="A28" s="123" t="s">
        <v>32</v>
      </c>
      <c r="B28" s="124" t="s">
        <v>74</v>
      </c>
      <c r="C28" s="125">
        <v>168</v>
      </c>
    </row>
    <row r="29" spans="1:6" ht="15.75" thickBot="1" x14ac:dyDescent="0.3">
      <c r="A29" s="116" t="s">
        <v>32</v>
      </c>
      <c r="B29" s="121" t="s">
        <v>75</v>
      </c>
      <c r="C29" s="120">
        <v>168</v>
      </c>
    </row>
    <row r="30" spans="1:6" ht="15.75" thickBot="1" x14ac:dyDescent="0.3">
      <c r="A30" s="116" t="s">
        <v>32</v>
      </c>
      <c r="B30" s="119" t="s">
        <v>51</v>
      </c>
      <c r="C30" s="120">
        <v>168</v>
      </c>
    </row>
    <row r="31" spans="1:6" ht="15.75" thickBot="1" x14ac:dyDescent="0.3">
      <c r="A31" s="129" t="s">
        <v>23</v>
      </c>
      <c r="B31" s="130" t="s">
        <v>24</v>
      </c>
      <c r="C31" s="131">
        <v>174</v>
      </c>
    </row>
    <row r="32" spans="1:6" ht="15.75" thickBot="1" x14ac:dyDescent="0.3">
      <c r="A32" s="116" t="s">
        <v>23</v>
      </c>
      <c r="B32" s="121" t="s">
        <v>76</v>
      </c>
      <c r="C32" s="122">
        <v>180</v>
      </c>
    </row>
    <row r="33" spans="1:3" ht="14.25" customHeight="1" thickBot="1" x14ac:dyDescent="0.3">
      <c r="A33" s="116" t="s">
        <v>32</v>
      </c>
      <c r="B33" s="119" t="s">
        <v>42</v>
      </c>
      <c r="C33" s="120">
        <v>185</v>
      </c>
    </row>
    <row r="34" spans="1:3" ht="14.25" customHeight="1" thickBot="1" x14ac:dyDescent="0.3">
      <c r="A34" s="116" t="s">
        <v>32</v>
      </c>
      <c r="B34" s="121" t="s">
        <v>77</v>
      </c>
      <c r="C34" s="120">
        <v>200</v>
      </c>
    </row>
    <row r="35" spans="1:3" ht="14.25" customHeight="1" thickBot="1" x14ac:dyDescent="0.3">
      <c r="A35" s="129" t="s">
        <v>11</v>
      </c>
      <c r="B35" s="130" t="s">
        <v>78</v>
      </c>
      <c r="C35" s="135">
        <v>211.4</v>
      </c>
    </row>
    <row r="36" spans="1:3" ht="14.25" customHeight="1" thickBot="1" x14ac:dyDescent="0.3">
      <c r="A36" s="116" t="s">
        <v>32</v>
      </c>
      <c r="B36" s="119" t="s">
        <v>62</v>
      </c>
      <c r="C36" s="120">
        <v>215</v>
      </c>
    </row>
    <row r="37" spans="1:3" ht="14.25" customHeight="1" thickBot="1" x14ac:dyDescent="0.3">
      <c r="A37" s="129" t="s">
        <v>0</v>
      </c>
      <c r="B37" s="130" t="s">
        <v>16</v>
      </c>
      <c r="C37" s="131">
        <v>220</v>
      </c>
    </row>
    <row r="38" spans="1:3" ht="14.25" customHeight="1" thickBot="1" x14ac:dyDescent="0.3">
      <c r="A38" s="116" t="s">
        <v>0</v>
      </c>
      <c r="B38" s="119" t="s">
        <v>18</v>
      </c>
      <c r="C38" s="132">
        <v>220</v>
      </c>
    </row>
    <row r="39" spans="1:3" ht="14.25" customHeight="1" thickBot="1" x14ac:dyDescent="0.3">
      <c r="A39" s="129" t="s">
        <v>23</v>
      </c>
      <c r="B39" s="130" t="s">
        <v>52</v>
      </c>
      <c r="C39" s="131">
        <v>220</v>
      </c>
    </row>
    <row r="40" spans="1:3" ht="14.25" customHeight="1" thickBot="1" x14ac:dyDescent="0.3">
      <c r="A40" s="116" t="s">
        <v>0</v>
      </c>
      <c r="B40" s="119" t="s">
        <v>17</v>
      </c>
      <c r="C40" s="132">
        <v>220</v>
      </c>
    </row>
    <row r="41" spans="1:3" ht="14.25" customHeight="1" thickBot="1" x14ac:dyDescent="0.3">
      <c r="A41" s="116" t="s">
        <v>0</v>
      </c>
      <c r="B41" s="121" t="s">
        <v>59</v>
      </c>
      <c r="C41" s="132">
        <v>220</v>
      </c>
    </row>
    <row r="42" spans="1:3" ht="14.25" customHeight="1" thickBot="1" x14ac:dyDescent="0.3">
      <c r="A42" s="116" t="s">
        <v>0</v>
      </c>
      <c r="B42" s="121" t="s">
        <v>55</v>
      </c>
      <c r="C42" s="132">
        <v>220</v>
      </c>
    </row>
    <row r="43" spans="1:3" ht="14.25" customHeight="1" thickBot="1" x14ac:dyDescent="0.3">
      <c r="A43" s="116" t="s">
        <v>0</v>
      </c>
      <c r="B43" s="121" t="s">
        <v>79</v>
      </c>
      <c r="C43" s="132">
        <v>220</v>
      </c>
    </row>
    <row r="44" spans="1:3" ht="14.25" customHeight="1" thickBot="1" x14ac:dyDescent="0.3">
      <c r="A44" s="129" t="s">
        <v>32</v>
      </c>
      <c r="B44" s="130" t="s">
        <v>44</v>
      </c>
      <c r="C44" s="136">
        <v>236</v>
      </c>
    </row>
    <row r="45" spans="1:3" ht="14.25" customHeight="1" thickBot="1" x14ac:dyDescent="0.3">
      <c r="A45" s="129" t="s">
        <v>0</v>
      </c>
      <c r="B45" s="130" t="s">
        <v>19</v>
      </c>
      <c r="C45" s="131">
        <v>250</v>
      </c>
    </row>
    <row r="46" spans="1:3" ht="14.25" customHeight="1" thickBot="1" x14ac:dyDescent="0.3">
      <c r="A46" s="116" t="s">
        <v>0</v>
      </c>
      <c r="B46" s="121" t="s">
        <v>80</v>
      </c>
      <c r="C46" s="132">
        <v>250</v>
      </c>
    </row>
    <row r="47" spans="1:3" ht="14.25" customHeight="1" thickBot="1" x14ac:dyDescent="0.3">
      <c r="A47" s="129" t="s">
        <v>32</v>
      </c>
      <c r="B47" s="130" t="s">
        <v>39</v>
      </c>
      <c r="C47" s="136">
        <v>285</v>
      </c>
    </row>
    <row r="48" spans="1:3" ht="14.25" customHeight="1" thickBot="1" x14ac:dyDescent="0.3">
      <c r="A48" s="116" t="s">
        <v>32</v>
      </c>
      <c r="B48" s="119" t="s">
        <v>45</v>
      </c>
      <c r="C48" s="120">
        <v>286</v>
      </c>
    </row>
    <row r="49" spans="1:4" ht="14.25" customHeight="1" thickBot="1" x14ac:dyDescent="0.3">
      <c r="A49" s="129" t="s">
        <v>32</v>
      </c>
      <c r="B49" s="133" t="s">
        <v>81</v>
      </c>
      <c r="C49" s="136">
        <v>320</v>
      </c>
    </row>
    <row r="50" spans="1:4" ht="14.25" customHeight="1" thickBot="1" x14ac:dyDescent="0.3">
      <c r="A50" s="129" t="s">
        <v>1</v>
      </c>
      <c r="B50" s="133" t="s">
        <v>10</v>
      </c>
      <c r="C50" s="131">
        <v>332</v>
      </c>
    </row>
    <row r="51" spans="1:4" ht="14.25" customHeight="1" thickBot="1" x14ac:dyDescent="0.3">
      <c r="A51" s="129" t="s">
        <v>1</v>
      </c>
      <c r="B51" s="133" t="s">
        <v>5</v>
      </c>
      <c r="C51" s="131">
        <v>332</v>
      </c>
    </row>
    <row r="52" spans="1:4" ht="14.25" customHeight="1" thickBot="1" x14ac:dyDescent="0.3">
      <c r="A52" s="116" t="s">
        <v>1</v>
      </c>
      <c r="B52" s="121" t="s">
        <v>4</v>
      </c>
      <c r="C52" s="132">
        <v>332</v>
      </c>
    </row>
    <row r="53" spans="1:4" ht="14.25" customHeight="1" thickBot="1" x14ac:dyDescent="0.3">
      <c r="A53" s="123" t="s">
        <v>1</v>
      </c>
      <c r="B53" s="127" t="s">
        <v>82</v>
      </c>
      <c r="C53" s="128">
        <v>332</v>
      </c>
      <c r="D53" t="s">
        <v>3656</v>
      </c>
    </row>
    <row r="54" spans="1:4" ht="14.25" customHeight="1" thickBot="1" x14ac:dyDescent="0.3">
      <c r="A54" s="129" t="s">
        <v>1</v>
      </c>
      <c r="B54" s="133" t="s">
        <v>6</v>
      </c>
      <c r="C54" s="131">
        <v>332</v>
      </c>
    </row>
    <row r="55" spans="1:4" ht="14.25" customHeight="1" thickBot="1" x14ac:dyDescent="0.3">
      <c r="A55" s="129" t="s">
        <v>32</v>
      </c>
      <c r="B55" s="130" t="s">
        <v>33</v>
      </c>
      <c r="C55" s="136">
        <v>354</v>
      </c>
    </row>
    <row r="56" spans="1:4" ht="14.25" customHeight="1" thickBot="1" x14ac:dyDescent="0.3">
      <c r="A56" s="129" t="s">
        <v>32</v>
      </c>
      <c r="B56" s="133" t="s">
        <v>83</v>
      </c>
      <c r="C56" s="137">
        <v>385</v>
      </c>
    </row>
    <row r="57" spans="1:4" ht="14.25" customHeight="1" thickBot="1" x14ac:dyDescent="0.3">
      <c r="A57" s="129" t="s">
        <v>23</v>
      </c>
      <c r="B57" s="133" t="s">
        <v>84</v>
      </c>
      <c r="C57" s="137">
        <v>390</v>
      </c>
    </row>
    <row r="58" spans="1:4" ht="14.25" customHeight="1" thickBot="1" x14ac:dyDescent="0.3">
      <c r="A58" s="129" t="s">
        <v>32</v>
      </c>
      <c r="B58" s="130" t="s">
        <v>46</v>
      </c>
      <c r="C58" s="136">
        <v>390</v>
      </c>
    </row>
    <row r="59" spans="1:4" ht="14.25" customHeight="1" thickBot="1" x14ac:dyDescent="0.3">
      <c r="A59" s="129" t="s">
        <v>1</v>
      </c>
      <c r="B59" s="133" t="s">
        <v>9</v>
      </c>
      <c r="C59" s="138">
        <v>419.96</v>
      </c>
    </row>
    <row r="60" spans="1:4" ht="14.25" customHeight="1" thickBot="1" x14ac:dyDescent="0.3">
      <c r="A60" s="116" t="s">
        <v>1</v>
      </c>
      <c r="B60" s="121" t="s">
        <v>8</v>
      </c>
      <c r="C60" s="139">
        <v>419.96</v>
      </c>
    </row>
    <row r="61" spans="1:4" ht="14.25" customHeight="1" thickBot="1" x14ac:dyDescent="0.3">
      <c r="A61" s="129" t="s">
        <v>23</v>
      </c>
      <c r="B61" s="133" t="s">
        <v>85</v>
      </c>
      <c r="C61" s="137">
        <v>420</v>
      </c>
    </row>
    <row r="62" spans="1:4" ht="14.25" customHeight="1" thickBot="1" x14ac:dyDescent="0.3">
      <c r="A62" s="116" t="s">
        <v>32</v>
      </c>
      <c r="B62" s="121" t="s">
        <v>86</v>
      </c>
      <c r="C62" s="122">
        <v>420</v>
      </c>
    </row>
    <row r="63" spans="1:4" ht="14.25" customHeight="1" thickBot="1" x14ac:dyDescent="0.3">
      <c r="A63" s="116" t="s">
        <v>1</v>
      </c>
      <c r="B63" s="121" t="s">
        <v>3</v>
      </c>
      <c r="C63" s="132">
        <v>422</v>
      </c>
    </row>
    <row r="64" spans="1:4" ht="14.25" customHeight="1" thickBot="1" x14ac:dyDescent="0.3">
      <c r="A64" s="129" t="s">
        <v>1</v>
      </c>
      <c r="B64" s="133" t="s">
        <v>2</v>
      </c>
      <c r="C64" s="131">
        <v>422</v>
      </c>
      <c r="D64" s="1"/>
    </row>
    <row r="65" spans="1:4" ht="14.25" customHeight="1" thickBot="1" x14ac:dyDescent="0.3">
      <c r="A65" s="129" t="s">
        <v>1</v>
      </c>
      <c r="B65" s="133" t="s">
        <v>7</v>
      </c>
      <c r="C65" s="131">
        <v>422</v>
      </c>
      <c r="D65" s="2"/>
    </row>
    <row r="66" spans="1:4" ht="14.25" customHeight="1" thickBot="1" x14ac:dyDescent="0.3">
      <c r="A66" s="129" t="s">
        <v>3657</v>
      </c>
      <c r="B66" s="130" t="s">
        <v>26</v>
      </c>
      <c r="C66" s="131">
        <v>422</v>
      </c>
      <c r="D66" s="2"/>
    </row>
    <row r="67" spans="1:4" ht="29.25" customHeight="1" thickBot="1" x14ac:dyDescent="0.3">
      <c r="A67" s="123" t="s">
        <v>1</v>
      </c>
      <c r="B67" s="127" t="s">
        <v>87</v>
      </c>
      <c r="C67" s="128">
        <v>422</v>
      </c>
      <c r="D67" s="140" t="s">
        <v>3658</v>
      </c>
    </row>
    <row r="68" spans="1:4" ht="27.75" customHeight="1" thickBot="1" x14ac:dyDescent="0.3">
      <c r="A68" s="123" t="s">
        <v>1</v>
      </c>
      <c r="B68" s="127" t="s">
        <v>27</v>
      </c>
      <c r="C68" s="128">
        <v>450</v>
      </c>
      <c r="D68" s="140" t="s">
        <v>3659</v>
      </c>
    </row>
    <row r="69" spans="1:4" ht="14.25" customHeight="1" thickBot="1" x14ac:dyDescent="0.3">
      <c r="A69" s="129" t="s">
        <v>32</v>
      </c>
      <c r="B69" s="130" t="s">
        <v>48</v>
      </c>
      <c r="C69" s="136">
        <v>465</v>
      </c>
      <c r="D69" s="2"/>
    </row>
    <row r="70" spans="1:4" ht="14.25" customHeight="1" thickBot="1" x14ac:dyDescent="0.3">
      <c r="A70" s="116" t="s">
        <v>23</v>
      </c>
      <c r="B70" s="121" t="s">
        <v>88</v>
      </c>
      <c r="C70" s="122">
        <v>490</v>
      </c>
    </row>
    <row r="71" spans="1:4" ht="14.25" customHeight="1" thickBot="1" x14ac:dyDescent="0.3">
      <c r="A71" s="123" t="s">
        <v>0</v>
      </c>
      <c r="B71" s="127" t="s">
        <v>61</v>
      </c>
      <c r="C71" s="128">
        <v>550</v>
      </c>
    </row>
    <row r="72" spans="1:4" ht="14.25" customHeight="1" thickBot="1" x14ac:dyDescent="0.3">
      <c r="A72" s="123" t="s">
        <v>23</v>
      </c>
      <c r="B72" s="127" t="s">
        <v>58</v>
      </c>
      <c r="C72" s="125">
        <v>585</v>
      </c>
    </row>
    <row r="73" spans="1:4" ht="14.25" customHeight="1" thickBot="1" x14ac:dyDescent="0.3">
      <c r="A73" s="123" t="s">
        <v>23</v>
      </c>
      <c r="B73" s="127" t="s">
        <v>57</v>
      </c>
      <c r="C73" s="125">
        <v>585</v>
      </c>
    </row>
    <row r="74" spans="1:4" ht="14.25" customHeight="1" thickBot="1" x14ac:dyDescent="0.3">
      <c r="A74" s="116" t="s">
        <v>32</v>
      </c>
      <c r="B74" s="119" t="s">
        <v>34</v>
      </c>
      <c r="C74" s="120">
        <v>600</v>
      </c>
    </row>
    <row r="75" spans="1:4" ht="14.25" customHeight="1" thickBot="1" x14ac:dyDescent="0.3">
      <c r="A75" s="129" t="s">
        <v>0</v>
      </c>
      <c r="B75" s="130" t="s">
        <v>20</v>
      </c>
      <c r="C75" s="131">
        <v>900</v>
      </c>
    </row>
    <row r="76" spans="1:4" ht="14.25" customHeight="1" thickBot="1" x14ac:dyDescent="0.3">
      <c r="A76" s="129" t="s">
        <v>11</v>
      </c>
      <c r="B76" s="130" t="s">
        <v>12</v>
      </c>
      <c r="C76" s="131">
        <v>1087.0999999999999</v>
      </c>
    </row>
    <row r="77" spans="1:4" ht="14.25" customHeight="1" thickBot="1" x14ac:dyDescent="0.3">
      <c r="A77" s="129" t="s">
        <v>11</v>
      </c>
      <c r="B77" s="130" t="s">
        <v>30</v>
      </c>
      <c r="C77" s="131">
        <v>1129.8</v>
      </c>
    </row>
    <row r="78" spans="1:4" ht="14.25" customHeight="1" thickBot="1" x14ac:dyDescent="0.3">
      <c r="A78" s="129" t="s">
        <v>11</v>
      </c>
      <c r="B78" s="130" t="s">
        <v>29</v>
      </c>
      <c r="C78" s="131">
        <v>1129.8</v>
      </c>
    </row>
    <row r="79" spans="1:4" ht="14.25" customHeight="1" thickBot="1" x14ac:dyDescent="0.3">
      <c r="A79" s="129" t="s">
        <v>11</v>
      </c>
      <c r="B79" s="130" t="s">
        <v>29</v>
      </c>
      <c r="C79" s="135">
        <v>1156</v>
      </c>
    </row>
    <row r="80" spans="1:4" ht="14.25" customHeight="1" thickBot="1" x14ac:dyDescent="0.3">
      <c r="A80" s="129" t="s">
        <v>1</v>
      </c>
      <c r="B80" s="130" t="s">
        <v>28</v>
      </c>
      <c r="C80" s="131">
        <v>1250</v>
      </c>
    </row>
    <row r="81" spans="1:3" ht="14.25" customHeight="1" thickBot="1" x14ac:dyDescent="0.3">
      <c r="A81" s="129" t="s">
        <v>11</v>
      </c>
      <c r="B81" s="130" t="s">
        <v>13</v>
      </c>
      <c r="C81" s="135">
        <v>1271</v>
      </c>
    </row>
    <row r="82" spans="1:3" ht="14.25" customHeight="1" thickBot="1" x14ac:dyDescent="0.3">
      <c r="A82" s="129" t="s">
        <v>11</v>
      </c>
      <c r="B82" s="130" t="s">
        <v>13</v>
      </c>
      <c r="C82" s="131">
        <v>1271.2</v>
      </c>
    </row>
    <row r="83" spans="1:3" ht="14.25" customHeight="1" thickBot="1" x14ac:dyDescent="0.3">
      <c r="A83" s="129" t="s">
        <v>11</v>
      </c>
      <c r="B83" s="130" t="s">
        <v>12</v>
      </c>
      <c r="C83" s="135">
        <v>1291.2</v>
      </c>
    </row>
    <row r="84" spans="1:3" ht="14.25" customHeight="1" thickBot="1" x14ac:dyDescent="0.3">
      <c r="A84" s="129" t="s">
        <v>11</v>
      </c>
      <c r="B84" s="130" t="s">
        <v>30</v>
      </c>
      <c r="C84" s="135">
        <v>1291.2</v>
      </c>
    </row>
    <row r="85" spans="1:3" ht="14.25" customHeight="1" thickBot="1" x14ac:dyDescent="0.3">
      <c r="A85" s="129" t="s">
        <v>11</v>
      </c>
      <c r="B85" s="130" t="s">
        <v>31</v>
      </c>
      <c r="C85" s="131">
        <v>4000</v>
      </c>
    </row>
  </sheetData>
  <autoFilter ref="A1:C1">
    <sortState ref="A2:C108">
      <sortCondition ref="C1"/>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F15" sqref="F15"/>
    </sheetView>
  </sheetViews>
  <sheetFormatPr baseColWidth="10" defaultRowHeight="15" x14ac:dyDescent="0.25"/>
  <cols>
    <col min="1" max="1" width="46.28515625" customWidth="1"/>
    <col min="2" max="2" width="0.140625" hidden="1" customWidth="1"/>
    <col min="6" max="6" width="26.42578125" bestFit="1" customWidth="1"/>
  </cols>
  <sheetData>
    <row r="2" spans="1:6" x14ac:dyDescent="0.25">
      <c r="A2" s="37" t="s">
        <v>1890</v>
      </c>
      <c r="B2" s="31"/>
      <c r="C2" s="38" t="s">
        <v>1891</v>
      </c>
    </row>
    <row r="3" spans="1:6" x14ac:dyDescent="0.25">
      <c r="A3" s="141" t="s">
        <v>1892</v>
      </c>
      <c r="B3" s="39">
        <v>232</v>
      </c>
      <c r="C3" s="50">
        <f>B3/1.16</f>
        <v>200</v>
      </c>
      <c r="E3" s="49"/>
      <c r="F3" s="31" t="s">
        <v>3640</v>
      </c>
    </row>
    <row r="4" spans="1:6" x14ac:dyDescent="0.25">
      <c r="A4" s="141" t="s">
        <v>1893</v>
      </c>
      <c r="B4" s="39">
        <v>500</v>
      </c>
      <c r="C4" s="50">
        <v>500</v>
      </c>
    </row>
    <row r="5" spans="1:6" x14ac:dyDescent="0.25">
      <c r="A5" s="142" t="s">
        <v>1894</v>
      </c>
      <c r="B5" s="143">
        <v>295</v>
      </c>
      <c r="C5" s="56">
        <v>295</v>
      </c>
      <c r="E5" s="62"/>
      <c r="F5" s="31" t="s">
        <v>3653</v>
      </c>
    </row>
    <row r="6" spans="1:6" x14ac:dyDescent="0.25">
      <c r="A6" s="142" t="s">
        <v>1895</v>
      </c>
      <c r="B6" s="143">
        <v>359</v>
      </c>
      <c r="C6" s="56">
        <v>309.48</v>
      </c>
      <c r="E6" s="55"/>
      <c r="F6" s="31" t="s">
        <v>3641</v>
      </c>
    </row>
    <row r="7" spans="1:6" x14ac:dyDescent="0.25">
      <c r="A7" s="142" t="s">
        <v>1896</v>
      </c>
      <c r="B7" s="143">
        <v>452.4</v>
      </c>
      <c r="C7" s="56">
        <f>B7/1.16</f>
        <v>390</v>
      </c>
      <c r="E7" s="80"/>
      <c r="F7" s="31" t="s">
        <v>3643</v>
      </c>
    </row>
    <row r="8" spans="1:6" x14ac:dyDescent="0.25">
      <c r="A8" s="142" t="s">
        <v>1897</v>
      </c>
      <c r="B8" s="143">
        <v>550</v>
      </c>
      <c r="C8" s="56">
        <v>550</v>
      </c>
      <c r="E8" s="76"/>
      <c r="F8" s="31" t="s">
        <v>3654</v>
      </c>
    </row>
    <row r="9" spans="1:6" x14ac:dyDescent="0.25">
      <c r="A9" s="142" t="s">
        <v>14</v>
      </c>
      <c r="B9" s="143">
        <v>75.400000000000006</v>
      </c>
      <c r="C9" s="56">
        <f>B9/1.16</f>
        <v>65.000000000000014</v>
      </c>
    </row>
    <row r="10" spans="1:6" x14ac:dyDescent="0.25">
      <c r="A10" s="144" t="s">
        <v>14</v>
      </c>
      <c r="B10" s="145">
        <v>75.400000000000006</v>
      </c>
      <c r="C10" s="70">
        <f>B10/1.16</f>
        <v>65.000000000000014</v>
      </c>
    </row>
    <row r="11" spans="1:6" x14ac:dyDescent="0.25">
      <c r="A11" s="142" t="s">
        <v>1898</v>
      </c>
      <c r="B11" s="143">
        <v>359</v>
      </c>
      <c r="C11" s="56">
        <v>309.48</v>
      </c>
    </row>
    <row r="12" spans="1:6" x14ac:dyDescent="0.25">
      <c r="A12" s="146" t="s">
        <v>1899</v>
      </c>
      <c r="B12" s="39">
        <v>359</v>
      </c>
      <c r="C12" s="50">
        <v>309.48</v>
      </c>
    </row>
    <row r="13" spans="1:6" x14ac:dyDescent="0.25">
      <c r="A13" s="147" t="s">
        <v>1900</v>
      </c>
      <c r="B13" s="145">
        <v>232</v>
      </c>
      <c r="C13" s="70">
        <f>B13/1.16</f>
        <v>200</v>
      </c>
    </row>
    <row r="14" spans="1:6" x14ac:dyDescent="0.25">
      <c r="A14" s="141" t="s">
        <v>1901</v>
      </c>
      <c r="B14" s="39">
        <v>232</v>
      </c>
      <c r="C14" s="50">
        <f>B14/1.16</f>
        <v>200</v>
      </c>
    </row>
    <row r="15" spans="1:6" x14ac:dyDescent="0.25">
      <c r="A15" s="142" t="s">
        <v>1902</v>
      </c>
      <c r="B15" s="143">
        <v>232</v>
      </c>
      <c r="C15" s="56">
        <f>B15/1.16</f>
        <v>200</v>
      </c>
    </row>
    <row r="16" spans="1:6" x14ac:dyDescent="0.25">
      <c r="A16" s="141" t="s">
        <v>1903</v>
      </c>
      <c r="B16" s="39">
        <v>420</v>
      </c>
      <c r="C16" s="50">
        <v>420</v>
      </c>
    </row>
    <row r="17" spans="1:3" x14ac:dyDescent="0.25">
      <c r="A17" s="141" t="s">
        <v>1904</v>
      </c>
      <c r="B17" s="39">
        <v>40.6</v>
      </c>
      <c r="C17" s="50">
        <f>B17/1.16</f>
        <v>35.000000000000007</v>
      </c>
    </row>
    <row r="18" spans="1:3" x14ac:dyDescent="0.25">
      <c r="A18" s="142" t="s">
        <v>1905</v>
      </c>
      <c r="B18" s="143">
        <v>132.30000000000001</v>
      </c>
      <c r="C18" s="56">
        <v>114</v>
      </c>
    </row>
    <row r="19" spans="1:3" x14ac:dyDescent="0.25">
      <c r="A19" s="141" t="s">
        <v>1906</v>
      </c>
      <c r="B19" s="39">
        <v>45.24</v>
      </c>
      <c r="C19" s="50">
        <f>B19/1.16</f>
        <v>39.000000000000007</v>
      </c>
    </row>
    <row r="20" spans="1:3" x14ac:dyDescent="0.25">
      <c r="A20" s="142" t="s">
        <v>1907</v>
      </c>
      <c r="B20" s="143">
        <v>232</v>
      </c>
      <c r="C20" s="56">
        <f>B20/1.16</f>
        <v>200</v>
      </c>
    </row>
    <row r="21" spans="1:3" x14ac:dyDescent="0.25">
      <c r="A21" s="142" t="s">
        <v>1908</v>
      </c>
      <c r="B21" s="143">
        <v>359</v>
      </c>
      <c r="C21" s="56">
        <v>309.48</v>
      </c>
    </row>
    <row r="22" spans="1:3" x14ac:dyDescent="0.25">
      <c r="A22" s="142" t="s">
        <v>1909</v>
      </c>
      <c r="B22" s="143">
        <v>385</v>
      </c>
      <c r="C22" s="56">
        <v>385</v>
      </c>
    </row>
    <row r="23" spans="1:3" x14ac:dyDescent="0.25">
      <c r="A23" s="142" t="s">
        <v>1918</v>
      </c>
      <c r="B23" s="143">
        <v>524</v>
      </c>
      <c r="C23" s="56">
        <v>450</v>
      </c>
    </row>
    <row r="24" spans="1:3" x14ac:dyDescent="0.25">
      <c r="A24" s="141" t="s">
        <v>1910</v>
      </c>
      <c r="B24" s="39">
        <v>232</v>
      </c>
      <c r="C24" s="50">
        <f>B24/1.16</f>
        <v>200</v>
      </c>
    </row>
    <row r="25" spans="1:3" x14ac:dyDescent="0.25">
      <c r="A25" s="141" t="s">
        <v>1911</v>
      </c>
      <c r="B25" s="39">
        <v>178.64</v>
      </c>
      <c r="C25" s="50">
        <f>B25/1.16</f>
        <v>154</v>
      </c>
    </row>
    <row r="26" spans="1:3" x14ac:dyDescent="0.25">
      <c r="A26" s="144" t="s">
        <v>1911</v>
      </c>
      <c r="B26" s="145">
        <v>178.64</v>
      </c>
      <c r="C26" s="70">
        <f>B26/1.16</f>
        <v>154</v>
      </c>
    </row>
    <row r="27" spans="1:3" x14ac:dyDescent="0.25">
      <c r="A27" s="142" t="s">
        <v>1912</v>
      </c>
      <c r="B27" s="143">
        <v>550</v>
      </c>
      <c r="C27" s="56">
        <v>474</v>
      </c>
    </row>
    <row r="28" spans="1:3" x14ac:dyDescent="0.25">
      <c r="A28" s="142" t="s">
        <v>1912</v>
      </c>
      <c r="B28" s="143">
        <v>625</v>
      </c>
      <c r="C28" s="56">
        <v>538</v>
      </c>
    </row>
    <row r="29" spans="1:3" x14ac:dyDescent="0.25">
      <c r="A29" s="142" t="s">
        <v>1913</v>
      </c>
      <c r="B29" s="143">
        <v>232</v>
      </c>
      <c r="C29" s="56">
        <f>B29/1.16</f>
        <v>200</v>
      </c>
    </row>
    <row r="30" spans="1:3" x14ac:dyDescent="0.25">
      <c r="A30" s="142" t="s">
        <v>1914</v>
      </c>
      <c r="B30" s="143">
        <v>359</v>
      </c>
      <c r="C30" s="56">
        <v>309.48</v>
      </c>
    </row>
    <row r="31" spans="1:3" x14ac:dyDescent="0.25">
      <c r="A31" s="142" t="s">
        <v>1915</v>
      </c>
      <c r="B31" s="143">
        <v>116</v>
      </c>
      <c r="C31" s="56">
        <f>B31/1.16</f>
        <v>100</v>
      </c>
    </row>
    <row r="32" spans="1:3" x14ac:dyDescent="0.25">
      <c r="A32" s="148" t="s">
        <v>1916</v>
      </c>
      <c r="B32" s="149">
        <v>625</v>
      </c>
      <c r="C32" s="63">
        <v>538</v>
      </c>
    </row>
    <row r="33" spans="1:3" x14ac:dyDescent="0.25">
      <c r="A33" s="146" t="s">
        <v>1917</v>
      </c>
      <c r="B33" s="39">
        <v>116</v>
      </c>
      <c r="C33" s="50">
        <f>B33/1.16</f>
        <v>100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6"/>
  <sheetViews>
    <sheetView topLeftCell="A43" workbookViewId="0">
      <selection activeCell="C4" sqref="A4:C4"/>
    </sheetView>
  </sheetViews>
  <sheetFormatPr baseColWidth="10" defaultRowHeight="15" x14ac:dyDescent="0.25"/>
  <cols>
    <col min="1" max="1" width="10.7109375" bestFit="1" customWidth="1"/>
    <col min="2" max="2" width="61.140625" bestFit="1" customWidth="1"/>
    <col min="6" max="6" width="26.42578125" bestFit="1" customWidth="1"/>
  </cols>
  <sheetData>
    <row r="1" spans="1:6" ht="15.75" thickBot="1" x14ac:dyDescent="0.3"/>
    <row r="2" spans="1:6" ht="15.75" thickBot="1" x14ac:dyDescent="0.3">
      <c r="A2" s="43" t="s">
        <v>1933</v>
      </c>
      <c r="B2" s="44" t="s">
        <v>1934</v>
      </c>
      <c r="C2" s="44" t="s">
        <v>1935</v>
      </c>
      <c r="E2" s="49"/>
      <c r="F2" s="31" t="s">
        <v>3640</v>
      </c>
    </row>
    <row r="3" spans="1:6" ht="15.75" thickBot="1" x14ac:dyDescent="0.3">
      <c r="A3" s="164" t="s">
        <v>1936</v>
      </c>
      <c r="B3" s="165" t="s">
        <v>1937</v>
      </c>
      <c r="C3" s="166">
        <v>253.95</v>
      </c>
      <c r="E3" s="62"/>
      <c r="F3" s="31" t="s">
        <v>3653</v>
      </c>
    </row>
    <row r="4" spans="1:6" ht="15.75" thickBot="1" x14ac:dyDescent="0.3">
      <c r="A4" s="170" t="s">
        <v>1938</v>
      </c>
      <c r="B4" s="171" t="s">
        <v>1939</v>
      </c>
      <c r="C4" s="172">
        <v>253.95</v>
      </c>
      <c r="D4" t="s">
        <v>3660</v>
      </c>
      <c r="E4" s="55"/>
      <c r="F4" s="31" t="s">
        <v>3641</v>
      </c>
    </row>
    <row r="5" spans="1:6" ht="15.75" thickBot="1" x14ac:dyDescent="0.3">
      <c r="A5" s="170" t="s">
        <v>1940</v>
      </c>
      <c r="B5" s="171" t="s">
        <v>1941</v>
      </c>
      <c r="C5" s="172">
        <v>137.69</v>
      </c>
      <c r="E5" s="80"/>
      <c r="F5" s="31" t="s">
        <v>3643</v>
      </c>
    </row>
    <row r="6" spans="1:6" ht="15.75" thickBot="1" x14ac:dyDescent="0.3">
      <c r="A6" s="164" t="s">
        <v>1942</v>
      </c>
      <c r="B6" s="165" t="s">
        <v>1943</v>
      </c>
      <c r="C6" s="166">
        <v>253.95</v>
      </c>
      <c r="E6" s="76"/>
      <c r="F6" s="31" t="s">
        <v>3654</v>
      </c>
    </row>
    <row r="7" spans="1:6" ht="15.75" thickBot="1" x14ac:dyDescent="0.3">
      <c r="A7" s="164" t="s">
        <v>1944</v>
      </c>
      <c r="B7" s="165" t="s">
        <v>1945</v>
      </c>
      <c r="C7" s="166">
        <v>137.69</v>
      </c>
    </row>
    <row r="8" spans="1:6" ht="15.75" thickBot="1" x14ac:dyDescent="0.3">
      <c r="A8" s="167" t="s">
        <v>1946</v>
      </c>
      <c r="B8" s="168" t="s">
        <v>1947</v>
      </c>
      <c r="C8" s="169">
        <v>254.06</v>
      </c>
    </row>
    <row r="9" spans="1:6" ht="15.75" thickBot="1" x14ac:dyDescent="0.3">
      <c r="A9" s="170" t="s">
        <v>1948</v>
      </c>
      <c r="B9" s="171" t="s">
        <v>1949</v>
      </c>
      <c r="C9" s="172">
        <v>420</v>
      </c>
    </row>
    <row r="10" spans="1:6" ht="15.75" thickBot="1" x14ac:dyDescent="0.3">
      <c r="A10" s="164" t="s">
        <v>1950</v>
      </c>
      <c r="B10" s="165" t="s">
        <v>1951</v>
      </c>
      <c r="C10" s="166">
        <v>650</v>
      </c>
    </row>
    <row r="11" spans="1:6" ht="15.75" thickBot="1" x14ac:dyDescent="0.3">
      <c r="A11" s="164" t="s">
        <v>1952</v>
      </c>
      <c r="B11" s="165" t="s">
        <v>1953</v>
      </c>
      <c r="C11" s="166">
        <v>650</v>
      </c>
    </row>
    <row r="12" spans="1:6" ht="15.75" thickBot="1" x14ac:dyDescent="0.3">
      <c r="A12" s="164" t="s">
        <v>1954</v>
      </c>
      <c r="B12" s="165" t="s">
        <v>1955</v>
      </c>
      <c r="C12" s="166">
        <v>140.78</v>
      </c>
    </row>
    <row r="13" spans="1:6" ht="15.75" thickBot="1" x14ac:dyDescent="0.3">
      <c r="A13" s="164" t="s">
        <v>1956</v>
      </c>
      <c r="B13" s="165" t="s">
        <v>1957</v>
      </c>
      <c r="C13" s="166">
        <v>140.78</v>
      </c>
    </row>
    <row r="14" spans="1:6" ht="15.75" thickBot="1" x14ac:dyDescent="0.3">
      <c r="A14" s="170" t="s">
        <v>1958</v>
      </c>
      <c r="B14" s="171" t="s">
        <v>1959</v>
      </c>
      <c r="C14" s="172">
        <v>160.04</v>
      </c>
    </row>
    <row r="15" spans="1:6" ht="15.75" thickBot="1" x14ac:dyDescent="0.3">
      <c r="A15" s="170" t="s">
        <v>1960</v>
      </c>
      <c r="B15" s="171" t="s">
        <v>1961</v>
      </c>
      <c r="C15" s="172">
        <v>160.04</v>
      </c>
    </row>
    <row r="16" spans="1:6" ht="15.75" thickBot="1" x14ac:dyDescent="0.3">
      <c r="A16" s="170" t="s">
        <v>1962</v>
      </c>
      <c r="B16" s="171" t="s">
        <v>1963</v>
      </c>
      <c r="C16" s="172">
        <v>254.03</v>
      </c>
    </row>
    <row r="17" spans="1:3" ht="15.75" thickBot="1" x14ac:dyDescent="0.3">
      <c r="A17" s="167" t="s">
        <v>1964</v>
      </c>
      <c r="B17" s="168" t="s">
        <v>1965</v>
      </c>
      <c r="C17" s="169">
        <v>1261.25</v>
      </c>
    </row>
    <row r="18" spans="1:3" ht="15.75" thickBot="1" x14ac:dyDescent="0.3">
      <c r="A18" s="170" t="s">
        <v>1966</v>
      </c>
      <c r="B18" s="171" t="s">
        <v>1967</v>
      </c>
      <c r="C18" s="172">
        <v>1292.69</v>
      </c>
    </row>
    <row r="19" spans="1:3" ht="15.75" thickBot="1" x14ac:dyDescent="0.3">
      <c r="A19" s="164" t="s">
        <v>1968</v>
      </c>
      <c r="B19" s="165" t="s">
        <v>1969</v>
      </c>
      <c r="C19" s="166">
        <v>137.69</v>
      </c>
    </row>
    <row r="20" spans="1:3" ht="15.75" thickBot="1" x14ac:dyDescent="0.3">
      <c r="A20" s="170" t="s">
        <v>1970</v>
      </c>
      <c r="B20" s="171" t="s">
        <v>1971</v>
      </c>
      <c r="C20" s="172">
        <v>252</v>
      </c>
    </row>
    <row r="21" spans="1:3" ht="15.75" thickBot="1" x14ac:dyDescent="0.3">
      <c r="A21" s="170" t="s">
        <v>1972</v>
      </c>
      <c r="B21" s="171" t="s">
        <v>1973</v>
      </c>
      <c r="C21" s="172">
        <v>252</v>
      </c>
    </row>
    <row r="22" spans="1:3" ht="15.75" thickBot="1" x14ac:dyDescent="0.3">
      <c r="A22" s="164" t="s">
        <v>1974</v>
      </c>
      <c r="B22" s="165" t="s">
        <v>1975</v>
      </c>
      <c r="C22" s="166">
        <v>252</v>
      </c>
    </row>
    <row r="23" spans="1:3" ht="15.75" thickBot="1" x14ac:dyDescent="0.3">
      <c r="A23" s="164" t="s">
        <v>1976</v>
      </c>
      <c r="B23" s="165" t="s">
        <v>1977</v>
      </c>
      <c r="C23" s="166">
        <v>844.72</v>
      </c>
    </row>
    <row r="24" spans="1:3" ht="15.75" thickBot="1" x14ac:dyDescent="0.3">
      <c r="A24" s="164" t="s">
        <v>1978</v>
      </c>
      <c r="B24" s="165" t="s">
        <v>1979</v>
      </c>
      <c r="C24" s="166">
        <v>323.41000000000003</v>
      </c>
    </row>
    <row r="25" spans="1:3" ht="15.75" thickBot="1" x14ac:dyDescent="0.3">
      <c r="A25" s="164" t="s">
        <v>1980</v>
      </c>
      <c r="B25" s="165" t="s">
        <v>1981</v>
      </c>
      <c r="C25" s="166">
        <v>422.36</v>
      </c>
    </row>
    <row r="26" spans="1:3" ht="15.75" thickBot="1" x14ac:dyDescent="0.3">
      <c r="A26" s="164" t="s">
        <v>1982</v>
      </c>
      <c r="B26" s="165" t="s">
        <v>1983</v>
      </c>
      <c r="C26" s="166">
        <v>323.41000000000003</v>
      </c>
    </row>
    <row r="27" spans="1:3" ht="15.75" thickBot="1" x14ac:dyDescent="0.3">
      <c r="A27" s="170" t="s">
        <v>1984</v>
      </c>
      <c r="B27" s="171" t="s">
        <v>1985</v>
      </c>
      <c r="C27" s="172">
        <v>1650</v>
      </c>
    </row>
    <row r="28" spans="1:3" ht="15.75" thickBot="1" x14ac:dyDescent="0.3">
      <c r="A28" s="170" t="s">
        <v>1986</v>
      </c>
      <c r="B28" s="171" t="s">
        <v>1987</v>
      </c>
      <c r="C28" s="172">
        <v>1650</v>
      </c>
    </row>
    <row r="29" spans="1:3" ht="15.75" thickBot="1" x14ac:dyDescent="0.3">
      <c r="A29" s="164" t="s">
        <v>1988</v>
      </c>
      <c r="B29" s="165" t="s">
        <v>1989</v>
      </c>
      <c r="C29" s="166">
        <v>1359.82</v>
      </c>
    </row>
    <row r="30" spans="1:3" ht="15.75" thickBot="1" x14ac:dyDescent="0.3">
      <c r="A30" s="198" t="s">
        <v>1990</v>
      </c>
      <c r="B30" s="199" t="s">
        <v>1991</v>
      </c>
      <c r="C30" s="200">
        <v>850</v>
      </c>
    </row>
    <row r="31" spans="1:3" ht="15.75" thickBot="1" x14ac:dyDescent="0.3">
      <c r="A31" s="164" t="s">
        <v>1992</v>
      </c>
      <c r="B31" s="165" t="s">
        <v>1993</v>
      </c>
      <c r="C31" s="166">
        <v>140.78</v>
      </c>
    </row>
    <row r="32" spans="1:3" ht="15.75" thickBot="1" x14ac:dyDescent="0.3">
      <c r="A32" s="170" t="s">
        <v>1994</v>
      </c>
      <c r="B32" s="171" t="s">
        <v>1995</v>
      </c>
      <c r="C32" s="172">
        <v>254.06</v>
      </c>
    </row>
    <row r="33" spans="1:3" ht="15.75" thickBot="1" x14ac:dyDescent="0.3">
      <c r="A33" s="170" t="s">
        <v>1996</v>
      </c>
      <c r="B33" s="171" t="s">
        <v>1997</v>
      </c>
      <c r="C33" s="172">
        <v>422.36</v>
      </c>
    </row>
    <row r="34" spans="1:3" ht="15.75" thickBot="1" x14ac:dyDescent="0.3">
      <c r="A34" s="164" t="s">
        <v>1998</v>
      </c>
      <c r="B34" s="165" t="s">
        <v>1999</v>
      </c>
      <c r="C34" s="166">
        <v>563.15</v>
      </c>
    </row>
    <row r="35" spans="1:3" ht="15.75" thickBot="1" x14ac:dyDescent="0.3">
      <c r="A35" s="164" t="s">
        <v>2000</v>
      </c>
      <c r="B35" s="165" t="s">
        <v>2001</v>
      </c>
      <c r="C35" s="166">
        <v>140.78</v>
      </c>
    </row>
    <row r="36" spans="1:3" ht="15.75" thickBot="1" x14ac:dyDescent="0.3">
      <c r="A36" s="164" t="s">
        <v>2002</v>
      </c>
      <c r="B36" s="165" t="s">
        <v>2003</v>
      </c>
      <c r="C36" s="166">
        <v>422.36</v>
      </c>
    </row>
    <row r="37" spans="1:3" ht="15.75" thickBot="1" x14ac:dyDescent="0.3">
      <c r="A37" s="170" t="s">
        <v>2004</v>
      </c>
      <c r="B37" s="171" t="s">
        <v>2005</v>
      </c>
      <c r="C37" s="172">
        <v>140.78</v>
      </c>
    </row>
    <row r="38" spans="1:3" ht="17.25" customHeight="1" thickBot="1" x14ac:dyDescent="0.3">
      <c r="A38" s="164" t="s">
        <v>2006</v>
      </c>
      <c r="B38" s="165" t="s">
        <v>2007</v>
      </c>
      <c r="C38" s="166">
        <v>844.72</v>
      </c>
    </row>
    <row r="39" spans="1:3" ht="15.75" thickBot="1" x14ac:dyDescent="0.3">
      <c r="A39" s="170" t="s">
        <v>2008</v>
      </c>
      <c r="B39" s="171" t="s">
        <v>2009</v>
      </c>
      <c r="C39" s="172">
        <v>254.06</v>
      </c>
    </row>
    <row r="40" spans="1:3" ht="15.75" thickBot="1" x14ac:dyDescent="0.3">
      <c r="A40" s="164" t="s">
        <v>2010</v>
      </c>
      <c r="B40" s="165" t="s">
        <v>2011</v>
      </c>
      <c r="C40" s="166">
        <v>450</v>
      </c>
    </row>
    <row r="41" spans="1:3" ht="15.75" thickBot="1" x14ac:dyDescent="0.3">
      <c r="A41" s="164" t="s">
        <v>2012</v>
      </c>
      <c r="B41" s="165" t="s">
        <v>2013</v>
      </c>
      <c r="C41" s="166">
        <v>422.36</v>
      </c>
    </row>
    <row r="42" spans="1:3" ht="15.75" thickBot="1" x14ac:dyDescent="0.3">
      <c r="A42" s="170" t="s">
        <v>2014</v>
      </c>
      <c r="B42" s="171" t="s">
        <v>2015</v>
      </c>
      <c r="C42" s="172">
        <v>140.78</v>
      </c>
    </row>
    <row r="43" spans="1:3" ht="15.75" thickBot="1" x14ac:dyDescent="0.3">
      <c r="A43" s="170" t="s">
        <v>2016</v>
      </c>
      <c r="B43" s="171" t="s">
        <v>2017</v>
      </c>
      <c r="C43" s="172">
        <v>140.78</v>
      </c>
    </row>
    <row r="44" spans="1:3" ht="15.75" thickBot="1" x14ac:dyDescent="0.3">
      <c r="A44" s="170" t="s">
        <v>2018</v>
      </c>
      <c r="B44" s="171" t="s">
        <v>2019</v>
      </c>
      <c r="C44" s="172">
        <v>251.79</v>
      </c>
    </row>
    <row r="45" spans="1:3" ht="15.75" thickBot="1" x14ac:dyDescent="0.3">
      <c r="A45" s="164" t="s">
        <v>2020</v>
      </c>
      <c r="B45" s="165" t="s">
        <v>2021</v>
      </c>
      <c r="C45" s="166">
        <v>753.11</v>
      </c>
    </row>
    <row r="46" spans="1:3" ht="15.75" thickBot="1" x14ac:dyDescent="0.3">
      <c r="A46" s="170" t="s">
        <v>2022</v>
      </c>
      <c r="B46" s="171" t="s">
        <v>2023</v>
      </c>
      <c r="C46" s="172">
        <v>563.15</v>
      </c>
    </row>
    <row r="47" spans="1:3" ht="15.75" thickBot="1" x14ac:dyDescent="0.3">
      <c r="A47" s="164" t="s">
        <v>2024</v>
      </c>
      <c r="B47" s="165" t="s">
        <v>2025</v>
      </c>
      <c r="C47" s="166">
        <v>254.06</v>
      </c>
    </row>
    <row r="48" spans="1:3" ht="15.75" thickBot="1" x14ac:dyDescent="0.3">
      <c r="A48" s="164" t="s">
        <v>2026</v>
      </c>
      <c r="B48" s="165" t="s">
        <v>2027</v>
      </c>
      <c r="C48" s="166">
        <v>422.36</v>
      </c>
    </row>
    <row r="49" spans="1:3" ht="15.75" thickBot="1" x14ac:dyDescent="0.3">
      <c r="A49" s="164" t="s">
        <v>2028</v>
      </c>
      <c r="B49" s="165" t="s">
        <v>2029</v>
      </c>
      <c r="C49" s="166">
        <v>422.36</v>
      </c>
    </row>
    <row r="50" spans="1:3" ht="15.75" thickBot="1" x14ac:dyDescent="0.3">
      <c r="A50" s="170" t="s">
        <v>2030</v>
      </c>
      <c r="B50" s="171" t="s">
        <v>2031</v>
      </c>
      <c r="C50" s="172">
        <v>254.06</v>
      </c>
    </row>
    <row r="51" spans="1:3" ht="15.75" thickBot="1" x14ac:dyDescent="0.3">
      <c r="A51" s="170" t="s">
        <v>2032</v>
      </c>
      <c r="B51" s="171" t="s">
        <v>2033</v>
      </c>
      <c r="C51" s="172">
        <v>422.36</v>
      </c>
    </row>
    <row r="52" spans="1:3" ht="15.75" thickBot="1" x14ac:dyDescent="0.3">
      <c r="A52" s="170" t="s">
        <v>2034</v>
      </c>
      <c r="B52" s="171" t="s">
        <v>2035</v>
      </c>
      <c r="C52" s="172">
        <v>140.78</v>
      </c>
    </row>
    <row r="53" spans="1:3" ht="15.75" thickBot="1" x14ac:dyDescent="0.3">
      <c r="A53" s="164" t="s">
        <v>2036</v>
      </c>
      <c r="B53" s="165" t="s">
        <v>2037</v>
      </c>
      <c r="C53" s="166">
        <v>140.78</v>
      </c>
    </row>
    <row r="54" spans="1:3" ht="15.75" thickBot="1" x14ac:dyDescent="0.3">
      <c r="A54" s="170" t="s">
        <v>2038</v>
      </c>
      <c r="B54" s="171" t="s">
        <v>2039</v>
      </c>
      <c r="C54" s="172">
        <v>140.78</v>
      </c>
    </row>
    <row r="55" spans="1:3" ht="15.75" thickBot="1" x14ac:dyDescent="0.3">
      <c r="A55" s="170" t="s">
        <v>2040</v>
      </c>
      <c r="B55" s="171" t="s">
        <v>2041</v>
      </c>
      <c r="C55" s="172">
        <v>140.78</v>
      </c>
    </row>
    <row r="56" spans="1:3" ht="15.75" thickBot="1" x14ac:dyDescent="0.3">
      <c r="A56" s="164" t="s">
        <v>2042</v>
      </c>
      <c r="B56" s="165" t="s">
        <v>2043</v>
      </c>
      <c r="C56" s="166">
        <v>140.78</v>
      </c>
    </row>
    <row r="57" spans="1:3" ht="15.75" thickBot="1" x14ac:dyDescent="0.3">
      <c r="A57" s="164" t="s">
        <v>2044</v>
      </c>
      <c r="B57" s="165" t="s">
        <v>2045</v>
      </c>
      <c r="C57" s="166">
        <v>254.06</v>
      </c>
    </row>
    <row r="58" spans="1:3" ht="15.75" thickBot="1" x14ac:dyDescent="0.3">
      <c r="A58" s="164" t="s">
        <v>2046</v>
      </c>
      <c r="B58" s="165" t="s">
        <v>2047</v>
      </c>
      <c r="C58" s="166">
        <v>380.6</v>
      </c>
    </row>
    <row r="59" spans="1:3" ht="15.75" thickBot="1" x14ac:dyDescent="0.3">
      <c r="A59" s="164" t="s">
        <v>2048</v>
      </c>
      <c r="B59" s="165" t="s">
        <v>2049</v>
      </c>
      <c r="C59" s="166">
        <v>760.12</v>
      </c>
    </row>
    <row r="60" spans="1:3" ht="15.75" thickBot="1" x14ac:dyDescent="0.3">
      <c r="A60" s="164" t="s">
        <v>2050</v>
      </c>
      <c r="B60" s="165" t="s">
        <v>2051</v>
      </c>
      <c r="C60" s="166">
        <v>380.6</v>
      </c>
    </row>
    <row r="61" spans="1:3" ht="15.75" thickBot="1" x14ac:dyDescent="0.3">
      <c r="A61" s="164" t="s">
        <v>2052</v>
      </c>
      <c r="B61" s="165" t="s">
        <v>2053</v>
      </c>
      <c r="C61" s="166">
        <v>380.06</v>
      </c>
    </row>
    <row r="62" spans="1:3" ht="15.75" thickBot="1" x14ac:dyDescent="0.3">
      <c r="A62" s="170" t="s">
        <v>2054</v>
      </c>
      <c r="B62" s="171" t="s">
        <v>2055</v>
      </c>
      <c r="C62" s="172">
        <v>380.06</v>
      </c>
    </row>
    <row r="63" spans="1:3" ht="15.75" thickBot="1" x14ac:dyDescent="0.3">
      <c r="A63" s="164" t="s">
        <v>2056</v>
      </c>
      <c r="B63" s="165" t="s">
        <v>2057</v>
      </c>
      <c r="C63" s="166">
        <v>380.06</v>
      </c>
    </row>
    <row r="64" spans="1:3" ht="15.75" thickBot="1" x14ac:dyDescent="0.3">
      <c r="A64" s="164" t="s">
        <v>2058</v>
      </c>
      <c r="B64" s="165" t="s">
        <v>2059</v>
      </c>
      <c r="C64" s="166">
        <v>380.06</v>
      </c>
    </row>
    <row r="65" spans="1:3" ht="15.75" thickBot="1" x14ac:dyDescent="0.3">
      <c r="A65" s="164" t="s">
        <v>2060</v>
      </c>
      <c r="B65" s="165" t="s">
        <v>2061</v>
      </c>
      <c r="C65" s="166">
        <v>380.06</v>
      </c>
    </row>
    <row r="66" spans="1:3" ht="15.75" thickBot="1" x14ac:dyDescent="0.3">
      <c r="A66" s="164" t="s">
        <v>2062</v>
      </c>
      <c r="B66" s="165" t="s">
        <v>2063</v>
      </c>
      <c r="C66" s="166">
        <v>1816</v>
      </c>
    </row>
    <row r="67" spans="1:3" ht="15.75" thickBot="1" x14ac:dyDescent="0.3">
      <c r="A67" s="164" t="s">
        <v>2064</v>
      </c>
      <c r="B67" s="165" t="s">
        <v>13</v>
      </c>
      <c r="C67" s="166">
        <v>140.78</v>
      </c>
    </row>
    <row r="68" spans="1:3" ht="15.75" thickBot="1" x14ac:dyDescent="0.3">
      <c r="A68" s="164" t="s">
        <v>2065</v>
      </c>
      <c r="B68" s="165" t="s">
        <v>2066</v>
      </c>
      <c r="C68" s="166">
        <v>537.54999999999995</v>
      </c>
    </row>
    <row r="69" spans="1:3" ht="15.75" thickBot="1" x14ac:dyDescent="0.3">
      <c r="A69" s="164" t="s">
        <v>2067</v>
      </c>
      <c r="B69" s="165" t="s">
        <v>2068</v>
      </c>
      <c r="C69" s="166">
        <v>220</v>
      </c>
    </row>
    <row r="70" spans="1:3" ht="15.75" thickBot="1" x14ac:dyDescent="0.3">
      <c r="A70" s="164" t="s">
        <v>2069</v>
      </c>
      <c r="B70" s="165" t="s">
        <v>2070</v>
      </c>
      <c r="C70" s="166">
        <v>1047.57</v>
      </c>
    </row>
    <row r="71" spans="1:3" ht="15.75" thickBot="1" x14ac:dyDescent="0.3">
      <c r="A71" s="170" t="s">
        <v>2071</v>
      </c>
      <c r="B71" s="171" t="s">
        <v>2072</v>
      </c>
      <c r="C71" s="172">
        <v>550</v>
      </c>
    </row>
    <row r="72" spans="1:3" ht="15.75" thickBot="1" x14ac:dyDescent="0.3">
      <c r="A72" s="170" t="s">
        <v>2073</v>
      </c>
      <c r="B72" s="171" t="s">
        <v>2074</v>
      </c>
      <c r="C72" s="172">
        <v>650</v>
      </c>
    </row>
    <row r="73" spans="1:3" ht="15.75" thickBot="1" x14ac:dyDescent="0.3">
      <c r="A73" s="164" t="s">
        <v>2075</v>
      </c>
      <c r="B73" s="165" t="s">
        <v>2076</v>
      </c>
      <c r="C73" s="166">
        <v>254.06</v>
      </c>
    </row>
    <row r="74" spans="1:3" ht="15.75" thickBot="1" x14ac:dyDescent="0.3">
      <c r="A74" s="164" t="s">
        <v>2077</v>
      </c>
      <c r="B74" s="165" t="s">
        <v>2078</v>
      </c>
      <c r="C74" s="166">
        <v>1650</v>
      </c>
    </row>
    <row r="75" spans="1:3" ht="15.75" thickBot="1" x14ac:dyDescent="0.3">
      <c r="A75" s="164" t="s">
        <v>2079</v>
      </c>
      <c r="B75" s="165" t="s">
        <v>2080</v>
      </c>
      <c r="C75" s="166">
        <v>2100</v>
      </c>
    </row>
    <row r="76" spans="1:3" ht="15.75" thickBot="1" x14ac:dyDescent="0.3">
      <c r="A76" s="164" t="s">
        <v>2081</v>
      </c>
      <c r="B76" s="165" t="s">
        <v>2082</v>
      </c>
      <c r="C76" s="166">
        <v>1042.53</v>
      </c>
    </row>
    <row r="77" spans="1:3" ht="15.75" thickBot="1" x14ac:dyDescent="0.3">
      <c r="A77" s="164" t="s">
        <v>2083</v>
      </c>
      <c r="B77" s="165" t="s">
        <v>2084</v>
      </c>
      <c r="C77" s="166">
        <v>1614</v>
      </c>
    </row>
    <row r="78" spans="1:3" ht="15.75" thickBot="1" x14ac:dyDescent="0.3">
      <c r="A78" s="164" t="s">
        <v>2085</v>
      </c>
      <c r="B78" s="165" t="s">
        <v>2086</v>
      </c>
      <c r="C78" s="166">
        <v>254.06</v>
      </c>
    </row>
    <row r="79" spans="1:3" ht="15.75" thickBot="1" x14ac:dyDescent="0.3">
      <c r="A79" s="164" t="s">
        <v>2087</v>
      </c>
      <c r="B79" s="165" t="s">
        <v>175</v>
      </c>
      <c r="C79" s="166">
        <v>254.06</v>
      </c>
    </row>
    <row r="80" spans="1:3" ht="15.75" thickBot="1" x14ac:dyDescent="0.3">
      <c r="A80" s="164" t="s">
        <v>2088</v>
      </c>
      <c r="B80" s="165" t="s">
        <v>2089</v>
      </c>
      <c r="C80" s="166">
        <v>586.03</v>
      </c>
    </row>
    <row r="81" spans="1:3" ht="15.75" thickBot="1" x14ac:dyDescent="0.3">
      <c r="A81" s="164" t="s">
        <v>2090</v>
      </c>
      <c r="B81" s="165" t="s">
        <v>2091</v>
      </c>
      <c r="C81" s="166">
        <v>140.78</v>
      </c>
    </row>
    <row r="82" spans="1:3" ht="15.75" thickBot="1" x14ac:dyDescent="0.3">
      <c r="A82" s="164" t="s">
        <v>2092</v>
      </c>
      <c r="B82" s="165" t="s">
        <v>2093</v>
      </c>
      <c r="C82" s="166">
        <v>140.78</v>
      </c>
    </row>
    <row r="83" spans="1:3" ht="15.75" thickBot="1" x14ac:dyDescent="0.3">
      <c r="A83" s="170" t="s">
        <v>2094</v>
      </c>
      <c r="B83" s="171" t="s">
        <v>2095</v>
      </c>
      <c r="C83" s="172">
        <v>140.78</v>
      </c>
    </row>
    <row r="84" spans="1:3" ht="15.75" thickBot="1" x14ac:dyDescent="0.3">
      <c r="A84" s="164" t="s">
        <v>2096</v>
      </c>
      <c r="B84" s="165" t="s">
        <v>2097</v>
      </c>
      <c r="C84" s="166">
        <v>254.06</v>
      </c>
    </row>
    <row r="85" spans="1:3" ht="15.75" thickBot="1" x14ac:dyDescent="0.3">
      <c r="A85" s="164" t="s">
        <v>2098</v>
      </c>
      <c r="B85" s="165" t="s">
        <v>2099</v>
      </c>
      <c r="C85" s="166">
        <v>342.47</v>
      </c>
    </row>
    <row r="86" spans="1:3" ht="15.75" thickBot="1" x14ac:dyDescent="0.3">
      <c r="A86" s="164" t="s">
        <v>2100</v>
      </c>
      <c r="B86" s="165" t="s">
        <v>2101</v>
      </c>
      <c r="C86" s="166">
        <v>140.78</v>
      </c>
    </row>
    <row r="87" spans="1:3" ht="15.75" thickBot="1" x14ac:dyDescent="0.3">
      <c r="A87" s="170" t="s">
        <v>2102</v>
      </c>
      <c r="B87" s="171" t="s">
        <v>2103</v>
      </c>
      <c r="C87" s="172">
        <v>254.06</v>
      </c>
    </row>
    <row r="88" spans="1:3" ht="15.75" thickBot="1" x14ac:dyDescent="0.3">
      <c r="A88" s="164" t="s">
        <v>2104</v>
      </c>
      <c r="B88" s="165" t="s">
        <v>2105</v>
      </c>
      <c r="C88" s="166">
        <v>254.06</v>
      </c>
    </row>
    <row r="89" spans="1:3" ht="15.75" thickBot="1" x14ac:dyDescent="0.3">
      <c r="A89" s="164" t="s">
        <v>2106</v>
      </c>
      <c r="B89" s="165" t="s">
        <v>2107</v>
      </c>
      <c r="C89" s="166">
        <v>140.78</v>
      </c>
    </row>
    <row r="90" spans="1:3" ht="15.75" thickBot="1" x14ac:dyDescent="0.3">
      <c r="A90" s="164" t="s">
        <v>2108</v>
      </c>
      <c r="B90" s="165" t="s">
        <v>2109</v>
      </c>
      <c r="C90" s="166">
        <v>254.06</v>
      </c>
    </row>
    <row r="91" spans="1:3" ht="15.75" thickBot="1" x14ac:dyDescent="0.3">
      <c r="A91" s="164" t="s">
        <v>2110</v>
      </c>
      <c r="B91" s="165" t="s">
        <v>2111</v>
      </c>
      <c r="C91" s="166">
        <v>254.06</v>
      </c>
    </row>
    <row r="92" spans="1:3" ht="15.75" thickBot="1" x14ac:dyDescent="0.3">
      <c r="A92" s="170" t="s">
        <v>2112</v>
      </c>
      <c r="B92" s="171" t="s">
        <v>2113</v>
      </c>
      <c r="C92" s="172">
        <v>254.06</v>
      </c>
    </row>
    <row r="93" spans="1:3" ht="15.75" thickBot="1" x14ac:dyDescent="0.3">
      <c r="A93" s="164" t="s">
        <v>2114</v>
      </c>
      <c r="B93" s="165" t="s">
        <v>2115</v>
      </c>
      <c r="C93" s="166">
        <v>1010</v>
      </c>
    </row>
    <row r="94" spans="1:3" ht="15.75" thickBot="1" x14ac:dyDescent="0.3">
      <c r="A94" s="164" t="s">
        <v>2116</v>
      </c>
      <c r="B94" s="165" t="s">
        <v>2117</v>
      </c>
      <c r="C94" s="166">
        <v>387.96</v>
      </c>
    </row>
    <row r="95" spans="1:3" ht="15.75" thickBot="1" x14ac:dyDescent="0.3">
      <c r="A95" s="164" t="s">
        <v>2118</v>
      </c>
      <c r="B95" s="165" t="s">
        <v>2119</v>
      </c>
      <c r="C95" s="166">
        <v>387.96</v>
      </c>
    </row>
    <row r="96" spans="1:3" ht="15.75" thickBot="1" x14ac:dyDescent="0.3">
      <c r="A96" s="164" t="s">
        <v>2120</v>
      </c>
      <c r="B96" s="165" t="s">
        <v>2121</v>
      </c>
      <c r="C96" s="166">
        <v>573.79999999999995</v>
      </c>
    </row>
    <row r="97" spans="1:3" ht="15.75" thickBot="1" x14ac:dyDescent="0.3">
      <c r="A97" s="164" t="s">
        <v>2122</v>
      </c>
      <c r="B97" s="165" t="s">
        <v>2123</v>
      </c>
      <c r="C97" s="166">
        <v>254.06</v>
      </c>
    </row>
    <row r="98" spans="1:3" ht="15.75" thickBot="1" x14ac:dyDescent="0.3">
      <c r="A98" s="198" t="s">
        <v>2124</v>
      </c>
      <c r="B98" s="199" t="s">
        <v>2125</v>
      </c>
      <c r="C98" s="200">
        <v>140.78</v>
      </c>
    </row>
    <row r="99" spans="1:3" ht="15.75" thickBot="1" x14ac:dyDescent="0.3">
      <c r="A99" s="164" t="s">
        <v>2126</v>
      </c>
      <c r="B99" s="165" t="s">
        <v>2127</v>
      </c>
      <c r="C99" s="166">
        <v>254.06</v>
      </c>
    </row>
    <row r="100" spans="1:3" ht="15.75" thickBot="1" x14ac:dyDescent="0.3">
      <c r="A100" s="164" t="s">
        <v>2128</v>
      </c>
      <c r="B100" s="165" t="s">
        <v>2129</v>
      </c>
      <c r="C100" s="166">
        <v>140.78</v>
      </c>
    </row>
    <row r="101" spans="1:3" ht="15.75" thickBot="1" x14ac:dyDescent="0.3">
      <c r="A101" s="170" t="s">
        <v>2130</v>
      </c>
      <c r="B101" s="171" t="s">
        <v>2131</v>
      </c>
      <c r="C101" s="172">
        <v>254.06</v>
      </c>
    </row>
    <row r="102" spans="1:3" ht="15.75" thickBot="1" x14ac:dyDescent="0.3">
      <c r="A102" s="164" t="s">
        <v>2132</v>
      </c>
      <c r="B102" s="165" t="s">
        <v>2133</v>
      </c>
      <c r="C102" s="166">
        <v>254.06</v>
      </c>
    </row>
    <row r="103" spans="1:3" ht="15.75" thickBot="1" x14ac:dyDescent="0.3">
      <c r="A103" s="170" t="s">
        <v>2134</v>
      </c>
      <c r="B103" s="171" t="s">
        <v>2135</v>
      </c>
      <c r="C103" s="172">
        <v>140.78</v>
      </c>
    </row>
    <row r="104" spans="1:3" ht="15.75" thickBot="1" x14ac:dyDescent="0.3">
      <c r="A104" s="164" t="s">
        <v>2136</v>
      </c>
      <c r="B104" s="165" t="s">
        <v>2137</v>
      </c>
      <c r="C104" s="166">
        <v>140.78</v>
      </c>
    </row>
    <row r="105" spans="1:3" ht="15.75" thickBot="1" x14ac:dyDescent="0.3">
      <c r="A105" s="164" t="s">
        <v>2138</v>
      </c>
      <c r="B105" s="165" t="s">
        <v>2139</v>
      </c>
      <c r="C105" s="166">
        <v>254.06</v>
      </c>
    </row>
    <row r="106" spans="1:3" ht="15.75" thickBot="1" x14ac:dyDescent="0.3">
      <c r="A106" s="164" t="s">
        <v>2140</v>
      </c>
      <c r="B106" s="165" t="s">
        <v>2141</v>
      </c>
      <c r="C106" s="166">
        <v>243</v>
      </c>
    </row>
    <row r="107" spans="1:3" ht="15.75" thickBot="1" x14ac:dyDescent="0.3">
      <c r="A107" s="164" t="s">
        <v>2142</v>
      </c>
      <c r="B107" s="165" t="s">
        <v>2143</v>
      </c>
      <c r="C107" s="166">
        <v>254.06</v>
      </c>
    </row>
    <row r="108" spans="1:3" ht="15.75" thickBot="1" x14ac:dyDescent="0.3">
      <c r="A108" s="164" t="s">
        <v>2144</v>
      </c>
      <c r="B108" s="165" t="s">
        <v>765</v>
      </c>
      <c r="C108" s="166">
        <v>140.78</v>
      </c>
    </row>
    <row r="109" spans="1:3" ht="15.75" thickBot="1" x14ac:dyDescent="0.3">
      <c r="A109" s="170" t="s">
        <v>2145</v>
      </c>
      <c r="B109" s="171" t="s">
        <v>2146</v>
      </c>
      <c r="C109" s="172">
        <v>254.06</v>
      </c>
    </row>
    <row r="110" spans="1:3" ht="15.75" thickBot="1" x14ac:dyDescent="0.3">
      <c r="A110" s="170" t="s">
        <v>2147</v>
      </c>
      <c r="B110" s="171" t="s">
        <v>2148</v>
      </c>
      <c r="C110" s="172">
        <v>254.06</v>
      </c>
    </row>
    <row r="111" spans="1:3" ht="15.75" thickBot="1" x14ac:dyDescent="0.3">
      <c r="A111" s="164" t="s">
        <v>2149</v>
      </c>
      <c r="B111" s="165" t="s">
        <v>2150</v>
      </c>
      <c r="C111" s="166">
        <v>254.06</v>
      </c>
    </row>
    <row r="112" spans="1:3" ht="15.75" thickBot="1" x14ac:dyDescent="0.3">
      <c r="A112" s="164" t="s">
        <v>2151</v>
      </c>
      <c r="B112" s="165" t="s">
        <v>2152</v>
      </c>
      <c r="C112" s="166">
        <v>140.78</v>
      </c>
    </row>
    <row r="113" spans="1:3" ht="15.75" thickBot="1" x14ac:dyDescent="0.3">
      <c r="A113" s="164" t="s">
        <v>2153</v>
      </c>
      <c r="B113" s="165" t="s">
        <v>2154</v>
      </c>
      <c r="C113" s="166">
        <v>140.78</v>
      </c>
    </row>
    <row r="114" spans="1:3" ht="15.75" thickBot="1" x14ac:dyDescent="0.3">
      <c r="A114" s="170" t="s">
        <v>2155</v>
      </c>
      <c r="B114" s="171" t="s">
        <v>2156</v>
      </c>
      <c r="C114" s="172">
        <v>254.06</v>
      </c>
    </row>
    <row r="115" spans="1:3" ht="15.75" thickBot="1" x14ac:dyDescent="0.3">
      <c r="A115" s="170" t="s">
        <v>2157</v>
      </c>
      <c r="B115" s="171" t="s">
        <v>2158</v>
      </c>
      <c r="C115" s="172">
        <v>140.78</v>
      </c>
    </row>
    <row r="116" spans="1:3" ht="15.75" thickBot="1" x14ac:dyDescent="0.3">
      <c r="A116" s="164" t="s">
        <v>2159</v>
      </c>
      <c r="B116" s="165" t="s">
        <v>2160</v>
      </c>
      <c r="C116" s="166">
        <v>506.83</v>
      </c>
    </row>
    <row r="117" spans="1:3" ht="15.75" thickBot="1" x14ac:dyDescent="0.3">
      <c r="A117" s="167" t="s">
        <v>2161</v>
      </c>
      <c r="B117" s="168" t="s">
        <v>2162</v>
      </c>
      <c r="C117" s="169">
        <v>450</v>
      </c>
    </row>
    <row r="118" spans="1:3" ht="15.75" thickBot="1" x14ac:dyDescent="0.3">
      <c r="A118" s="164" t="s">
        <v>2163</v>
      </c>
      <c r="B118" s="165" t="s">
        <v>2164</v>
      </c>
      <c r="C118" s="166">
        <v>466.2</v>
      </c>
    </row>
    <row r="119" spans="1:3" ht="15.75" thickBot="1" x14ac:dyDescent="0.3">
      <c r="A119" s="164" t="s">
        <v>2165</v>
      </c>
      <c r="B119" s="165" t="s">
        <v>2166</v>
      </c>
      <c r="C119" s="166">
        <v>243</v>
      </c>
    </row>
    <row r="120" spans="1:3" ht="15.75" thickBot="1" x14ac:dyDescent="0.3">
      <c r="A120" s="164" t="s">
        <v>2167</v>
      </c>
      <c r="B120" s="165" t="s">
        <v>2168</v>
      </c>
      <c r="C120" s="166">
        <v>140.78</v>
      </c>
    </row>
    <row r="121" spans="1:3" ht="15.75" thickBot="1" x14ac:dyDescent="0.3">
      <c r="A121" s="164" t="s">
        <v>2169</v>
      </c>
      <c r="B121" s="165" t="s">
        <v>2170</v>
      </c>
      <c r="C121" s="166">
        <v>1100</v>
      </c>
    </row>
    <row r="122" spans="1:3" ht="15.75" thickBot="1" x14ac:dyDescent="0.3">
      <c r="A122" s="170" t="s">
        <v>2171</v>
      </c>
      <c r="B122" s="171" t="s">
        <v>2172</v>
      </c>
      <c r="C122" s="172">
        <v>150</v>
      </c>
    </row>
    <row r="123" spans="1:3" ht="15.75" thickBot="1" x14ac:dyDescent="0.3">
      <c r="A123" s="164" t="s">
        <v>2173</v>
      </c>
      <c r="B123" s="165" t="s">
        <v>2174</v>
      </c>
      <c r="C123" s="166">
        <v>150</v>
      </c>
    </row>
    <row r="124" spans="1:3" ht="15.75" thickBot="1" x14ac:dyDescent="0.3">
      <c r="A124" s="164" t="s">
        <v>2175</v>
      </c>
      <c r="B124" s="165" t="s">
        <v>2176</v>
      </c>
      <c r="C124" s="166">
        <v>140.78</v>
      </c>
    </row>
    <row r="125" spans="1:3" ht="15.75" thickBot="1" x14ac:dyDescent="0.3">
      <c r="A125" s="164" t="s">
        <v>2177</v>
      </c>
      <c r="B125" s="165" t="s">
        <v>2178</v>
      </c>
      <c r="C125" s="166">
        <v>140.78</v>
      </c>
    </row>
    <row r="126" spans="1:3" ht="15.75" thickBot="1" x14ac:dyDescent="0.3">
      <c r="A126" s="164" t="s">
        <v>2179</v>
      </c>
      <c r="B126" s="165" t="s">
        <v>2180</v>
      </c>
      <c r="C126" s="166">
        <v>254.06</v>
      </c>
    </row>
    <row r="127" spans="1:3" ht="15.75" thickBot="1" x14ac:dyDescent="0.3">
      <c r="A127" s="164" t="s">
        <v>2181</v>
      </c>
      <c r="B127" s="165" t="s">
        <v>2182</v>
      </c>
      <c r="C127" s="166">
        <v>254.06</v>
      </c>
    </row>
    <row r="128" spans="1:3" ht="15.75" thickBot="1" x14ac:dyDescent="0.3">
      <c r="A128" s="164" t="s">
        <v>2183</v>
      </c>
      <c r="B128" s="165" t="s">
        <v>2184</v>
      </c>
      <c r="C128" s="166">
        <v>243</v>
      </c>
    </row>
    <row r="129" spans="1:3" ht="15.75" thickBot="1" x14ac:dyDescent="0.3">
      <c r="A129" s="164" t="s">
        <v>2185</v>
      </c>
      <c r="B129" s="165" t="s">
        <v>2186</v>
      </c>
      <c r="C129" s="166">
        <v>140.78</v>
      </c>
    </row>
    <row r="130" spans="1:3" ht="15.75" thickBot="1" x14ac:dyDescent="0.3">
      <c r="A130" s="164" t="s">
        <v>2187</v>
      </c>
      <c r="B130" s="165" t="s">
        <v>2188</v>
      </c>
      <c r="C130" s="166">
        <v>254.06</v>
      </c>
    </row>
    <row r="131" spans="1:3" ht="15.75" thickBot="1" x14ac:dyDescent="0.3">
      <c r="A131" s="164" t="s">
        <v>2189</v>
      </c>
      <c r="B131" s="165" t="s">
        <v>2190</v>
      </c>
      <c r="C131" s="166">
        <v>422.36</v>
      </c>
    </row>
    <row r="132" spans="1:3" ht="15.75" thickBot="1" x14ac:dyDescent="0.3">
      <c r="A132" s="164" t="s">
        <v>2191</v>
      </c>
      <c r="B132" s="165" t="s">
        <v>2192</v>
      </c>
      <c r="C132" s="166">
        <v>243</v>
      </c>
    </row>
    <row r="133" spans="1:3" ht="15.75" thickBot="1" x14ac:dyDescent="0.3">
      <c r="A133" s="164" t="s">
        <v>2193</v>
      </c>
      <c r="B133" s="165" t="s">
        <v>2194</v>
      </c>
      <c r="C133" s="166">
        <v>140.78</v>
      </c>
    </row>
    <row r="134" spans="1:3" ht="15.75" thickBot="1" x14ac:dyDescent="0.3">
      <c r="A134" s="164" t="s">
        <v>2195</v>
      </c>
      <c r="B134" s="165" t="s">
        <v>2196</v>
      </c>
      <c r="C134" s="166">
        <v>254.06</v>
      </c>
    </row>
    <row r="135" spans="1:3" ht="15.75" thickBot="1" x14ac:dyDescent="0.3">
      <c r="A135" s="164" t="s">
        <v>2197</v>
      </c>
      <c r="B135" s="165" t="s">
        <v>2198</v>
      </c>
      <c r="C135" s="166">
        <v>422.36</v>
      </c>
    </row>
    <row r="136" spans="1:3" ht="15.75" thickBot="1" x14ac:dyDescent="0.3">
      <c r="A136" s="164" t="s">
        <v>2199</v>
      </c>
      <c r="B136" s="165" t="s">
        <v>2200</v>
      </c>
      <c r="C136" s="166">
        <v>344.28</v>
      </c>
    </row>
    <row r="137" spans="1:3" ht="15.75" thickBot="1" x14ac:dyDescent="0.3">
      <c r="A137" s="164" t="s">
        <v>2201</v>
      </c>
      <c r="B137" s="165" t="s">
        <v>2202</v>
      </c>
      <c r="C137" s="166">
        <v>850</v>
      </c>
    </row>
    <row r="138" spans="1:3" ht="15.75" thickBot="1" x14ac:dyDescent="0.3">
      <c r="A138" s="164" t="s">
        <v>2203</v>
      </c>
      <c r="B138" s="165" t="s">
        <v>2204</v>
      </c>
      <c r="C138" s="166">
        <v>1562.12</v>
      </c>
    </row>
    <row r="139" spans="1:3" ht="15.75" thickBot="1" x14ac:dyDescent="0.3">
      <c r="A139" s="164" t="s">
        <v>2205</v>
      </c>
      <c r="B139" s="165" t="s">
        <v>2206</v>
      </c>
      <c r="C139" s="166">
        <v>3124.24</v>
      </c>
    </row>
    <row r="140" spans="1:3" ht="15.75" thickBot="1" x14ac:dyDescent="0.3">
      <c r="A140" s="164" t="s">
        <v>2207</v>
      </c>
      <c r="B140" s="165" t="s">
        <v>2208</v>
      </c>
      <c r="C140" s="166">
        <v>1050</v>
      </c>
    </row>
    <row r="141" spans="1:3" ht="15.75" thickBot="1" x14ac:dyDescent="0.3">
      <c r="A141" s="164" t="s">
        <v>2209</v>
      </c>
      <c r="B141" s="165" t="s">
        <v>2210</v>
      </c>
      <c r="C141" s="166">
        <v>2272.46</v>
      </c>
    </row>
    <row r="142" spans="1:3" ht="15.75" thickBot="1" x14ac:dyDescent="0.3">
      <c r="A142" s="170" t="s">
        <v>2211</v>
      </c>
      <c r="B142" s="171" t="s">
        <v>2212</v>
      </c>
      <c r="C142" s="172">
        <v>2272.46</v>
      </c>
    </row>
    <row r="143" spans="1:3" ht="15.75" thickBot="1" x14ac:dyDescent="0.3">
      <c r="A143" s="164" t="s">
        <v>2213</v>
      </c>
      <c r="B143" s="165" t="s">
        <v>2214</v>
      </c>
      <c r="C143" s="166">
        <v>1793.11</v>
      </c>
    </row>
    <row r="144" spans="1:3" ht="15.75" thickBot="1" x14ac:dyDescent="0.3">
      <c r="A144" s="170" t="s">
        <v>2215</v>
      </c>
      <c r="B144" s="171" t="s">
        <v>352</v>
      </c>
      <c r="C144" s="172">
        <v>1434.48</v>
      </c>
    </row>
    <row r="145" spans="1:3" ht="15.75" thickBot="1" x14ac:dyDescent="0.3">
      <c r="A145" s="170" t="s">
        <v>2216</v>
      </c>
      <c r="B145" s="171" t="s">
        <v>2217</v>
      </c>
      <c r="C145" s="172">
        <v>1793.11</v>
      </c>
    </row>
    <row r="146" spans="1:3" ht="15.75" thickBot="1" x14ac:dyDescent="0.3">
      <c r="A146" s="170" t="s">
        <v>2218</v>
      </c>
      <c r="B146" s="171" t="s">
        <v>2219</v>
      </c>
      <c r="C146" s="172">
        <v>1434.48</v>
      </c>
    </row>
    <row r="147" spans="1:3" ht="15.75" thickBot="1" x14ac:dyDescent="0.3">
      <c r="A147" s="170" t="s">
        <v>2220</v>
      </c>
      <c r="B147" s="171" t="s">
        <v>2221</v>
      </c>
      <c r="C147" s="172">
        <v>2840.09</v>
      </c>
    </row>
    <row r="148" spans="1:3" ht="15.75" thickBot="1" x14ac:dyDescent="0.3">
      <c r="A148" s="164" t="s">
        <v>2222</v>
      </c>
      <c r="B148" s="165" t="s">
        <v>2223</v>
      </c>
      <c r="C148" s="166">
        <v>2898.33</v>
      </c>
    </row>
    <row r="149" spans="1:3" ht="15.75" thickBot="1" x14ac:dyDescent="0.3">
      <c r="A149" s="164" t="s">
        <v>2224</v>
      </c>
      <c r="B149" s="165" t="s">
        <v>2225</v>
      </c>
      <c r="C149" s="166">
        <v>2555.9499999999998</v>
      </c>
    </row>
    <row r="150" spans="1:3" ht="15.75" thickBot="1" x14ac:dyDescent="0.3">
      <c r="A150" s="164" t="s">
        <v>2226</v>
      </c>
      <c r="B150" s="165" t="s">
        <v>2227</v>
      </c>
      <c r="C150" s="166">
        <v>2272.46</v>
      </c>
    </row>
    <row r="151" spans="1:3" ht="15.75" thickBot="1" x14ac:dyDescent="0.3">
      <c r="A151" s="164" t="s">
        <v>2228</v>
      </c>
      <c r="B151" s="165" t="s">
        <v>2229</v>
      </c>
      <c r="C151" s="166">
        <v>1562.12</v>
      </c>
    </row>
    <row r="152" spans="1:3" ht="15.75" thickBot="1" x14ac:dyDescent="0.3">
      <c r="A152" s="164" t="s">
        <v>2230</v>
      </c>
      <c r="B152" s="165" t="s">
        <v>2231</v>
      </c>
      <c r="C152" s="166">
        <v>1793.11</v>
      </c>
    </row>
    <row r="153" spans="1:3" ht="15.75" thickBot="1" x14ac:dyDescent="0.3">
      <c r="A153" s="164" t="s">
        <v>2232</v>
      </c>
      <c r="B153" s="165" t="s">
        <v>2233</v>
      </c>
      <c r="C153" s="166">
        <v>1434.48</v>
      </c>
    </row>
    <row r="154" spans="1:3" ht="15.75" thickBot="1" x14ac:dyDescent="0.3">
      <c r="A154" s="170" t="s">
        <v>2234</v>
      </c>
      <c r="B154" s="171" t="s">
        <v>2235</v>
      </c>
      <c r="C154" s="172">
        <v>1793.11</v>
      </c>
    </row>
    <row r="155" spans="1:3" ht="15.75" thickBot="1" x14ac:dyDescent="0.3">
      <c r="A155" s="170" t="s">
        <v>2236</v>
      </c>
      <c r="B155" s="171" t="s">
        <v>2237</v>
      </c>
      <c r="C155" s="172">
        <v>1434.48</v>
      </c>
    </row>
    <row r="156" spans="1:3" ht="15.75" thickBot="1" x14ac:dyDescent="0.3">
      <c r="A156" s="170" t="s">
        <v>2238</v>
      </c>
      <c r="B156" s="171" t="s">
        <v>2239</v>
      </c>
      <c r="C156" s="172">
        <v>1793.11</v>
      </c>
    </row>
    <row r="157" spans="1:3" ht="15.75" thickBot="1" x14ac:dyDescent="0.3">
      <c r="A157" s="164" t="s">
        <v>2240</v>
      </c>
      <c r="B157" s="165" t="s">
        <v>2241</v>
      </c>
      <c r="C157" s="166">
        <v>1434.48</v>
      </c>
    </row>
    <row r="158" spans="1:3" ht="15.75" thickBot="1" x14ac:dyDescent="0.3">
      <c r="A158" s="164" t="s">
        <v>2242</v>
      </c>
      <c r="B158" s="165" t="s">
        <v>2243</v>
      </c>
      <c r="C158" s="166">
        <v>2272.46</v>
      </c>
    </row>
    <row r="159" spans="1:3" ht="15.75" thickBot="1" x14ac:dyDescent="0.3">
      <c r="A159" s="164" t="s">
        <v>2244</v>
      </c>
      <c r="B159" s="165" t="s">
        <v>2245</v>
      </c>
      <c r="C159" s="166">
        <v>1793.11</v>
      </c>
    </row>
    <row r="160" spans="1:3" ht="15.75" thickBot="1" x14ac:dyDescent="0.3">
      <c r="A160" s="164" t="s">
        <v>2246</v>
      </c>
      <c r="B160" s="165" t="s">
        <v>2247</v>
      </c>
      <c r="C160" s="166">
        <v>1775.22</v>
      </c>
    </row>
    <row r="161" spans="1:3" ht="15.75" thickBot="1" x14ac:dyDescent="0.3">
      <c r="A161" s="170" t="s">
        <v>2248</v>
      </c>
      <c r="B161" s="171" t="s">
        <v>2249</v>
      </c>
      <c r="C161" s="172">
        <v>1793.11</v>
      </c>
    </row>
    <row r="162" spans="1:3" ht="15.75" thickBot="1" x14ac:dyDescent="0.3">
      <c r="A162" s="170" t="s">
        <v>2250</v>
      </c>
      <c r="B162" s="171" t="s">
        <v>2251</v>
      </c>
      <c r="C162" s="172">
        <v>1434.48</v>
      </c>
    </row>
    <row r="163" spans="1:3" ht="15.75" thickBot="1" x14ac:dyDescent="0.3">
      <c r="A163" s="164" t="s">
        <v>2252</v>
      </c>
      <c r="B163" s="165" t="s">
        <v>2253</v>
      </c>
      <c r="C163" s="166">
        <v>1562.12</v>
      </c>
    </row>
    <row r="164" spans="1:3" ht="15.75" thickBot="1" x14ac:dyDescent="0.3">
      <c r="A164" s="164" t="s">
        <v>2254</v>
      </c>
      <c r="B164" s="165" t="s">
        <v>2255</v>
      </c>
      <c r="C164" s="166">
        <v>1434.48</v>
      </c>
    </row>
    <row r="165" spans="1:3" ht="15.75" thickBot="1" x14ac:dyDescent="0.3">
      <c r="A165" s="170" t="s">
        <v>2256</v>
      </c>
      <c r="B165" s="171" t="s">
        <v>2257</v>
      </c>
      <c r="C165" s="172">
        <v>1793.11</v>
      </c>
    </row>
    <row r="166" spans="1:3" ht="15.75" thickBot="1" x14ac:dyDescent="0.3">
      <c r="A166" s="164" t="s">
        <v>2258</v>
      </c>
      <c r="B166" s="165" t="s">
        <v>2259</v>
      </c>
      <c r="C166" s="166">
        <v>1434.48</v>
      </c>
    </row>
    <row r="167" spans="1:3" ht="15.75" thickBot="1" x14ac:dyDescent="0.3">
      <c r="A167" s="170" t="s">
        <v>2260</v>
      </c>
      <c r="B167" s="171" t="s">
        <v>496</v>
      </c>
      <c r="C167" s="172">
        <v>1434.48</v>
      </c>
    </row>
    <row r="168" spans="1:3" ht="15.75" thickBot="1" x14ac:dyDescent="0.3">
      <c r="A168" s="170" t="s">
        <v>2261</v>
      </c>
      <c r="B168" s="171" t="s">
        <v>2262</v>
      </c>
      <c r="C168" s="172">
        <v>720</v>
      </c>
    </row>
    <row r="169" spans="1:3" ht="15.75" thickBot="1" x14ac:dyDescent="0.3">
      <c r="A169" s="170" t="s">
        <v>2263</v>
      </c>
      <c r="B169" s="171" t="s">
        <v>2264</v>
      </c>
      <c r="C169" s="172">
        <v>1793.11</v>
      </c>
    </row>
    <row r="170" spans="1:3" ht="15.75" thickBot="1" x14ac:dyDescent="0.3">
      <c r="A170" s="170" t="s">
        <v>2265</v>
      </c>
      <c r="B170" s="171" t="s">
        <v>2266</v>
      </c>
      <c r="C170" s="172">
        <v>1434.48</v>
      </c>
    </row>
    <row r="171" spans="1:3" ht="15.75" thickBot="1" x14ac:dyDescent="0.3">
      <c r="A171" s="170" t="s">
        <v>2267</v>
      </c>
      <c r="B171" s="171" t="s">
        <v>2268</v>
      </c>
      <c r="C171" s="172">
        <v>1793.11</v>
      </c>
    </row>
    <row r="172" spans="1:3" ht="15.75" thickBot="1" x14ac:dyDescent="0.3">
      <c r="A172" s="164" t="s">
        <v>2269</v>
      </c>
      <c r="B172" s="165" t="s">
        <v>2270</v>
      </c>
      <c r="C172" s="166">
        <v>1434.48</v>
      </c>
    </row>
    <row r="173" spans="1:3" ht="15.75" thickBot="1" x14ac:dyDescent="0.3">
      <c r="A173" s="170" t="s">
        <v>2271</v>
      </c>
      <c r="B173" s="171" t="s">
        <v>2272</v>
      </c>
      <c r="C173" s="172">
        <v>1434.48</v>
      </c>
    </row>
    <row r="174" spans="1:3" ht="15.75" thickBot="1" x14ac:dyDescent="0.3">
      <c r="A174" s="170" t="s">
        <v>2273</v>
      </c>
      <c r="B174" s="171" t="s">
        <v>2274</v>
      </c>
      <c r="C174" s="172">
        <v>1434.48</v>
      </c>
    </row>
    <row r="175" spans="1:3" ht="15.75" thickBot="1" x14ac:dyDescent="0.3">
      <c r="A175" s="170" t="s">
        <v>2275</v>
      </c>
      <c r="B175" s="171" t="s">
        <v>2276</v>
      </c>
      <c r="C175" s="172">
        <v>1793.11</v>
      </c>
    </row>
    <row r="176" spans="1:3" ht="15.75" thickBot="1" x14ac:dyDescent="0.3">
      <c r="A176" s="164" t="s">
        <v>2277</v>
      </c>
      <c r="B176" s="165" t="s">
        <v>2278</v>
      </c>
      <c r="C176" s="166">
        <v>1434.48</v>
      </c>
    </row>
    <row r="177" spans="1:3" ht="15.75" thickBot="1" x14ac:dyDescent="0.3">
      <c r="A177" s="170" t="s">
        <v>2279</v>
      </c>
      <c r="B177" s="171" t="s">
        <v>2280</v>
      </c>
      <c r="C177" s="172">
        <v>1944.04</v>
      </c>
    </row>
    <row r="178" spans="1:3" ht="15.75" thickBot="1" x14ac:dyDescent="0.3">
      <c r="A178" s="164" t="s">
        <v>2281</v>
      </c>
      <c r="B178" s="165" t="s">
        <v>2282</v>
      </c>
      <c r="C178" s="166">
        <v>1562.12</v>
      </c>
    </row>
    <row r="179" spans="1:3" ht="15.75" thickBot="1" x14ac:dyDescent="0.3">
      <c r="A179" s="198" t="s">
        <v>2283</v>
      </c>
      <c r="B179" s="199" t="s">
        <v>2284</v>
      </c>
      <c r="C179" s="200">
        <v>3153.05</v>
      </c>
    </row>
    <row r="180" spans="1:3" ht="15.75" thickBot="1" x14ac:dyDescent="0.3">
      <c r="A180" s="198" t="s">
        <v>2285</v>
      </c>
      <c r="B180" s="199" t="s">
        <v>520</v>
      </c>
      <c r="C180" s="200">
        <v>3153.05</v>
      </c>
    </row>
    <row r="181" spans="1:3" ht="15.75" thickBot="1" x14ac:dyDescent="0.3">
      <c r="A181" s="164" t="s">
        <v>2286</v>
      </c>
      <c r="B181" s="165" t="s">
        <v>2287</v>
      </c>
      <c r="C181" s="166">
        <v>3153.05</v>
      </c>
    </row>
    <row r="182" spans="1:3" ht="15.75" thickBot="1" x14ac:dyDescent="0.3">
      <c r="A182" s="164" t="s">
        <v>2288</v>
      </c>
      <c r="B182" s="165" t="s">
        <v>2289</v>
      </c>
      <c r="C182" s="166">
        <v>3153.05</v>
      </c>
    </row>
    <row r="183" spans="1:3" ht="15.75" thickBot="1" x14ac:dyDescent="0.3">
      <c r="A183" s="170" t="s">
        <v>2290</v>
      </c>
      <c r="B183" s="171" t="s">
        <v>2291</v>
      </c>
      <c r="C183" s="172">
        <v>3153.05</v>
      </c>
    </row>
    <row r="184" spans="1:3" ht="15.75" thickBot="1" x14ac:dyDescent="0.3">
      <c r="A184" s="170" t="s">
        <v>2292</v>
      </c>
      <c r="B184" s="171" t="s">
        <v>2293</v>
      </c>
      <c r="C184" s="172">
        <v>3153.05</v>
      </c>
    </row>
    <row r="185" spans="1:3" ht="15.75" thickBot="1" x14ac:dyDescent="0.3">
      <c r="A185" s="170" t="s">
        <v>2294</v>
      </c>
      <c r="B185" s="171" t="s">
        <v>2295</v>
      </c>
      <c r="C185" s="172">
        <v>140.78</v>
      </c>
    </row>
    <row r="186" spans="1:3" ht="15.75" thickBot="1" x14ac:dyDescent="0.3">
      <c r="A186" s="164" t="s">
        <v>2296</v>
      </c>
      <c r="B186" s="165" t="s">
        <v>2297</v>
      </c>
      <c r="C186" s="166">
        <v>254.06</v>
      </c>
    </row>
    <row r="187" spans="1:3" ht="15.75" thickBot="1" x14ac:dyDescent="0.3">
      <c r="A187" s="164" t="s">
        <v>2298</v>
      </c>
      <c r="B187" s="165" t="s">
        <v>2299</v>
      </c>
      <c r="C187" s="166">
        <v>422.36</v>
      </c>
    </row>
    <row r="188" spans="1:3" ht="15.75" thickBot="1" x14ac:dyDescent="0.3">
      <c r="A188" s="164" t="s">
        <v>2300</v>
      </c>
      <c r="B188" s="165" t="s">
        <v>2301</v>
      </c>
      <c r="C188" s="166">
        <v>140.78</v>
      </c>
    </row>
    <row r="189" spans="1:3" ht="15.75" thickBot="1" x14ac:dyDescent="0.3">
      <c r="A189" s="164" t="s">
        <v>2302</v>
      </c>
      <c r="B189" s="165" t="s">
        <v>2303</v>
      </c>
      <c r="C189" s="166">
        <v>254.06</v>
      </c>
    </row>
    <row r="190" spans="1:3" ht="15.75" thickBot="1" x14ac:dyDescent="0.3">
      <c r="A190" s="164" t="s">
        <v>2304</v>
      </c>
      <c r="B190" s="165" t="s">
        <v>2305</v>
      </c>
      <c r="C190" s="166">
        <v>140.78</v>
      </c>
    </row>
    <row r="191" spans="1:3" ht="15.75" thickBot="1" x14ac:dyDescent="0.3">
      <c r="A191" s="164" t="s">
        <v>2306</v>
      </c>
      <c r="B191" s="165" t="s">
        <v>2307</v>
      </c>
      <c r="C191" s="166">
        <v>254.06</v>
      </c>
    </row>
    <row r="192" spans="1:3" ht="15.75" thickBot="1" x14ac:dyDescent="0.3">
      <c r="A192" s="170" t="s">
        <v>2308</v>
      </c>
      <c r="B192" s="171" t="s">
        <v>2309</v>
      </c>
      <c r="C192" s="172">
        <v>422.36</v>
      </c>
    </row>
    <row r="193" spans="1:3" ht="15.75" thickBot="1" x14ac:dyDescent="0.3">
      <c r="A193" s="170" t="s">
        <v>2310</v>
      </c>
      <c r="B193" s="171" t="s">
        <v>2311</v>
      </c>
      <c r="C193" s="172">
        <v>144</v>
      </c>
    </row>
    <row r="194" spans="1:3" ht="15.75" thickBot="1" x14ac:dyDescent="0.3">
      <c r="A194" s="170" t="s">
        <v>2312</v>
      </c>
      <c r="B194" s="171" t="s">
        <v>2313</v>
      </c>
      <c r="C194" s="172">
        <v>254.56</v>
      </c>
    </row>
    <row r="195" spans="1:3" ht="15.75" thickBot="1" x14ac:dyDescent="0.3">
      <c r="A195" s="170" t="s">
        <v>2314</v>
      </c>
      <c r="B195" s="171" t="s">
        <v>2315</v>
      </c>
      <c r="C195" s="172">
        <v>243</v>
      </c>
    </row>
    <row r="196" spans="1:3" ht="15.75" thickBot="1" x14ac:dyDescent="0.3">
      <c r="A196" s="164" t="s">
        <v>2316</v>
      </c>
      <c r="B196" s="165" t="s">
        <v>2317</v>
      </c>
      <c r="C196" s="166">
        <v>422.36</v>
      </c>
    </row>
    <row r="197" spans="1:3" ht="15.75" thickBot="1" x14ac:dyDescent="0.3">
      <c r="A197" s="164" t="s">
        <v>2318</v>
      </c>
      <c r="B197" s="165" t="s">
        <v>2319</v>
      </c>
      <c r="C197" s="166">
        <v>254.06</v>
      </c>
    </row>
    <row r="198" spans="1:3" ht="15.75" thickBot="1" x14ac:dyDescent="0.3">
      <c r="A198" s="164" t="s">
        <v>2320</v>
      </c>
      <c r="B198" s="165" t="s">
        <v>2321</v>
      </c>
      <c r="C198" s="166">
        <v>140.78</v>
      </c>
    </row>
    <row r="199" spans="1:3" ht="15.75" thickBot="1" x14ac:dyDescent="0.3">
      <c r="A199" s="164" t="s">
        <v>2320</v>
      </c>
      <c r="B199" s="165" t="s">
        <v>2322</v>
      </c>
      <c r="C199" s="166">
        <v>1100</v>
      </c>
    </row>
    <row r="200" spans="1:3" ht="15.75" thickBot="1" x14ac:dyDescent="0.3">
      <c r="A200" s="164" t="s">
        <v>2323</v>
      </c>
      <c r="B200" s="165" t="s">
        <v>767</v>
      </c>
      <c r="C200" s="166">
        <v>502.07</v>
      </c>
    </row>
    <row r="201" spans="1:3" ht="15.75" thickBot="1" x14ac:dyDescent="0.3">
      <c r="A201" s="170" t="s">
        <v>2324</v>
      </c>
      <c r="B201" s="171" t="s">
        <v>2325</v>
      </c>
      <c r="C201" s="172">
        <v>351.97</v>
      </c>
    </row>
    <row r="202" spans="1:3" ht="15.75" thickBot="1" x14ac:dyDescent="0.3">
      <c r="A202" s="170" t="s">
        <v>2326</v>
      </c>
      <c r="B202" s="171" t="s">
        <v>2327</v>
      </c>
      <c r="C202" s="172">
        <v>351.97</v>
      </c>
    </row>
    <row r="203" spans="1:3" ht="15.75" thickBot="1" x14ac:dyDescent="0.3">
      <c r="A203" s="164" t="s">
        <v>2328</v>
      </c>
      <c r="B203" s="165" t="s">
        <v>2329</v>
      </c>
      <c r="C203" s="166">
        <v>358.61</v>
      </c>
    </row>
    <row r="204" spans="1:3" ht="15.75" thickBot="1" x14ac:dyDescent="0.3">
      <c r="A204" s="164" t="s">
        <v>2330</v>
      </c>
      <c r="B204" s="165" t="s">
        <v>2331</v>
      </c>
      <c r="C204" s="166">
        <v>447.96</v>
      </c>
    </row>
    <row r="205" spans="1:3" ht="15.75" thickBot="1" x14ac:dyDescent="0.3">
      <c r="A205" s="164" t="s">
        <v>2332</v>
      </c>
      <c r="B205" s="165" t="s">
        <v>2333</v>
      </c>
      <c r="C205" s="166">
        <v>447.96</v>
      </c>
    </row>
    <row r="206" spans="1:3" ht="15.75" thickBot="1" x14ac:dyDescent="0.3">
      <c r="A206" s="164" t="s">
        <v>2334</v>
      </c>
      <c r="B206" s="165" t="s">
        <v>2335</v>
      </c>
      <c r="C206" s="166">
        <v>447.96</v>
      </c>
    </row>
    <row r="207" spans="1:3" ht="15.75" thickBot="1" x14ac:dyDescent="0.3">
      <c r="A207" s="164" t="s">
        <v>2336</v>
      </c>
      <c r="B207" s="165" t="s">
        <v>2337</v>
      </c>
      <c r="C207" s="166">
        <v>950</v>
      </c>
    </row>
    <row r="208" spans="1:3" ht="15.75" thickBot="1" x14ac:dyDescent="0.3">
      <c r="A208" s="170" t="s">
        <v>2338</v>
      </c>
      <c r="B208" s="171" t="s">
        <v>2339</v>
      </c>
      <c r="C208" s="172">
        <v>950</v>
      </c>
    </row>
    <row r="209" spans="1:3" ht="15.75" thickBot="1" x14ac:dyDescent="0.3">
      <c r="A209" s="164" t="s">
        <v>2340</v>
      </c>
      <c r="B209" s="165" t="s">
        <v>2341</v>
      </c>
      <c r="C209" s="166">
        <v>1178.51</v>
      </c>
    </row>
    <row r="210" spans="1:3" ht="15.75" thickBot="1" x14ac:dyDescent="0.3">
      <c r="A210" s="170" t="s">
        <v>2342</v>
      </c>
      <c r="B210" s="171" t="s">
        <v>2343</v>
      </c>
      <c r="C210" s="172">
        <v>1767.77</v>
      </c>
    </row>
    <row r="211" spans="1:3" ht="15.75" thickBot="1" x14ac:dyDescent="0.3">
      <c r="A211" s="164" t="s">
        <v>2344</v>
      </c>
      <c r="B211" s="165" t="s">
        <v>2345</v>
      </c>
      <c r="C211" s="166">
        <v>621.54</v>
      </c>
    </row>
    <row r="212" spans="1:3" ht="15.75" thickBot="1" x14ac:dyDescent="0.3">
      <c r="A212" s="164" t="s">
        <v>2346</v>
      </c>
      <c r="B212" s="165" t="s">
        <v>2347</v>
      </c>
      <c r="C212" s="166">
        <v>1178.51</v>
      </c>
    </row>
    <row r="213" spans="1:3" ht="15.75" thickBot="1" x14ac:dyDescent="0.3">
      <c r="A213" s="164" t="s">
        <v>2348</v>
      </c>
      <c r="B213" s="165" t="s">
        <v>2349</v>
      </c>
      <c r="C213" s="166">
        <v>621.54</v>
      </c>
    </row>
    <row r="214" spans="1:3" ht="15.75" thickBot="1" x14ac:dyDescent="0.3">
      <c r="A214" s="170" t="s">
        <v>2350</v>
      </c>
      <c r="B214" s="171" t="s">
        <v>2351</v>
      </c>
      <c r="C214" s="172">
        <v>621.54</v>
      </c>
    </row>
    <row r="215" spans="1:3" ht="15.75" thickBot="1" x14ac:dyDescent="0.3">
      <c r="A215" s="170" t="s">
        <v>2352</v>
      </c>
      <c r="B215" s="171" t="s">
        <v>2353</v>
      </c>
      <c r="C215" s="172">
        <v>621.54</v>
      </c>
    </row>
    <row r="216" spans="1:3" ht="15.75" thickBot="1" x14ac:dyDescent="0.3">
      <c r="A216" s="164" t="s">
        <v>2354</v>
      </c>
      <c r="B216" s="165" t="s">
        <v>2355</v>
      </c>
      <c r="C216" s="166">
        <v>621.54</v>
      </c>
    </row>
    <row r="217" spans="1:3" ht="15.75" thickBot="1" x14ac:dyDescent="0.3">
      <c r="A217" s="170" t="s">
        <v>2356</v>
      </c>
      <c r="B217" s="171" t="s">
        <v>2357</v>
      </c>
      <c r="C217" s="172">
        <v>621.54</v>
      </c>
    </row>
    <row r="218" spans="1:3" ht="15.75" thickBot="1" x14ac:dyDescent="0.3">
      <c r="A218" s="164" t="s">
        <v>2358</v>
      </c>
      <c r="B218" s="165" t="s">
        <v>2359</v>
      </c>
      <c r="C218" s="166">
        <v>621.54</v>
      </c>
    </row>
    <row r="219" spans="1:3" ht="15.75" thickBot="1" x14ac:dyDescent="0.3">
      <c r="A219" s="164" t="s">
        <v>2360</v>
      </c>
      <c r="B219" s="165" t="s">
        <v>2361</v>
      </c>
      <c r="C219" s="166">
        <v>860.68</v>
      </c>
    </row>
    <row r="220" spans="1:3" ht="15.75" thickBot="1" x14ac:dyDescent="0.3">
      <c r="A220" s="164" t="s">
        <v>2362</v>
      </c>
      <c r="B220" s="165" t="s">
        <v>2363</v>
      </c>
      <c r="C220" s="166">
        <v>621.54</v>
      </c>
    </row>
    <row r="221" spans="1:3" ht="15.75" thickBot="1" x14ac:dyDescent="0.3">
      <c r="A221" s="164" t="s">
        <v>2364</v>
      </c>
      <c r="B221" s="165" t="s">
        <v>2365</v>
      </c>
      <c r="C221" s="166">
        <v>621.54</v>
      </c>
    </row>
    <row r="222" spans="1:3" ht="15.75" thickBot="1" x14ac:dyDescent="0.3">
      <c r="A222" s="164" t="s">
        <v>2366</v>
      </c>
      <c r="B222" s="165" t="s">
        <v>2367</v>
      </c>
      <c r="C222" s="166">
        <v>621.54</v>
      </c>
    </row>
    <row r="223" spans="1:3" ht="15.75" thickBot="1" x14ac:dyDescent="0.3">
      <c r="A223" s="164" t="s">
        <v>2368</v>
      </c>
      <c r="B223" s="165" t="s">
        <v>2369</v>
      </c>
      <c r="C223" s="166">
        <v>621.54</v>
      </c>
    </row>
    <row r="224" spans="1:3" ht="15.75" thickBot="1" x14ac:dyDescent="0.3">
      <c r="A224" s="164" t="s">
        <v>2370</v>
      </c>
      <c r="B224" s="165" t="s">
        <v>2371</v>
      </c>
      <c r="C224" s="166">
        <v>621.54</v>
      </c>
    </row>
    <row r="225" spans="1:3" ht="15.75" thickBot="1" x14ac:dyDescent="0.3">
      <c r="A225" s="164" t="s">
        <v>2372</v>
      </c>
      <c r="B225" s="165" t="s">
        <v>2373</v>
      </c>
      <c r="C225" s="166">
        <v>860.68</v>
      </c>
    </row>
    <row r="226" spans="1:3" ht="15.75" thickBot="1" x14ac:dyDescent="0.3">
      <c r="A226" s="164" t="s">
        <v>2374</v>
      </c>
      <c r="B226" s="165" t="s">
        <v>2375</v>
      </c>
      <c r="C226" s="166">
        <v>860.68</v>
      </c>
    </row>
    <row r="227" spans="1:3" ht="15.75" thickBot="1" x14ac:dyDescent="0.3">
      <c r="A227" s="164" t="s">
        <v>2376</v>
      </c>
      <c r="B227" s="165" t="s">
        <v>2377</v>
      </c>
      <c r="C227" s="166">
        <v>621.41</v>
      </c>
    </row>
    <row r="228" spans="1:3" ht="15.75" thickBot="1" x14ac:dyDescent="0.3">
      <c r="A228" s="164" t="s">
        <v>2378</v>
      </c>
      <c r="B228" s="165" t="s">
        <v>2379</v>
      </c>
      <c r="C228" s="166">
        <v>621.41</v>
      </c>
    </row>
    <row r="229" spans="1:3" ht="15.75" thickBot="1" x14ac:dyDescent="0.3">
      <c r="A229" s="164" t="s">
        <v>2380</v>
      </c>
      <c r="B229" s="165" t="s">
        <v>2381</v>
      </c>
      <c r="C229" s="166">
        <v>621.41</v>
      </c>
    </row>
    <row r="230" spans="1:3" ht="15.75" thickBot="1" x14ac:dyDescent="0.3">
      <c r="A230" s="164" t="s">
        <v>2382</v>
      </c>
      <c r="B230" s="165" t="s">
        <v>2383</v>
      </c>
      <c r="C230" s="166">
        <v>621.41</v>
      </c>
    </row>
    <row r="231" spans="1:3" ht="15.75" thickBot="1" x14ac:dyDescent="0.3">
      <c r="A231" s="164" t="s">
        <v>2384</v>
      </c>
      <c r="B231" s="165" t="s">
        <v>2385</v>
      </c>
      <c r="C231" s="166">
        <v>621.41</v>
      </c>
    </row>
    <row r="232" spans="1:3" ht="15.75" thickBot="1" x14ac:dyDescent="0.3">
      <c r="A232" s="164" t="s">
        <v>2386</v>
      </c>
      <c r="B232" s="165" t="s">
        <v>2387</v>
      </c>
      <c r="C232" s="166">
        <v>1178.51</v>
      </c>
    </row>
    <row r="233" spans="1:3" ht="15.75" thickBot="1" x14ac:dyDescent="0.3">
      <c r="A233" s="164" t="s">
        <v>2388</v>
      </c>
      <c r="B233" s="165" t="s">
        <v>2389</v>
      </c>
      <c r="C233" s="166">
        <v>1767.77</v>
      </c>
    </row>
    <row r="234" spans="1:3" ht="15.75" thickBot="1" x14ac:dyDescent="0.3">
      <c r="A234" s="164" t="s">
        <v>2390</v>
      </c>
      <c r="B234" s="165" t="s">
        <v>2391</v>
      </c>
      <c r="C234" s="166">
        <v>621.41</v>
      </c>
    </row>
    <row r="235" spans="1:3" ht="15.75" thickBot="1" x14ac:dyDescent="0.3">
      <c r="A235" s="164" t="s">
        <v>2392</v>
      </c>
      <c r="B235" s="165" t="s">
        <v>2393</v>
      </c>
      <c r="C235" s="166">
        <v>502.07</v>
      </c>
    </row>
    <row r="236" spans="1:3" ht="15.75" thickBot="1" x14ac:dyDescent="0.3">
      <c r="A236" s="164" t="s">
        <v>2394</v>
      </c>
      <c r="B236" s="165" t="s">
        <v>2395</v>
      </c>
      <c r="C236" s="166">
        <v>1331.89</v>
      </c>
    </row>
    <row r="237" spans="1:3" ht="15.75" thickBot="1" x14ac:dyDescent="0.3">
      <c r="A237" s="164" t="s">
        <v>2396</v>
      </c>
      <c r="B237" s="165" t="s">
        <v>2397</v>
      </c>
      <c r="C237" s="166">
        <v>1331.89</v>
      </c>
    </row>
    <row r="238" spans="1:3" ht="15.75" thickBot="1" x14ac:dyDescent="0.3">
      <c r="A238" s="164" t="s">
        <v>2398</v>
      </c>
      <c r="B238" s="165" t="s">
        <v>2399</v>
      </c>
      <c r="C238" s="166">
        <v>351.97</v>
      </c>
    </row>
    <row r="239" spans="1:3" ht="15.75" thickBot="1" x14ac:dyDescent="0.3">
      <c r="A239" s="164" t="s">
        <v>2400</v>
      </c>
      <c r="B239" s="165" t="s">
        <v>2401</v>
      </c>
      <c r="C239" s="166">
        <v>1650</v>
      </c>
    </row>
    <row r="240" spans="1:3" ht="15.75" thickBot="1" x14ac:dyDescent="0.3">
      <c r="A240" s="164" t="s">
        <v>2402</v>
      </c>
      <c r="B240" s="165" t="s">
        <v>2403</v>
      </c>
      <c r="C240" s="166">
        <v>447.96</v>
      </c>
    </row>
    <row r="241" spans="1:3" ht="15.75" thickBot="1" x14ac:dyDescent="0.3">
      <c r="A241" s="164" t="s">
        <v>2404</v>
      </c>
      <c r="B241" s="165" t="s">
        <v>2405</v>
      </c>
      <c r="C241" s="166">
        <v>447.96</v>
      </c>
    </row>
    <row r="242" spans="1:3" ht="15.75" thickBot="1" x14ac:dyDescent="0.3">
      <c r="A242" s="164" t="s">
        <v>2406</v>
      </c>
      <c r="B242" s="165" t="s">
        <v>2407</v>
      </c>
      <c r="C242" s="166">
        <v>447.96</v>
      </c>
    </row>
    <row r="243" spans="1:3" ht="15.75" thickBot="1" x14ac:dyDescent="0.3">
      <c r="A243" s="164" t="s">
        <v>2408</v>
      </c>
      <c r="B243" s="165" t="s">
        <v>2409</v>
      </c>
      <c r="C243" s="166">
        <v>351.96</v>
      </c>
    </row>
    <row r="244" spans="1:3" ht="15.75" thickBot="1" x14ac:dyDescent="0.3">
      <c r="A244" s="164" t="s">
        <v>2410</v>
      </c>
      <c r="B244" s="165" t="s">
        <v>2411</v>
      </c>
      <c r="C244" s="166">
        <v>767.93</v>
      </c>
    </row>
    <row r="245" spans="1:3" ht="15.75" thickBot="1" x14ac:dyDescent="0.3">
      <c r="A245" s="164" t="s">
        <v>2412</v>
      </c>
      <c r="B245" s="165" t="s">
        <v>2413</v>
      </c>
      <c r="C245" s="166">
        <v>767.93</v>
      </c>
    </row>
    <row r="246" spans="1:3" ht="15.75" thickBot="1" x14ac:dyDescent="0.3">
      <c r="A246" s="164" t="s">
        <v>2414</v>
      </c>
      <c r="B246" s="165" t="s">
        <v>2415</v>
      </c>
      <c r="C246" s="166">
        <v>767.93</v>
      </c>
    </row>
    <row r="247" spans="1:3" ht="15.75" thickBot="1" x14ac:dyDescent="0.3">
      <c r="A247" s="164" t="s">
        <v>2416</v>
      </c>
      <c r="B247" s="165" t="s">
        <v>2417</v>
      </c>
      <c r="C247" s="166">
        <v>1150</v>
      </c>
    </row>
    <row r="248" spans="1:3" ht="15.75" thickBot="1" x14ac:dyDescent="0.3">
      <c r="A248" s="164" t="s">
        <v>2418</v>
      </c>
      <c r="B248" s="165" t="s">
        <v>2419</v>
      </c>
      <c r="C248" s="166">
        <v>767.93</v>
      </c>
    </row>
    <row r="249" spans="1:3" ht="15.75" thickBot="1" x14ac:dyDescent="0.3">
      <c r="A249" s="164" t="s">
        <v>2420</v>
      </c>
      <c r="B249" s="165" t="s">
        <v>2421</v>
      </c>
      <c r="C249" s="166">
        <v>358.61</v>
      </c>
    </row>
    <row r="250" spans="1:3" ht="15.75" thickBot="1" x14ac:dyDescent="0.3">
      <c r="A250" s="170" t="s">
        <v>2422</v>
      </c>
      <c r="B250" s="171" t="s">
        <v>2423</v>
      </c>
      <c r="C250" s="172">
        <v>358.61</v>
      </c>
    </row>
    <row r="251" spans="1:3" ht="15.75" thickBot="1" x14ac:dyDescent="0.3">
      <c r="A251" s="164" t="s">
        <v>2424</v>
      </c>
      <c r="B251" s="165" t="s">
        <v>2425</v>
      </c>
      <c r="C251" s="166">
        <v>358.61</v>
      </c>
    </row>
    <row r="252" spans="1:3" ht="15.75" thickBot="1" x14ac:dyDescent="0.3">
      <c r="A252" s="170" t="s">
        <v>2426</v>
      </c>
      <c r="B252" s="171" t="s">
        <v>2427</v>
      </c>
      <c r="C252" s="172">
        <v>447.96</v>
      </c>
    </row>
    <row r="253" spans="1:3" ht="15.75" thickBot="1" x14ac:dyDescent="0.3">
      <c r="A253" s="164" t="s">
        <v>2428</v>
      </c>
      <c r="B253" s="165" t="s">
        <v>2429</v>
      </c>
      <c r="C253" s="166">
        <v>351.97</v>
      </c>
    </row>
    <row r="254" spans="1:3" ht="15.75" thickBot="1" x14ac:dyDescent="0.3">
      <c r="A254" s="164" t="s">
        <v>2430</v>
      </c>
      <c r="B254" s="165" t="s">
        <v>2431</v>
      </c>
      <c r="C254" s="166">
        <v>351.97</v>
      </c>
    </row>
    <row r="255" spans="1:3" ht="15.75" thickBot="1" x14ac:dyDescent="0.3">
      <c r="A255" s="164" t="s">
        <v>2432</v>
      </c>
      <c r="B255" s="165" t="s">
        <v>2433</v>
      </c>
      <c r="C255" s="166">
        <v>447.96</v>
      </c>
    </row>
    <row r="256" spans="1:3" ht="15.75" thickBot="1" x14ac:dyDescent="0.3">
      <c r="A256" s="170" t="s">
        <v>2434</v>
      </c>
      <c r="B256" s="171" t="s">
        <v>2435</v>
      </c>
      <c r="C256" s="172">
        <v>447.96</v>
      </c>
    </row>
    <row r="257" spans="1:3" ht="15.75" thickBot="1" x14ac:dyDescent="0.3">
      <c r="A257" s="170" t="s">
        <v>2436</v>
      </c>
      <c r="B257" s="171" t="s">
        <v>2437</v>
      </c>
      <c r="C257" s="172">
        <v>447.96</v>
      </c>
    </row>
    <row r="258" spans="1:3" ht="15.75" thickBot="1" x14ac:dyDescent="0.3">
      <c r="A258" s="164" t="s">
        <v>2438</v>
      </c>
      <c r="B258" s="165" t="s">
        <v>2439</v>
      </c>
      <c r="C258" s="166">
        <v>502.07</v>
      </c>
    </row>
    <row r="259" spans="1:3" ht="15.75" thickBot="1" x14ac:dyDescent="0.3">
      <c r="A259" s="170" t="s">
        <v>2440</v>
      </c>
      <c r="B259" s="171" t="s">
        <v>2441</v>
      </c>
      <c r="C259" s="172">
        <v>447.96</v>
      </c>
    </row>
    <row r="260" spans="1:3" ht="15.75" thickBot="1" x14ac:dyDescent="0.3">
      <c r="A260" s="167" t="s">
        <v>2442</v>
      </c>
      <c r="B260" s="168" t="s">
        <v>2443</v>
      </c>
      <c r="C260" s="169">
        <v>415.97</v>
      </c>
    </row>
    <row r="261" spans="1:3" ht="15.75" thickBot="1" x14ac:dyDescent="0.3">
      <c r="A261" s="164" t="s">
        <v>2444</v>
      </c>
      <c r="B261" s="165" t="s">
        <v>2445</v>
      </c>
      <c r="C261" s="166">
        <v>415.97</v>
      </c>
    </row>
    <row r="262" spans="1:3" ht="15.75" thickBot="1" x14ac:dyDescent="0.3">
      <c r="A262" s="164" t="s">
        <v>2446</v>
      </c>
      <c r="B262" s="165" t="s">
        <v>2447</v>
      </c>
      <c r="C262" s="166">
        <v>358.61</v>
      </c>
    </row>
    <row r="263" spans="1:3" ht="15.75" thickBot="1" x14ac:dyDescent="0.3">
      <c r="A263" s="170" t="s">
        <v>2448</v>
      </c>
      <c r="B263" s="171" t="s">
        <v>2449</v>
      </c>
      <c r="C263" s="172">
        <v>358.61</v>
      </c>
    </row>
    <row r="264" spans="1:3" ht="15.75" thickBot="1" x14ac:dyDescent="0.3">
      <c r="A264" s="164" t="s">
        <v>2450</v>
      </c>
      <c r="B264" s="165" t="s">
        <v>2451</v>
      </c>
      <c r="C264" s="166">
        <v>1169.82</v>
      </c>
    </row>
    <row r="265" spans="1:3" ht="15.75" thickBot="1" x14ac:dyDescent="0.3">
      <c r="A265" s="201" t="s">
        <v>2452</v>
      </c>
      <c r="B265" s="165" t="s">
        <v>2453</v>
      </c>
      <c r="C265" s="166">
        <v>700</v>
      </c>
    </row>
    <row r="266" spans="1:3" ht="15.75" thickBot="1" x14ac:dyDescent="0.3">
      <c r="A266" s="201" t="s">
        <v>2454</v>
      </c>
      <c r="B266" s="165" t="s">
        <v>2455</v>
      </c>
      <c r="C266" s="166">
        <v>800</v>
      </c>
    </row>
    <row r="267" spans="1:3" ht="15.75" thickBot="1" x14ac:dyDescent="0.3">
      <c r="A267" s="201" t="s">
        <v>2456</v>
      </c>
      <c r="B267" s="202" t="s">
        <v>2457</v>
      </c>
      <c r="C267" s="166">
        <v>800</v>
      </c>
    </row>
    <row r="268" spans="1:3" ht="15.75" thickBot="1" x14ac:dyDescent="0.3">
      <c r="A268" s="201" t="s">
        <v>2458</v>
      </c>
      <c r="B268" s="202" t="s">
        <v>2459</v>
      </c>
      <c r="C268" s="166">
        <v>400</v>
      </c>
    </row>
    <row r="269" spans="1:3" ht="15.75" thickBot="1" x14ac:dyDescent="0.3">
      <c r="A269" s="201" t="s">
        <v>2460</v>
      </c>
      <c r="B269" s="202" t="s">
        <v>2461</v>
      </c>
      <c r="C269" s="166">
        <v>848</v>
      </c>
    </row>
    <row r="270" spans="1:3" ht="15.75" thickBot="1" x14ac:dyDescent="0.3">
      <c r="A270" s="201" t="s">
        <v>2462</v>
      </c>
      <c r="B270" s="202" t="s">
        <v>2463</v>
      </c>
      <c r="C270" s="166">
        <v>400</v>
      </c>
    </row>
    <row r="271" spans="1:3" ht="15.75" thickBot="1" x14ac:dyDescent="0.3">
      <c r="A271" s="201" t="s">
        <v>2464</v>
      </c>
      <c r="B271" s="165" t="s">
        <v>2465</v>
      </c>
      <c r="C271" s="166">
        <v>400</v>
      </c>
    </row>
    <row r="272" spans="1:3" ht="15.75" thickBot="1" x14ac:dyDescent="0.3">
      <c r="A272" s="201" t="s">
        <v>2466</v>
      </c>
      <c r="B272" s="165" t="s">
        <v>2467</v>
      </c>
      <c r="C272" s="166">
        <v>200</v>
      </c>
    </row>
    <row r="273" spans="1:3" ht="15.75" thickBot="1" x14ac:dyDescent="0.3">
      <c r="A273" s="201" t="s">
        <v>2468</v>
      </c>
      <c r="B273" s="165" t="s">
        <v>2469</v>
      </c>
      <c r="C273" s="166">
        <v>2120</v>
      </c>
    </row>
    <row r="274" spans="1:3" ht="15.75" thickBot="1" x14ac:dyDescent="0.3">
      <c r="A274" s="201" t="s">
        <v>2470</v>
      </c>
      <c r="B274" s="165" t="s">
        <v>2471</v>
      </c>
      <c r="C274" s="166">
        <v>1060</v>
      </c>
    </row>
    <row r="275" spans="1:3" ht="15.75" thickBot="1" x14ac:dyDescent="0.3">
      <c r="A275" s="201" t="s">
        <v>2472</v>
      </c>
      <c r="B275" s="165" t="s">
        <v>2473</v>
      </c>
      <c r="C275" s="166">
        <v>1300</v>
      </c>
    </row>
    <row r="276" spans="1:3" ht="15.75" thickBot="1" x14ac:dyDescent="0.3">
      <c r="A276" s="201" t="s">
        <v>2474</v>
      </c>
      <c r="B276" s="165" t="s">
        <v>2475</v>
      </c>
      <c r="C276" s="166">
        <v>650</v>
      </c>
    </row>
    <row r="277" spans="1:3" ht="15.75" thickBot="1" x14ac:dyDescent="0.3">
      <c r="A277" s="201" t="s">
        <v>2476</v>
      </c>
      <c r="B277" s="165" t="s">
        <v>2477</v>
      </c>
      <c r="C277" s="166">
        <v>1073.25</v>
      </c>
    </row>
    <row r="278" spans="1:3" ht="15.75" thickBot="1" x14ac:dyDescent="0.3">
      <c r="A278" s="201" t="s">
        <v>2478</v>
      </c>
      <c r="B278" s="165" t="s">
        <v>2479</v>
      </c>
      <c r="C278" s="166">
        <v>950</v>
      </c>
    </row>
    <row r="279" spans="1:3" ht="15.75" thickBot="1" x14ac:dyDescent="0.3">
      <c r="A279" s="201" t="s">
        <v>2480</v>
      </c>
      <c r="B279" s="165" t="s">
        <v>749</v>
      </c>
      <c r="C279" s="166">
        <v>1200</v>
      </c>
    </row>
    <row r="280" spans="1:3" ht="15.75" thickBot="1" x14ac:dyDescent="0.3">
      <c r="A280" s="201" t="s">
        <v>2481</v>
      </c>
      <c r="B280" s="165" t="s">
        <v>2482</v>
      </c>
      <c r="C280" s="166">
        <v>700</v>
      </c>
    </row>
    <row r="281" spans="1:3" ht="15.75" thickBot="1" x14ac:dyDescent="0.3">
      <c r="A281" s="201" t="s">
        <v>2483</v>
      </c>
      <c r="B281" s="165" t="s">
        <v>2484</v>
      </c>
      <c r="C281" s="166">
        <v>1400</v>
      </c>
    </row>
    <row r="282" spans="1:3" ht="15.75" thickBot="1" x14ac:dyDescent="0.3">
      <c r="A282" s="201" t="s">
        <v>2485</v>
      </c>
      <c r="B282" s="165" t="s">
        <v>2486</v>
      </c>
      <c r="C282" s="166">
        <v>900</v>
      </c>
    </row>
    <row r="283" spans="1:3" ht="15.75" thickBot="1" x14ac:dyDescent="0.3">
      <c r="A283" s="201" t="s">
        <v>2487</v>
      </c>
      <c r="B283" s="165" t="s">
        <v>2488</v>
      </c>
      <c r="C283" s="166">
        <v>600</v>
      </c>
    </row>
    <row r="284" spans="1:3" ht="15.75" thickBot="1" x14ac:dyDescent="0.3">
      <c r="A284" s="201" t="s">
        <v>2489</v>
      </c>
      <c r="B284" s="165" t="s">
        <v>2490</v>
      </c>
      <c r="C284" s="166">
        <v>1150</v>
      </c>
    </row>
    <row r="285" spans="1:3" ht="15.75" thickBot="1" x14ac:dyDescent="0.3">
      <c r="A285" s="201" t="s">
        <v>2491</v>
      </c>
      <c r="B285" s="165" t="s">
        <v>2492</v>
      </c>
      <c r="C285" s="166">
        <v>1150</v>
      </c>
    </row>
    <row r="286" spans="1:3" ht="15.75" thickBot="1" x14ac:dyDescent="0.3">
      <c r="A286" s="201" t="s">
        <v>2493</v>
      </c>
      <c r="B286" s="165" t="s">
        <v>2494</v>
      </c>
      <c r="C286" s="166">
        <v>1150</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6"/>
  <sheetViews>
    <sheetView zoomScaleNormal="100" workbookViewId="0">
      <selection activeCell="C135" sqref="A135:C135"/>
    </sheetView>
  </sheetViews>
  <sheetFormatPr baseColWidth="10" defaultRowHeight="15" x14ac:dyDescent="0.25"/>
  <cols>
    <col min="1" max="1" width="14.7109375" customWidth="1"/>
    <col min="2" max="2" width="54.7109375" customWidth="1"/>
    <col min="6" max="6" width="26.42578125" bestFit="1" customWidth="1"/>
  </cols>
  <sheetData>
    <row r="1" spans="1:6" ht="15.75" thickBot="1" x14ac:dyDescent="0.3"/>
    <row r="2" spans="1:6" ht="12.75" customHeight="1" thickBot="1" x14ac:dyDescent="0.3">
      <c r="A2" s="45" t="s">
        <v>1933</v>
      </c>
      <c r="B2" s="46" t="s">
        <v>1934</v>
      </c>
      <c r="C2" s="46" t="s">
        <v>2495</v>
      </c>
      <c r="E2" s="49"/>
      <c r="F2" s="31" t="s">
        <v>3640</v>
      </c>
    </row>
    <row r="3" spans="1:6" ht="12.75" customHeight="1" thickBot="1" x14ac:dyDescent="0.3">
      <c r="A3" s="173" t="s">
        <v>2496</v>
      </c>
      <c r="B3" s="174" t="s">
        <v>2497</v>
      </c>
      <c r="C3" s="175">
        <v>491.36</v>
      </c>
      <c r="E3" s="62"/>
      <c r="F3" s="31" t="s">
        <v>3653</v>
      </c>
    </row>
    <row r="4" spans="1:6" ht="12.75" customHeight="1" thickBot="1" x14ac:dyDescent="0.3">
      <c r="A4" s="173" t="s">
        <v>2498</v>
      </c>
      <c r="B4" s="174" t="s">
        <v>2499</v>
      </c>
      <c r="C4" s="175">
        <v>321.44</v>
      </c>
      <c r="E4" s="55"/>
      <c r="F4" s="31" t="s">
        <v>3641</v>
      </c>
    </row>
    <row r="5" spans="1:6" ht="12.75" customHeight="1" thickBot="1" x14ac:dyDescent="0.3">
      <c r="A5" s="173" t="s">
        <v>2500</v>
      </c>
      <c r="B5" s="174" t="s">
        <v>2501</v>
      </c>
      <c r="C5" s="175">
        <v>321.44</v>
      </c>
      <c r="E5" s="80"/>
      <c r="F5" s="31" t="s">
        <v>3643</v>
      </c>
    </row>
    <row r="6" spans="1:6" ht="12.75" customHeight="1" thickBot="1" x14ac:dyDescent="0.3">
      <c r="A6" s="176" t="s">
        <v>2502</v>
      </c>
      <c r="B6" s="177" t="s">
        <v>2503</v>
      </c>
      <c r="C6" s="178">
        <v>382.83</v>
      </c>
      <c r="E6" s="76"/>
      <c r="F6" s="31" t="s">
        <v>3654</v>
      </c>
    </row>
    <row r="7" spans="1:6" ht="12.75" customHeight="1" thickBot="1" x14ac:dyDescent="0.3">
      <c r="A7" s="173" t="s">
        <v>2504</v>
      </c>
      <c r="B7" s="174" t="s">
        <v>2505</v>
      </c>
      <c r="C7" s="175">
        <v>382.69</v>
      </c>
      <c r="E7" s="103"/>
      <c r="F7" s="32" t="s">
        <v>3652</v>
      </c>
    </row>
    <row r="8" spans="1:6" ht="12.75" customHeight="1" thickBot="1" x14ac:dyDescent="0.3">
      <c r="A8" s="176" t="s">
        <v>2506</v>
      </c>
      <c r="B8" s="177" t="s">
        <v>2507</v>
      </c>
      <c r="C8" s="178">
        <v>332.77</v>
      </c>
    </row>
    <row r="9" spans="1:6" ht="12.75" customHeight="1" thickBot="1" x14ac:dyDescent="0.3">
      <c r="A9" s="176" t="s">
        <v>2508</v>
      </c>
      <c r="B9" s="177" t="s">
        <v>2509</v>
      </c>
      <c r="C9" s="178">
        <v>332.77</v>
      </c>
    </row>
    <row r="10" spans="1:6" ht="12.75" customHeight="1" thickBot="1" x14ac:dyDescent="0.3">
      <c r="A10" s="176" t="s">
        <v>2510</v>
      </c>
      <c r="B10" s="177" t="s">
        <v>2511</v>
      </c>
      <c r="C10" s="178">
        <v>382.69</v>
      </c>
    </row>
    <row r="11" spans="1:6" ht="12.75" customHeight="1" thickBot="1" x14ac:dyDescent="0.3">
      <c r="A11" s="176" t="s">
        <v>2512</v>
      </c>
      <c r="B11" s="177" t="s">
        <v>2513</v>
      </c>
      <c r="C11" s="178">
        <v>332.77</v>
      </c>
    </row>
    <row r="12" spans="1:6" ht="12.75" customHeight="1" thickBot="1" x14ac:dyDescent="0.3">
      <c r="A12" s="179" t="s">
        <v>2514</v>
      </c>
      <c r="B12" s="180" t="s">
        <v>2515</v>
      </c>
      <c r="C12" s="181">
        <v>491.17</v>
      </c>
    </row>
    <row r="13" spans="1:6" ht="12.75" customHeight="1" thickBot="1" x14ac:dyDescent="0.3">
      <c r="A13" s="173" t="s">
        <v>2516</v>
      </c>
      <c r="B13" s="174" t="s">
        <v>2517</v>
      </c>
      <c r="C13" s="175">
        <v>315.47000000000003</v>
      </c>
    </row>
    <row r="14" spans="1:6" ht="12.75" customHeight="1" thickBot="1" x14ac:dyDescent="0.3">
      <c r="A14" s="173" t="s">
        <v>2518</v>
      </c>
      <c r="B14" s="174" t="s">
        <v>2519</v>
      </c>
      <c r="C14" s="175">
        <v>525.77</v>
      </c>
    </row>
    <row r="15" spans="1:6" ht="12.75" customHeight="1" thickBot="1" x14ac:dyDescent="0.3">
      <c r="A15" s="173" t="s">
        <v>2520</v>
      </c>
      <c r="B15" s="174" t="s">
        <v>2521</v>
      </c>
      <c r="C15" s="175">
        <v>612.29999999999995</v>
      </c>
    </row>
    <row r="16" spans="1:6" ht="12.75" customHeight="1" thickBot="1" x14ac:dyDescent="0.3">
      <c r="A16" s="176" t="s">
        <v>2522</v>
      </c>
      <c r="B16" s="177" t="s">
        <v>2523</v>
      </c>
      <c r="C16" s="178">
        <v>268.20999999999998</v>
      </c>
    </row>
    <row r="17" spans="1:3" ht="12.75" customHeight="1" thickBot="1" x14ac:dyDescent="0.3">
      <c r="A17" s="179" t="s">
        <v>2524</v>
      </c>
      <c r="B17" s="180" t="s">
        <v>2525</v>
      </c>
      <c r="C17" s="181">
        <v>1141.4100000000001</v>
      </c>
    </row>
    <row r="18" spans="1:3" ht="12.75" customHeight="1" thickBot="1" x14ac:dyDescent="0.3">
      <c r="A18" s="179" t="s">
        <v>2526</v>
      </c>
      <c r="B18" s="180" t="s">
        <v>2527</v>
      </c>
      <c r="C18" s="181">
        <v>268.20999999999998</v>
      </c>
    </row>
    <row r="19" spans="1:3" ht="12.75" customHeight="1" thickBot="1" x14ac:dyDescent="0.3">
      <c r="A19" s="173" t="s">
        <v>2528</v>
      </c>
      <c r="B19" s="174" t="s">
        <v>2529</v>
      </c>
      <c r="C19" s="175">
        <v>515.79999999999995</v>
      </c>
    </row>
    <row r="20" spans="1:3" ht="12.75" customHeight="1" thickBot="1" x14ac:dyDescent="0.3">
      <c r="A20" s="173" t="s">
        <v>2530</v>
      </c>
      <c r="B20" s="174" t="s">
        <v>2531</v>
      </c>
      <c r="C20" s="175">
        <v>1286.5</v>
      </c>
    </row>
    <row r="21" spans="1:3" ht="12.75" customHeight="1" thickBot="1" x14ac:dyDescent="0.3">
      <c r="A21" s="173" t="s">
        <v>2532</v>
      </c>
      <c r="B21" s="174" t="s">
        <v>2533</v>
      </c>
      <c r="C21" s="175">
        <v>511.34</v>
      </c>
    </row>
    <row r="22" spans="1:3" ht="12.75" customHeight="1" thickBot="1" x14ac:dyDescent="0.3">
      <c r="A22" s="173" t="s">
        <v>2534</v>
      </c>
      <c r="B22" s="174" t="s">
        <v>2535</v>
      </c>
      <c r="C22" s="175">
        <v>749.03</v>
      </c>
    </row>
    <row r="23" spans="1:3" ht="12.75" customHeight="1" thickBot="1" x14ac:dyDescent="0.3">
      <c r="A23" s="173" t="s">
        <v>2536</v>
      </c>
      <c r="B23" s="174" t="s">
        <v>2537</v>
      </c>
      <c r="C23" s="175">
        <v>218.39</v>
      </c>
    </row>
    <row r="24" spans="1:3" ht="12.75" customHeight="1" thickBot="1" x14ac:dyDescent="0.3">
      <c r="A24" s="173" t="s">
        <v>2538</v>
      </c>
      <c r="B24" s="174" t="s">
        <v>2539</v>
      </c>
      <c r="C24" s="175">
        <v>374.18</v>
      </c>
    </row>
    <row r="25" spans="1:3" ht="12.75" customHeight="1" thickBot="1" x14ac:dyDescent="0.3">
      <c r="A25" s="173" t="s">
        <v>2540</v>
      </c>
      <c r="B25" s="174" t="s">
        <v>2541</v>
      </c>
      <c r="C25" s="175">
        <v>563.72</v>
      </c>
    </row>
    <row r="26" spans="1:3" ht="12.75" customHeight="1" thickBot="1" x14ac:dyDescent="0.3">
      <c r="A26" s="176" t="s">
        <v>2542</v>
      </c>
      <c r="B26" s="177" t="s">
        <v>2543</v>
      </c>
      <c r="C26" s="178">
        <v>563.72</v>
      </c>
    </row>
    <row r="27" spans="1:3" ht="12.75" customHeight="1" thickBot="1" x14ac:dyDescent="0.3">
      <c r="A27" s="176" t="s">
        <v>2544</v>
      </c>
      <c r="B27" s="177" t="s">
        <v>2545</v>
      </c>
      <c r="C27" s="178">
        <v>234.93</v>
      </c>
    </row>
    <row r="28" spans="1:3" ht="12.75" customHeight="1" thickBot="1" x14ac:dyDescent="0.3">
      <c r="A28" s="173" t="s">
        <v>2546</v>
      </c>
      <c r="B28" s="174" t="s">
        <v>2547</v>
      </c>
      <c r="C28" s="175">
        <v>234.93</v>
      </c>
    </row>
    <row r="29" spans="1:3" ht="12.75" customHeight="1" thickBot="1" x14ac:dyDescent="0.3">
      <c r="A29" s="173" t="s">
        <v>2548</v>
      </c>
      <c r="B29" s="174" t="s">
        <v>2549</v>
      </c>
      <c r="C29" s="175">
        <v>443.32</v>
      </c>
    </row>
    <row r="30" spans="1:3" ht="12.75" customHeight="1" thickBot="1" x14ac:dyDescent="0.3">
      <c r="A30" s="173" t="s">
        <v>2550</v>
      </c>
      <c r="B30" s="174" t="s">
        <v>2551</v>
      </c>
      <c r="C30" s="175">
        <v>525.77</v>
      </c>
    </row>
    <row r="31" spans="1:3" ht="12.75" customHeight="1" thickBot="1" x14ac:dyDescent="0.3">
      <c r="A31" s="173" t="s">
        <v>2552</v>
      </c>
      <c r="B31" s="174" t="s">
        <v>2553</v>
      </c>
      <c r="C31" s="175">
        <v>382.83</v>
      </c>
    </row>
    <row r="32" spans="1:3" ht="12.75" customHeight="1" thickBot="1" x14ac:dyDescent="0.3">
      <c r="A32" s="173" t="s">
        <v>2554</v>
      </c>
      <c r="B32" s="174" t="s">
        <v>2555</v>
      </c>
      <c r="C32" s="175">
        <v>245.68</v>
      </c>
    </row>
    <row r="33" spans="1:3" ht="12.75" customHeight="1" thickBot="1" x14ac:dyDescent="0.3">
      <c r="A33" s="173" t="s">
        <v>2556</v>
      </c>
      <c r="B33" s="174" t="s">
        <v>2557</v>
      </c>
      <c r="C33" s="175">
        <v>544.63</v>
      </c>
    </row>
    <row r="34" spans="1:3" ht="12.75" customHeight="1" thickBot="1" x14ac:dyDescent="0.3">
      <c r="A34" s="176" t="s">
        <v>2558</v>
      </c>
      <c r="B34" s="177" t="s">
        <v>2559</v>
      </c>
      <c r="C34" s="178">
        <v>282.18</v>
      </c>
    </row>
    <row r="35" spans="1:3" ht="12.75" customHeight="1" thickBot="1" x14ac:dyDescent="0.3">
      <c r="A35" s="173" t="s">
        <v>2560</v>
      </c>
      <c r="B35" s="174" t="s">
        <v>2561</v>
      </c>
      <c r="C35" s="175">
        <v>282.18</v>
      </c>
    </row>
    <row r="36" spans="1:3" ht="12.75" customHeight="1" thickBot="1" x14ac:dyDescent="0.3">
      <c r="A36" s="173" t="s">
        <v>2562</v>
      </c>
      <c r="B36" s="174" t="s">
        <v>2563</v>
      </c>
      <c r="C36" s="175">
        <v>282.18</v>
      </c>
    </row>
    <row r="37" spans="1:3" ht="12.75" customHeight="1" thickBot="1" x14ac:dyDescent="0.3">
      <c r="A37" s="173" t="s">
        <v>2564</v>
      </c>
      <c r="B37" s="174" t="s">
        <v>2565</v>
      </c>
      <c r="C37" s="175">
        <v>282.18</v>
      </c>
    </row>
    <row r="38" spans="1:3" ht="12.75" customHeight="1" thickBot="1" x14ac:dyDescent="0.3">
      <c r="A38" s="176" t="s">
        <v>2566</v>
      </c>
      <c r="B38" s="177" t="s">
        <v>2567</v>
      </c>
      <c r="C38" s="178">
        <v>342.75</v>
      </c>
    </row>
    <row r="39" spans="1:3" ht="12.75" customHeight="1" thickBot="1" x14ac:dyDescent="0.3">
      <c r="A39" s="173" t="s">
        <v>2568</v>
      </c>
      <c r="B39" s="174" t="s">
        <v>2569</v>
      </c>
      <c r="C39" s="175">
        <v>255</v>
      </c>
    </row>
    <row r="40" spans="1:3" ht="12.75" customHeight="1" thickBot="1" x14ac:dyDescent="0.3">
      <c r="A40" s="173" t="s">
        <v>2570</v>
      </c>
      <c r="B40" s="174" t="s">
        <v>2571</v>
      </c>
      <c r="C40" s="175">
        <v>255</v>
      </c>
    </row>
    <row r="41" spans="1:3" ht="12.75" customHeight="1" thickBot="1" x14ac:dyDescent="0.3">
      <c r="A41" s="176" t="s">
        <v>2572</v>
      </c>
      <c r="B41" s="177" t="s">
        <v>2573</v>
      </c>
      <c r="C41" s="178">
        <v>711.47</v>
      </c>
    </row>
    <row r="42" spans="1:3" ht="12.75" customHeight="1" thickBot="1" x14ac:dyDescent="0.3">
      <c r="A42" s="176" t="s">
        <v>2574</v>
      </c>
      <c r="B42" s="177" t="s">
        <v>2575</v>
      </c>
      <c r="C42" s="178">
        <v>1852.21</v>
      </c>
    </row>
    <row r="43" spans="1:3" ht="12.75" customHeight="1" thickBot="1" x14ac:dyDescent="0.3">
      <c r="A43" s="176" t="s">
        <v>2576</v>
      </c>
      <c r="B43" s="177" t="s">
        <v>2577</v>
      </c>
      <c r="C43" s="178">
        <v>2115.1</v>
      </c>
    </row>
    <row r="44" spans="1:3" ht="12.75" customHeight="1" thickBot="1" x14ac:dyDescent="0.3">
      <c r="A44" s="179" t="s">
        <v>2578</v>
      </c>
      <c r="B44" s="180" t="s">
        <v>2579</v>
      </c>
      <c r="C44" s="181">
        <v>593.66999999999996</v>
      </c>
    </row>
    <row r="45" spans="1:3" ht="12.75" customHeight="1" thickBot="1" x14ac:dyDescent="0.3">
      <c r="A45" s="176" t="s">
        <v>2580</v>
      </c>
      <c r="B45" s="177" t="s">
        <v>2581</v>
      </c>
      <c r="C45" s="178">
        <v>555.95000000000005</v>
      </c>
    </row>
    <row r="46" spans="1:3" ht="12.75" customHeight="1" thickBot="1" x14ac:dyDescent="0.3">
      <c r="A46" s="173" t="s">
        <v>2582</v>
      </c>
      <c r="B46" s="174" t="s">
        <v>2583</v>
      </c>
      <c r="C46" s="175">
        <v>555.72</v>
      </c>
    </row>
    <row r="47" spans="1:3" ht="12.75" customHeight="1" thickBot="1" x14ac:dyDescent="0.3">
      <c r="A47" s="179" t="s">
        <v>2584</v>
      </c>
      <c r="B47" s="180" t="s">
        <v>2585</v>
      </c>
      <c r="C47" s="181">
        <v>2586.65</v>
      </c>
    </row>
    <row r="48" spans="1:3" ht="12.75" customHeight="1" thickBot="1" x14ac:dyDescent="0.3">
      <c r="A48" s="176" t="s">
        <v>2586</v>
      </c>
      <c r="B48" s="177" t="s">
        <v>2587</v>
      </c>
      <c r="C48" s="178">
        <v>2312.11</v>
      </c>
    </row>
    <row r="49" spans="1:3" ht="12.75" customHeight="1" thickBot="1" x14ac:dyDescent="0.3">
      <c r="A49" s="176" t="s">
        <v>2588</v>
      </c>
      <c r="B49" s="177" t="s">
        <v>2589</v>
      </c>
      <c r="C49" s="178">
        <v>1297.7</v>
      </c>
    </row>
    <row r="50" spans="1:3" ht="12.75" customHeight="1" thickBot="1" x14ac:dyDescent="0.3">
      <c r="A50" s="176" t="s">
        <v>2590</v>
      </c>
      <c r="B50" s="177" t="s">
        <v>2591</v>
      </c>
      <c r="C50" s="178">
        <v>278.97000000000003</v>
      </c>
    </row>
    <row r="51" spans="1:3" ht="12.75" customHeight="1" thickBot="1" x14ac:dyDescent="0.3">
      <c r="A51" s="176" t="s">
        <v>2592</v>
      </c>
      <c r="B51" s="177" t="s">
        <v>2593</v>
      </c>
      <c r="C51" s="178">
        <v>571.25</v>
      </c>
    </row>
    <row r="52" spans="1:3" ht="12.75" customHeight="1" thickBot="1" x14ac:dyDescent="0.3">
      <c r="A52" s="176" t="s">
        <v>2594</v>
      </c>
      <c r="B52" s="177" t="s">
        <v>2595</v>
      </c>
      <c r="C52" s="178">
        <v>292.27999999999997</v>
      </c>
    </row>
    <row r="53" spans="1:3" ht="12.75" customHeight="1" thickBot="1" x14ac:dyDescent="0.3">
      <c r="A53" s="173" t="s">
        <v>2596</v>
      </c>
      <c r="B53" s="174" t="s">
        <v>2597</v>
      </c>
      <c r="C53" s="175">
        <v>486.52</v>
      </c>
    </row>
    <row r="54" spans="1:3" ht="12.75" customHeight="1" thickBot="1" x14ac:dyDescent="0.3">
      <c r="A54" s="176" t="s">
        <v>2598</v>
      </c>
      <c r="B54" s="177" t="s">
        <v>2599</v>
      </c>
      <c r="C54" s="178">
        <v>244.91</v>
      </c>
    </row>
    <row r="55" spans="1:3" ht="12.75" customHeight="1" thickBot="1" x14ac:dyDescent="0.3">
      <c r="A55" s="173" t="s">
        <v>2600</v>
      </c>
      <c r="B55" s="174" t="s">
        <v>2601</v>
      </c>
      <c r="C55" s="175">
        <v>443.25</v>
      </c>
    </row>
    <row r="56" spans="1:3" ht="12.75" customHeight="1" thickBot="1" x14ac:dyDescent="0.3">
      <c r="A56" s="173" t="s">
        <v>2602</v>
      </c>
      <c r="B56" s="174" t="s">
        <v>2603</v>
      </c>
      <c r="C56" s="175">
        <v>443.25</v>
      </c>
    </row>
    <row r="57" spans="1:3" ht="12.75" customHeight="1" thickBot="1" x14ac:dyDescent="0.3">
      <c r="A57" s="173" t="s">
        <v>2604</v>
      </c>
      <c r="B57" s="174" t="s">
        <v>2605</v>
      </c>
      <c r="C57" s="175">
        <v>443.25</v>
      </c>
    </row>
    <row r="58" spans="1:3" ht="12.75" customHeight="1" thickBot="1" x14ac:dyDescent="0.3">
      <c r="A58" s="173" t="s">
        <v>2606</v>
      </c>
      <c r="B58" s="174" t="s">
        <v>2607</v>
      </c>
      <c r="C58" s="175">
        <v>1073.28</v>
      </c>
    </row>
    <row r="59" spans="1:3" ht="12.75" customHeight="1" thickBot="1" x14ac:dyDescent="0.3">
      <c r="A59" s="179" t="s">
        <v>2608</v>
      </c>
      <c r="B59" s="180" t="s">
        <v>2609</v>
      </c>
      <c r="C59" s="181">
        <v>463.22</v>
      </c>
    </row>
    <row r="60" spans="1:3" ht="12.75" customHeight="1" thickBot="1" x14ac:dyDescent="0.3">
      <c r="A60" s="173" t="s">
        <v>2610</v>
      </c>
      <c r="B60" s="174" t="s">
        <v>2611</v>
      </c>
      <c r="C60" s="175">
        <v>463.22</v>
      </c>
    </row>
    <row r="61" spans="1:3" ht="12.75" customHeight="1" thickBot="1" x14ac:dyDescent="0.3">
      <c r="A61" s="179" t="s">
        <v>2612</v>
      </c>
      <c r="B61" s="180" t="s">
        <v>2613</v>
      </c>
      <c r="C61" s="181">
        <v>2001.96</v>
      </c>
    </row>
    <row r="62" spans="1:3" ht="12.75" customHeight="1" thickBot="1" x14ac:dyDescent="0.3">
      <c r="A62" s="173" t="s">
        <v>2614</v>
      </c>
      <c r="B62" s="174" t="s">
        <v>2615</v>
      </c>
      <c r="C62" s="175">
        <v>469.92</v>
      </c>
    </row>
    <row r="63" spans="1:3" ht="12.75" customHeight="1" thickBot="1" x14ac:dyDescent="0.3">
      <c r="A63" s="176" t="s">
        <v>2616</v>
      </c>
      <c r="B63" s="177" t="s">
        <v>2617</v>
      </c>
      <c r="C63" s="178">
        <v>1279.3599999999999</v>
      </c>
    </row>
    <row r="64" spans="1:3" ht="12.75" customHeight="1" thickBot="1" x14ac:dyDescent="0.3">
      <c r="A64" s="173" t="s">
        <v>2618</v>
      </c>
      <c r="B64" s="174" t="s">
        <v>2619</v>
      </c>
      <c r="C64" s="175">
        <v>469.92</v>
      </c>
    </row>
    <row r="65" spans="1:3" ht="12.75" customHeight="1" thickBot="1" x14ac:dyDescent="0.3">
      <c r="A65" s="173" t="s">
        <v>2620</v>
      </c>
      <c r="B65" s="174" t="s">
        <v>2621</v>
      </c>
      <c r="C65" s="175">
        <v>469.92</v>
      </c>
    </row>
    <row r="66" spans="1:3" ht="12.75" customHeight="1" thickBot="1" x14ac:dyDescent="0.3">
      <c r="A66" s="176" t="s">
        <v>2622</v>
      </c>
      <c r="B66" s="177" t="s">
        <v>2623</v>
      </c>
      <c r="C66" s="178">
        <v>349.41</v>
      </c>
    </row>
    <row r="67" spans="1:3" ht="12.75" customHeight="1" thickBot="1" x14ac:dyDescent="0.3">
      <c r="A67" s="176" t="s">
        <v>2624</v>
      </c>
      <c r="B67" s="177" t="s">
        <v>2625</v>
      </c>
      <c r="C67" s="178">
        <v>426.61</v>
      </c>
    </row>
    <row r="68" spans="1:3" ht="12.75" customHeight="1" thickBot="1" x14ac:dyDescent="0.3">
      <c r="A68" s="176" t="s">
        <v>2626</v>
      </c>
      <c r="B68" s="177" t="s">
        <v>2627</v>
      </c>
      <c r="C68" s="178">
        <v>868.85</v>
      </c>
    </row>
    <row r="69" spans="1:3" ht="12.75" customHeight="1" thickBot="1" x14ac:dyDescent="0.3">
      <c r="A69" s="173" t="s">
        <v>2628</v>
      </c>
      <c r="B69" s="174" t="s">
        <v>2629</v>
      </c>
      <c r="C69" s="175">
        <v>241.59</v>
      </c>
    </row>
    <row r="70" spans="1:3" ht="12.75" customHeight="1" thickBot="1" x14ac:dyDescent="0.3">
      <c r="A70" s="173" t="s">
        <v>2630</v>
      </c>
      <c r="B70" s="174" t="s">
        <v>2631</v>
      </c>
      <c r="C70" s="175">
        <v>419.29</v>
      </c>
    </row>
    <row r="71" spans="1:3" ht="12.75" customHeight="1" thickBot="1" x14ac:dyDescent="0.3">
      <c r="A71" s="173" t="s">
        <v>2632</v>
      </c>
      <c r="B71" s="174" t="s">
        <v>2633</v>
      </c>
      <c r="C71" s="175">
        <v>261.56</v>
      </c>
    </row>
    <row r="72" spans="1:3" ht="12.75" customHeight="1" thickBot="1" x14ac:dyDescent="0.3">
      <c r="A72" s="173" t="s">
        <v>2634</v>
      </c>
      <c r="B72" s="174" t="s">
        <v>2635</v>
      </c>
      <c r="C72" s="175">
        <v>473.2</v>
      </c>
    </row>
    <row r="73" spans="1:3" ht="12.75" customHeight="1" thickBot="1" x14ac:dyDescent="0.3">
      <c r="A73" s="176" t="s">
        <v>2636</v>
      </c>
      <c r="B73" s="177" t="s">
        <v>2637</v>
      </c>
      <c r="C73" s="178">
        <v>662.22</v>
      </c>
    </row>
    <row r="74" spans="1:3" ht="12.75" customHeight="1" thickBot="1" x14ac:dyDescent="0.3">
      <c r="A74" s="173" t="s">
        <v>2638</v>
      </c>
      <c r="B74" s="174" t="s">
        <v>2639</v>
      </c>
      <c r="C74" s="175">
        <v>235.59</v>
      </c>
    </row>
    <row r="75" spans="1:3" ht="12.75" customHeight="1" thickBot="1" x14ac:dyDescent="0.3">
      <c r="A75" s="173" t="s">
        <v>2640</v>
      </c>
      <c r="B75" s="174" t="s">
        <v>2641</v>
      </c>
      <c r="C75" s="175">
        <v>599</v>
      </c>
    </row>
    <row r="76" spans="1:3" ht="12.75" customHeight="1" thickBot="1" x14ac:dyDescent="0.3">
      <c r="A76" s="179" t="s">
        <v>2642</v>
      </c>
      <c r="B76" s="180" t="s">
        <v>2643</v>
      </c>
      <c r="C76" s="181">
        <v>638.91</v>
      </c>
    </row>
    <row r="77" spans="1:3" ht="12.75" customHeight="1" thickBot="1" x14ac:dyDescent="0.3">
      <c r="A77" s="176" t="s">
        <v>2644</v>
      </c>
      <c r="B77" s="177" t="s">
        <v>2645</v>
      </c>
      <c r="C77" s="178">
        <v>327.44</v>
      </c>
    </row>
    <row r="78" spans="1:3" ht="12.75" customHeight="1" thickBot="1" x14ac:dyDescent="0.3">
      <c r="A78" s="173" t="s">
        <v>2646</v>
      </c>
      <c r="B78" s="174" t="s">
        <v>2647</v>
      </c>
      <c r="C78" s="175">
        <v>854.89</v>
      </c>
    </row>
    <row r="79" spans="1:3" ht="12.75" customHeight="1" thickBot="1" x14ac:dyDescent="0.3">
      <c r="A79" s="173" t="s">
        <v>2648</v>
      </c>
      <c r="B79" s="174" t="s">
        <v>2649</v>
      </c>
      <c r="C79" s="175">
        <v>383.38</v>
      </c>
    </row>
    <row r="80" spans="1:3" ht="12.75" customHeight="1" thickBot="1" x14ac:dyDescent="0.3">
      <c r="A80" s="179" t="s">
        <v>2650</v>
      </c>
      <c r="B80" s="180" t="s">
        <v>2651</v>
      </c>
      <c r="C80" s="181">
        <v>632.79</v>
      </c>
    </row>
    <row r="81" spans="1:3" ht="12.75" customHeight="1" thickBot="1" x14ac:dyDescent="0.3">
      <c r="A81" s="173" t="s">
        <v>2652</v>
      </c>
      <c r="B81" s="174" t="s">
        <v>2653</v>
      </c>
      <c r="C81" s="175">
        <v>312.14</v>
      </c>
    </row>
    <row r="82" spans="1:3" ht="12.75" customHeight="1" thickBot="1" x14ac:dyDescent="0.3">
      <c r="A82" s="173" t="s">
        <v>2654</v>
      </c>
      <c r="B82" s="174" t="s">
        <v>2655</v>
      </c>
      <c r="C82" s="175">
        <v>990.98</v>
      </c>
    </row>
    <row r="83" spans="1:3" ht="12.75" customHeight="1" thickBot="1" x14ac:dyDescent="0.3">
      <c r="A83" s="176" t="s">
        <v>2656</v>
      </c>
      <c r="B83" s="177" t="s">
        <v>2657</v>
      </c>
      <c r="C83" s="178">
        <v>339.44</v>
      </c>
    </row>
    <row r="84" spans="1:3" ht="12.75" customHeight="1" thickBot="1" x14ac:dyDescent="0.3">
      <c r="A84" s="176" t="s">
        <v>2658</v>
      </c>
      <c r="B84" s="177" t="s">
        <v>2659</v>
      </c>
      <c r="C84" s="178">
        <v>339.44</v>
      </c>
    </row>
    <row r="85" spans="1:3" ht="12.75" customHeight="1" thickBot="1" x14ac:dyDescent="0.3">
      <c r="A85" s="173" t="s">
        <v>2660</v>
      </c>
      <c r="B85" s="174" t="s">
        <v>2661</v>
      </c>
      <c r="C85" s="175">
        <v>353.4</v>
      </c>
    </row>
    <row r="86" spans="1:3" ht="12.75" customHeight="1" thickBot="1" x14ac:dyDescent="0.3">
      <c r="A86" s="173" t="s">
        <v>2662</v>
      </c>
      <c r="B86" s="174" t="s">
        <v>2663</v>
      </c>
      <c r="C86" s="175">
        <v>1334.41</v>
      </c>
    </row>
    <row r="87" spans="1:3" ht="12.75" customHeight="1" thickBot="1" x14ac:dyDescent="0.3">
      <c r="A87" s="173" t="s">
        <v>2664</v>
      </c>
      <c r="B87" s="174" t="s">
        <v>2665</v>
      </c>
      <c r="C87" s="175">
        <v>353.4</v>
      </c>
    </row>
    <row r="88" spans="1:3" ht="12.75" customHeight="1" thickBot="1" x14ac:dyDescent="0.3">
      <c r="A88" s="173" t="s">
        <v>2666</v>
      </c>
      <c r="B88" s="174" t="s">
        <v>2667</v>
      </c>
      <c r="C88" s="175">
        <v>577.03</v>
      </c>
    </row>
    <row r="89" spans="1:3" ht="12.75" customHeight="1" thickBot="1" x14ac:dyDescent="0.3">
      <c r="A89" s="173" t="s">
        <v>2668</v>
      </c>
      <c r="B89" s="174" t="s">
        <v>2669</v>
      </c>
      <c r="C89" s="175">
        <v>304.82</v>
      </c>
    </row>
    <row r="90" spans="1:3" ht="12.75" customHeight="1" thickBot="1" x14ac:dyDescent="0.3">
      <c r="A90" s="176" t="s">
        <v>2670</v>
      </c>
      <c r="B90" s="177" t="s">
        <v>2671</v>
      </c>
      <c r="C90" s="178">
        <v>270.41000000000003</v>
      </c>
    </row>
    <row r="91" spans="1:3" ht="12.75" customHeight="1" thickBot="1" x14ac:dyDescent="0.3">
      <c r="A91" s="182" t="s">
        <v>2672</v>
      </c>
      <c r="B91" s="183" t="s">
        <v>2673</v>
      </c>
      <c r="C91" s="184">
        <v>1450.22</v>
      </c>
    </row>
    <row r="92" spans="1:3" ht="12.75" customHeight="1" thickBot="1" x14ac:dyDescent="0.3">
      <c r="A92" s="173" t="s">
        <v>2674</v>
      </c>
      <c r="B92" s="174" t="s">
        <v>2675</v>
      </c>
      <c r="C92" s="175">
        <v>692.83</v>
      </c>
    </row>
    <row r="93" spans="1:3" ht="12.75" customHeight="1" thickBot="1" x14ac:dyDescent="0.3">
      <c r="A93" s="173" t="s">
        <v>2676</v>
      </c>
      <c r="B93" s="174" t="s">
        <v>2677</v>
      </c>
      <c r="C93" s="175">
        <v>879.18</v>
      </c>
    </row>
    <row r="94" spans="1:3" ht="12.75" customHeight="1" thickBot="1" x14ac:dyDescent="0.3">
      <c r="A94" s="173" t="s">
        <v>2678</v>
      </c>
      <c r="B94" s="174" t="s">
        <v>2679</v>
      </c>
      <c r="C94" s="175">
        <v>1074.18</v>
      </c>
    </row>
    <row r="95" spans="1:3" ht="12.75" customHeight="1" thickBot="1" x14ac:dyDescent="0.3">
      <c r="A95" s="176" t="s">
        <v>2680</v>
      </c>
      <c r="B95" s="177" t="s">
        <v>2681</v>
      </c>
      <c r="C95" s="178">
        <v>339.44</v>
      </c>
    </row>
    <row r="96" spans="1:3" ht="12.75" customHeight="1" thickBot="1" x14ac:dyDescent="0.3">
      <c r="A96" s="173" t="s">
        <v>2682</v>
      </c>
      <c r="B96" s="174" t="s">
        <v>2683</v>
      </c>
      <c r="C96" s="175">
        <v>1188.67</v>
      </c>
    </row>
    <row r="97" spans="1:3" ht="12.75" customHeight="1" thickBot="1" x14ac:dyDescent="0.3">
      <c r="A97" s="173" t="s">
        <v>2684</v>
      </c>
      <c r="B97" s="174" t="s">
        <v>2685</v>
      </c>
      <c r="C97" s="175">
        <v>612.29999999999995</v>
      </c>
    </row>
    <row r="98" spans="1:3" ht="12.75" customHeight="1" thickBot="1" x14ac:dyDescent="0.3">
      <c r="A98" s="173" t="s">
        <v>2686</v>
      </c>
      <c r="B98" s="174" t="s">
        <v>2687</v>
      </c>
      <c r="C98" s="175">
        <v>875.53</v>
      </c>
    </row>
    <row r="99" spans="1:3" ht="12.75" customHeight="1" thickBot="1" x14ac:dyDescent="0.3">
      <c r="A99" s="173" t="s">
        <v>2688</v>
      </c>
      <c r="B99" s="174" t="s">
        <v>2689</v>
      </c>
      <c r="C99" s="175">
        <v>1837.63</v>
      </c>
    </row>
    <row r="100" spans="1:3" ht="12.75" customHeight="1" thickBot="1" x14ac:dyDescent="0.3">
      <c r="A100" s="173" t="s">
        <v>2690</v>
      </c>
      <c r="B100" s="174" t="s">
        <v>2691</v>
      </c>
      <c r="C100" s="175">
        <v>1367.69</v>
      </c>
    </row>
    <row r="101" spans="1:3" ht="12.75" customHeight="1" thickBot="1" x14ac:dyDescent="0.3">
      <c r="A101" s="176" t="s">
        <v>2692</v>
      </c>
      <c r="B101" s="177" t="s">
        <v>2693</v>
      </c>
      <c r="C101" s="178">
        <v>3215.93</v>
      </c>
    </row>
    <row r="102" spans="1:3" ht="12.75" customHeight="1" thickBot="1" x14ac:dyDescent="0.3">
      <c r="A102" s="173" t="s">
        <v>2694</v>
      </c>
      <c r="B102" s="174" t="s">
        <v>2695</v>
      </c>
      <c r="C102" s="175">
        <v>473.2</v>
      </c>
    </row>
    <row r="103" spans="1:3" ht="12.75" customHeight="1" thickBot="1" x14ac:dyDescent="0.3">
      <c r="A103" s="173" t="s">
        <v>2696</v>
      </c>
      <c r="B103" s="174" t="s">
        <v>2697</v>
      </c>
      <c r="C103" s="175">
        <v>241.59</v>
      </c>
    </row>
    <row r="104" spans="1:3" ht="12.75" customHeight="1" thickBot="1" x14ac:dyDescent="0.3">
      <c r="A104" s="173" t="s">
        <v>2698</v>
      </c>
      <c r="B104" s="174" t="s">
        <v>2699</v>
      </c>
      <c r="C104" s="175">
        <v>308.73</v>
      </c>
    </row>
    <row r="105" spans="1:3" ht="12.75" customHeight="1" thickBot="1" x14ac:dyDescent="0.3">
      <c r="A105" s="173" t="s">
        <v>2700</v>
      </c>
      <c r="B105" s="174" t="s">
        <v>2701</v>
      </c>
      <c r="C105" s="175">
        <v>704.81</v>
      </c>
    </row>
    <row r="106" spans="1:3" ht="12.75" customHeight="1" thickBot="1" x14ac:dyDescent="0.3">
      <c r="A106" s="173" t="s">
        <v>2702</v>
      </c>
      <c r="B106" s="174" t="s">
        <v>2703</v>
      </c>
      <c r="C106" s="175">
        <v>436.59</v>
      </c>
    </row>
    <row r="107" spans="1:3" ht="12.75" customHeight="1" thickBot="1" x14ac:dyDescent="0.3">
      <c r="A107" s="173" t="s">
        <v>2704</v>
      </c>
      <c r="B107" s="174" t="s">
        <v>2705</v>
      </c>
      <c r="C107" s="175">
        <v>328.78</v>
      </c>
    </row>
    <row r="108" spans="1:3" ht="12.75" customHeight="1" thickBot="1" x14ac:dyDescent="0.3">
      <c r="A108" s="173" t="s">
        <v>2706</v>
      </c>
      <c r="B108" s="174" t="s">
        <v>2707</v>
      </c>
      <c r="C108" s="175">
        <v>417.97</v>
      </c>
    </row>
    <row r="109" spans="1:3" ht="12.75" customHeight="1" thickBot="1" x14ac:dyDescent="0.3">
      <c r="A109" s="173" t="s">
        <v>2708</v>
      </c>
      <c r="B109" s="174" t="s">
        <v>2709</v>
      </c>
      <c r="C109" s="175">
        <v>417.97</v>
      </c>
    </row>
    <row r="110" spans="1:3" ht="12.75" customHeight="1" thickBot="1" x14ac:dyDescent="0.3">
      <c r="A110" s="176" t="s">
        <v>2710</v>
      </c>
      <c r="B110" s="177" t="s">
        <v>2711</v>
      </c>
      <c r="C110" s="178">
        <v>1610.62</v>
      </c>
    </row>
    <row r="111" spans="1:3" ht="12.75" customHeight="1" thickBot="1" x14ac:dyDescent="0.3">
      <c r="A111" s="173" t="s">
        <v>2712</v>
      </c>
      <c r="B111" s="174" t="s">
        <v>2713</v>
      </c>
      <c r="C111" s="175">
        <v>226.28</v>
      </c>
    </row>
    <row r="112" spans="1:3" ht="12.75" customHeight="1" thickBot="1" x14ac:dyDescent="0.3">
      <c r="A112" s="173" t="s">
        <v>2714</v>
      </c>
      <c r="B112" s="174" t="s">
        <v>2715</v>
      </c>
      <c r="C112" s="175">
        <v>536.41999999999996</v>
      </c>
    </row>
    <row r="113" spans="1:3" ht="12.75" customHeight="1" thickBot="1" x14ac:dyDescent="0.3">
      <c r="A113" s="176" t="s">
        <v>2716</v>
      </c>
      <c r="B113" s="177" t="s">
        <v>2717</v>
      </c>
      <c r="C113" s="178">
        <v>151.74</v>
      </c>
    </row>
    <row r="114" spans="1:3" ht="12.75" customHeight="1" thickBot="1" x14ac:dyDescent="0.3">
      <c r="A114" s="173" t="s">
        <v>2718</v>
      </c>
      <c r="B114" s="174" t="s">
        <v>2719</v>
      </c>
      <c r="C114" s="175">
        <v>1476.84</v>
      </c>
    </row>
    <row r="115" spans="1:3" ht="12.75" customHeight="1" thickBot="1" x14ac:dyDescent="0.3">
      <c r="A115" s="173" t="s">
        <v>2720</v>
      </c>
      <c r="B115" s="174" t="s">
        <v>2721</v>
      </c>
      <c r="C115" s="175">
        <v>246.25</v>
      </c>
    </row>
    <row r="116" spans="1:3" ht="12.75" customHeight="1" thickBot="1" x14ac:dyDescent="0.3">
      <c r="A116" s="173" t="s">
        <v>2722</v>
      </c>
      <c r="B116" s="174" t="s">
        <v>2723</v>
      </c>
      <c r="C116" s="175">
        <v>249.34</v>
      </c>
    </row>
    <row r="117" spans="1:3" ht="12.75" customHeight="1" thickBot="1" x14ac:dyDescent="0.3">
      <c r="A117" s="173" t="s">
        <v>2724</v>
      </c>
      <c r="B117" s="174" t="s">
        <v>2725</v>
      </c>
      <c r="C117" s="175">
        <v>254.89</v>
      </c>
    </row>
    <row r="118" spans="1:3" ht="12.75" customHeight="1" thickBot="1" x14ac:dyDescent="0.3">
      <c r="A118" s="176" t="s">
        <v>2726</v>
      </c>
      <c r="B118" s="177" t="s">
        <v>2727</v>
      </c>
      <c r="C118" s="178">
        <v>436.64</v>
      </c>
    </row>
    <row r="119" spans="1:3" ht="12.75" customHeight="1" thickBot="1" x14ac:dyDescent="0.3">
      <c r="A119" s="176" t="s">
        <v>2728</v>
      </c>
      <c r="B119" s="177" t="s">
        <v>2729</v>
      </c>
      <c r="C119" s="178">
        <v>517.12</v>
      </c>
    </row>
    <row r="120" spans="1:3" ht="12.75" customHeight="1" thickBot="1" x14ac:dyDescent="0.3">
      <c r="A120" s="179" t="s">
        <v>2730</v>
      </c>
      <c r="B120" s="180" t="s">
        <v>2731</v>
      </c>
      <c r="C120" s="181">
        <v>264.88</v>
      </c>
    </row>
    <row r="121" spans="1:3" ht="12.75" customHeight="1" thickBot="1" x14ac:dyDescent="0.3">
      <c r="A121" s="179" t="s">
        <v>2732</v>
      </c>
      <c r="B121" s="180" t="s">
        <v>2733</v>
      </c>
      <c r="C121" s="181">
        <v>283.52</v>
      </c>
    </row>
    <row r="122" spans="1:3" ht="12.75" customHeight="1" thickBot="1" x14ac:dyDescent="0.3">
      <c r="A122" s="179" t="s">
        <v>2734</v>
      </c>
      <c r="B122" s="180" t="s">
        <v>2735</v>
      </c>
      <c r="C122" s="181">
        <v>1141.51</v>
      </c>
    </row>
    <row r="123" spans="1:3" ht="12.75" customHeight="1" thickBot="1" x14ac:dyDescent="0.3">
      <c r="A123" s="179" t="s">
        <v>2736</v>
      </c>
      <c r="B123" s="180" t="s">
        <v>2737</v>
      </c>
      <c r="C123" s="181">
        <v>311.13</v>
      </c>
    </row>
    <row r="124" spans="1:3" ht="12.75" customHeight="1" thickBot="1" x14ac:dyDescent="0.3">
      <c r="A124" s="173" t="s">
        <v>2738</v>
      </c>
      <c r="B124" s="174" t="s">
        <v>2739</v>
      </c>
      <c r="C124" s="175">
        <v>328.78</v>
      </c>
    </row>
    <row r="125" spans="1:3" ht="12.75" customHeight="1" thickBot="1" x14ac:dyDescent="0.3">
      <c r="A125" s="173" t="s">
        <v>2740</v>
      </c>
      <c r="B125" s="174" t="s">
        <v>2741</v>
      </c>
      <c r="C125" s="175">
        <v>138.91</v>
      </c>
    </row>
    <row r="126" spans="1:3" ht="12.75" customHeight="1" thickBot="1" x14ac:dyDescent="0.3">
      <c r="A126" s="176" t="s">
        <v>2742</v>
      </c>
      <c r="B126" s="177" t="s">
        <v>2743</v>
      </c>
      <c r="C126" s="178">
        <v>143.08000000000001</v>
      </c>
    </row>
    <row r="127" spans="1:3" ht="12.75" customHeight="1" thickBot="1" x14ac:dyDescent="0.3">
      <c r="A127" s="176" t="s">
        <v>2744</v>
      </c>
      <c r="B127" s="177" t="s">
        <v>2745</v>
      </c>
      <c r="C127" s="178">
        <v>547.08000000000004</v>
      </c>
    </row>
    <row r="128" spans="1:3" ht="12.75" customHeight="1" thickBot="1" x14ac:dyDescent="0.3">
      <c r="A128" s="173" t="s">
        <v>2746</v>
      </c>
      <c r="B128" s="174" t="s">
        <v>2747</v>
      </c>
      <c r="C128" s="175">
        <v>865.55</v>
      </c>
    </row>
    <row r="129" spans="1:3" ht="12.75" customHeight="1" thickBot="1" x14ac:dyDescent="0.3">
      <c r="A129" s="173" t="s">
        <v>2748</v>
      </c>
      <c r="B129" s="174" t="s">
        <v>2749</v>
      </c>
      <c r="C129" s="175">
        <v>275.64</v>
      </c>
    </row>
    <row r="130" spans="1:3" ht="12.75" customHeight="1" thickBot="1" x14ac:dyDescent="0.3">
      <c r="A130" s="173" t="s">
        <v>2750</v>
      </c>
      <c r="B130" s="174" t="s">
        <v>2751</v>
      </c>
      <c r="C130" s="175">
        <v>668.87</v>
      </c>
    </row>
    <row r="131" spans="1:3" ht="12.75" customHeight="1" thickBot="1" x14ac:dyDescent="0.3">
      <c r="A131" s="176" t="s">
        <v>2752</v>
      </c>
      <c r="B131" s="177" t="s">
        <v>2753</v>
      </c>
      <c r="C131" s="178">
        <v>232.37</v>
      </c>
    </row>
    <row r="132" spans="1:3" ht="12.75" customHeight="1" thickBot="1" x14ac:dyDescent="0.3">
      <c r="A132" s="173" t="s">
        <v>2754</v>
      </c>
      <c r="B132" s="174" t="s">
        <v>2755</v>
      </c>
      <c r="C132" s="175">
        <v>162.15</v>
      </c>
    </row>
    <row r="133" spans="1:3" ht="12.75" customHeight="1" thickBot="1" x14ac:dyDescent="0.3">
      <c r="A133" s="176" t="s">
        <v>2756</v>
      </c>
      <c r="B133" s="177" t="s">
        <v>2757</v>
      </c>
      <c r="C133" s="178">
        <v>36.61</v>
      </c>
    </row>
    <row r="134" spans="1:3" ht="12.75" customHeight="1" thickBot="1" x14ac:dyDescent="0.3">
      <c r="A134" s="176" t="s">
        <v>2758</v>
      </c>
      <c r="B134" s="177" t="s">
        <v>2759</v>
      </c>
      <c r="C134" s="178">
        <v>36.61</v>
      </c>
    </row>
    <row r="135" spans="1:3" ht="12.75" customHeight="1" thickBot="1" x14ac:dyDescent="0.3">
      <c r="A135" s="173" t="s">
        <v>2760</v>
      </c>
      <c r="B135" s="174" t="s">
        <v>2761</v>
      </c>
      <c r="C135" s="175">
        <v>114.48</v>
      </c>
    </row>
    <row r="136" spans="1:3" ht="12.75" customHeight="1" thickBot="1" x14ac:dyDescent="0.3">
      <c r="A136" s="173" t="s">
        <v>2762</v>
      </c>
      <c r="B136" s="174" t="s">
        <v>815</v>
      </c>
      <c r="C136" s="175">
        <v>250.92</v>
      </c>
    </row>
    <row r="137" spans="1:3" ht="12.75" customHeight="1" thickBot="1" x14ac:dyDescent="0.3">
      <c r="A137" s="173" t="s">
        <v>2763</v>
      </c>
      <c r="B137" s="174" t="s">
        <v>2764</v>
      </c>
      <c r="C137" s="175">
        <v>372.7</v>
      </c>
    </row>
    <row r="138" spans="1:3" ht="12.75" customHeight="1" thickBot="1" x14ac:dyDescent="0.3">
      <c r="A138" s="173" t="s">
        <v>2765</v>
      </c>
      <c r="B138" s="174" t="s">
        <v>819</v>
      </c>
      <c r="C138" s="175">
        <v>459.42</v>
      </c>
    </row>
    <row r="139" spans="1:3" ht="12.75" customHeight="1" thickBot="1" x14ac:dyDescent="0.3">
      <c r="A139" s="173" t="s">
        <v>2766</v>
      </c>
      <c r="B139" s="174" t="s">
        <v>985</v>
      </c>
      <c r="C139" s="175">
        <v>473.2</v>
      </c>
    </row>
    <row r="140" spans="1:3" ht="12.75" customHeight="1" thickBot="1" x14ac:dyDescent="0.3">
      <c r="A140" s="179" t="s">
        <v>2767</v>
      </c>
      <c r="B140" s="180" t="s">
        <v>2768</v>
      </c>
      <c r="C140" s="181">
        <v>865.55</v>
      </c>
    </row>
    <row r="141" spans="1:3" ht="12.75" customHeight="1" thickBot="1" x14ac:dyDescent="0.3">
      <c r="A141" s="176" t="s">
        <v>2769</v>
      </c>
      <c r="B141" s="177" t="s">
        <v>2770</v>
      </c>
      <c r="C141" s="178">
        <v>258.22000000000003</v>
      </c>
    </row>
    <row r="142" spans="1:3" ht="12.75" customHeight="1" thickBot="1" x14ac:dyDescent="0.3">
      <c r="A142" s="173" t="s">
        <v>2771</v>
      </c>
      <c r="B142" s="174" t="s">
        <v>2772</v>
      </c>
      <c r="C142" s="175">
        <v>295.51</v>
      </c>
    </row>
    <row r="143" spans="1:3" ht="12.75" customHeight="1" thickBot="1" x14ac:dyDescent="0.3">
      <c r="A143" s="176" t="s">
        <v>2773</v>
      </c>
      <c r="B143" s="177" t="s">
        <v>2774</v>
      </c>
      <c r="C143" s="178">
        <v>199.66</v>
      </c>
    </row>
    <row r="144" spans="1:3" ht="12.75" customHeight="1" thickBot="1" x14ac:dyDescent="0.3">
      <c r="A144" s="176" t="s">
        <v>2775</v>
      </c>
      <c r="B144" s="177" t="s">
        <v>2776</v>
      </c>
      <c r="C144" s="178">
        <v>87.64</v>
      </c>
    </row>
    <row r="145" spans="1:3" ht="12.75" customHeight="1" thickBot="1" x14ac:dyDescent="0.3">
      <c r="A145" s="176" t="s">
        <v>2777</v>
      </c>
      <c r="B145" s="177" t="s">
        <v>2778</v>
      </c>
      <c r="C145" s="178">
        <v>429.95</v>
      </c>
    </row>
    <row r="146" spans="1:3" ht="12.75" customHeight="1" thickBot="1" x14ac:dyDescent="0.3">
      <c r="A146" s="176" t="s">
        <v>2779</v>
      </c>
      <c r="B146" s="177" t="s">
        <v>2780</v>
      </c>
      <c r="C146" s="178">
        <v>429.95</v>
      </c>
    </row>
    <row r="147" spans="1:3" ht="12.75" customHeight="1" thickBot="1" x14ac:dyDescent="0.3">
      <c r="A147" s="173" t="s">
        <v>2781</v>
      </c>
      <c r="B147" s="174" t="s">
        <v>993</v>
      </c>
      <c r="C147" s="175">
        <v>292.17</v>
      </c>
    </row>
    <row r="148" spans="1:3" ht="12.75" customHeight="1" thickBot="1" x14ac:dyDescent="0.3">
      <c r="A148" s="173" t="s">
        <v>2782</v>
      </c>
      <c r="B148" s="174" t="s">
        <v>995</v>
      </c>
      <c r="C148" s="175">
        <v>287.93</v>
      </c>
    </row>
    <row r="149" spans="1:3" ht="12.75" customHeight="1" thickBot="1" x14ac:dyDescent="0.3">
      <c r="A149" s="173" t="s">
        <v>2783</v>
      </c>
      <c r="B149" s="174" t="s">
        <v>2784</v>
      </c>
      <c r="C149" s="175">
        <v>306.58999999999997</v>
      </c>
    </row>
    <row r="150" spans="1:3" ht="12.75" customHeight="1" thickBot="1" x14ac:dyDescent="0.3">
      <c r="A150" s="182" t="s">
        <v>2785</v>
      </c>
      <c r="B150" s="183" t="s">
        <v>2786</v>
      </c>
      <c r="C150" s="184">
        <v>306.58999999999997</v>
      </c>
    </row>
    <row r="151" spans="1:3" ht="12.75" customHeight="1" thickBot="1" x14ac:dyDescent="0.3">
      <c r="A151" s="185" t="s">
        <v>2787</v>
      </c>
      <c r="B151" s="186" t="s">
        <v>2788</v>
      </c>
      <c r="C151" s="187">
        <v>501.4</v>
      </c>
    </row>
    <row r="152" spans="1:3" ht="12.75" customHeight="1" thickBot="1" x14ac:dyDescent="0.3">
      <c r="A152" s="176" t="s">
        <v>2789</v>
      </c>
      <c r="B152" s="177" t="s">
        <v>2790</v>
      </c>
      <c r="C152" s="178">
        <v>390.93</v>
      </c>
    </row>
    <row r="153" spans="1:3" ht="12.75" customHeight="1" thickBot="1" x14ac:dyDescent="0.3">
      <c r="A153" s="173" t="s">
        <v>2791</v>
      </c>
      <c r="B153" s="174" t="s">
        <v>2792</v>
      </c>
      <c r="C153" s="175">
        <v>501.4</v>
      </c>
    </row>
    <row r="154" spans="1:3" ht="12.75" customHeight="1" thickBot="1" x14ac:dyDescent="0.3">
      <c r="A154" s="179" t="s">
        <v>2793</v>
      </c>
      <c r="B154" s="180" t="s">
        <v>2794</v>
      </c>
      <c r="C154" s="181">
        <v>805.3</v>
      </c>
    </row>
    <row r="155" spans="1:3" ht="12.75" customHeight="1" thickBot="1" x14ac:dyDescent="0.3">
      <c r="A155" s="179" t="s">
        <v>2795</v>
      </c>
      <c r="B155" s="180" t="s">
        <v>2796</v>
      </c>
      <c r="C155" s="181">
        <v>805.3</v>
      </c>
    </row>
    <row r="156" spans="1:3" ht="12.75" customHeight="1" thickBot="1" x14ac:dyDescent="0.3">
      <c r="A156" s="173" t="s">
        <v>2797</v>
      </c>
      <c r="B156" s="174" t="s">
        <v>1011</v>
      </c>
      <c r="C156" s="175">
        <v>55.57</v>
      </c>
    </row>
    <row r="157" spans="1:3" ht="12.75" customHeight="1" thickBot="1" x14ac:dyDescent="0.3">
      <c r="A157" s="173" t="s">
        <v>2798</v>
      </c>
      <c r="B157" s="174" t="s">
        <v>2799</v>
      </c>
      <c r="C157" s="175">
        <v>161.06</v>
      </c>
    </row>
    <row r="158" spans="1:3" ht="12.75" customHeight="1" thickBot="1" x14ac:dyDescent="0.3">
      <c r="A158" s="176" t="s">
        <v>2800</v>
      </c>
      <c r="B158" s="177" t="s">
        <v>2801</v>
      </c>
      <c r="C158" s="178">
        <v>161.06</v>
      </c>
    </row>
    <row r="159" spans="1:3" ht="12.75" customHeight="1" thickBot="1" x14ac:dyDescent="0.3">
      <c r="A159" s="173" t="s">
        <v>2802</v>
      </c>
      <c r="B159" s="174" t="s">
        <v>1017</v>
      </c>
      <c r="C159" s="175">
        <v>236.27</v>
      </c>
    </row>
    <row r="160" spans="1:3" ht="12.75" customHeight="1" thickBot="1" x14ac:dyDescent="0.3">
      <c r="A160" s="173" t="s">
        <v>2803</v>
      </c>
      <c r="B160" s="174" t="s">
        <v>1019</v>
      </c>
      <c r="C160" s="175">
        <v>224.95</v>
      </c>
    </row>
    <row r="161" spans="1:3" ht="12.75" customHeight="1" thickBot="1" x14ac:dyDescent="0.3">
      <c r="A161" s="176" t="s">
        <v>2804</v>
      </c>
      <c r="B161" s="177" t="s">
        <v>2805</v>
      </c>
      <c r="C161" s="178">
        <v>765.38</v>
      </c>
    </row>
    <row r="162" spans="1:3" ht="12.75" customHeight="1" thickBot="1" x14ac:dyDescent="0.3">
      <c r="A162" s="173" t="s">
        <v>2806</v>
      </c>
      <c r="B162" s="174" t="s">
        <v>2807</v>
      </c>
      <c r="C162" s="175">
        <v>616.96</v>
      </c>
    </row>
    <row r="163" spans="1:3" ht="12.75" customHeight="1" thickBot="1" x14ac:dyDescent="0.3">
      <c r="A163" s="173" t="s">
        <v>2808</v>
      </c>
      <c r="B163" s="174" t="s">
        <v>1038</v>
      </c>
      <c r="C163" s="175">
        <v>73.87</v>
      </c>
    </row>
    <row r="164" spans="1:3" ht="12.75" customHeight="1" thickBot="1" x14ac:dyDescent="0.3">
      <c r="A164" s="173" t="s">
        <v>2809</v>
      </c>
      <c r="B164" s="174" t="s">
        <v>2810</v>
      </c>
      <c r="C164" s="175">
        <v>463.22</v>
      </c>
    </row>
    <row r="165" spans="1:3" ht="12.75" customHeight="1" thickBot="1" x14ac:dyDescent="0.3">
      <c r="A165" s="173" t="s">
        <v>2811</v>
      </c>
      <c r="B165" s="188" t="s">
        <v>2812</v>
      </c>
      <c r="C165" s="175">
        <v>210.31</v>
      </c>
    </row>
    <row r="166" spans="1:3" ht="12.75" customHeight="1" thickBot="1" x14ac:dyDescent="0.3">
      <c r="A166" s="173" t="s">
        <v>2813</v>
      </c>
      <c r="B166" s="188" t="s">
        <v>34</v>
      </c>
      <c r="C166" s="175">
        <v>254.24</v>
      </c>
    </row>
    <row r="167" spans="1:3" ht="12.75" customHeight="1" thickBot="1" x14ac:dyDescent="0.3">
      <c r="A167" s="182" t="s">
        <v>2814</v>
      </c>
      <c r="B167" s="189" t="s">
        <v>34</v>
      </c>
      <c r="C167" s="184">
        <v>254.24</v>
      </c>
    </row>
    <row r="168" spans="1:3" ht="12.75" customHeight="1" thickBot="1" x14ac:dyDescent="0.3">
      <c r="A168" s="173" t="s">
        <v>2815</v>
      </c>
      <c r="B168" s="188" t="s">
        <v>2816</v>
      </c>
      <c r="C168" s="175">
        <v>305.52</v>
      </c>
    </row>
    <row r="169" spans="1:3" ht="12.75" customHeight="1" thickBot="1" x14ac:dyDescent="0.3">
      <c r="A169" s="173" t="s">
        <v>2817</v>
      </c>
      <c r="B169" s="188" t="s">
        <v>2818</v>
      </c>
      <c r="C169" s="175">
        <v>825.27</v>
      </c>
    </row>
    <row r="170" spans="1:3" ht="12.75" customHeight="1" thickBot="1" x14ac:dyDescent="0.3">
      <c r="A170" s="173" t="s">
        <v>2819</v>
      </c>
      <c r="B170" s="174" t="s">
        <v>2820</v>
      </c>
      <c r="C170" s="175">
        <v>45.93</v>
      </c>
    </row>
    <row r="171" spans="1:3" ht="12.75" customHeight="1" thickBot="1" x14ac:dyDescent="0.3">
      <c r="A171" s="173" t="s">
        <v>2821</v>
      </c>
      <c r="B171" s="174" t="s">
        <v>2822</v>
      </c>
      <c r="C171" s="175">
        <v>77.2</v>
      </c>
    </row>
    <row r="172" spans="1:3" ht="12.75" customHeight="1" thickBot="1" x14ac:dyDescent="0.3">
      <c r="A172" s="173" t="s">
        <v>2823</v>
      </c>
      <c r="B172" s="174" t="s">
        <v>2824</v>
      </c>
      <c r="C172" s="175">
        <v>154.4</v>
      </c>
    </row>
    <row r="173" spans="1:3" ht="12.75" customHeight="1" thickBot="1" x14ac:dyDescent="0.3">
      <c r="A173" s="173" t="s">
        <v>2825</v>
      </c>
      <c r="B173" s="174" t="s">
        <v>2826</v>
      </c>
      <c r="C173" s="175">
        <v>231.61</v>
      </c>
    </row>
    <row r="174" spans="1:3" ht="12.75" customHeight="1" thickBot="1" x14ac:dyDescent="0.3">
      <c r="A174" s="173" t="s">
        <v>2827</v>
      </c>
      <c r="B174" s="174" t="s">
        <v>2828</v>
      </c>
      <c r="C174" s="175">
        <v>308.81</v>
      </c>
    </row>
    <row r="175" spans="1:3" ht="12.75" customHeight="1" thickBot="1" x14ac:dyDescent="0.3">
      <c r="A175" s="173" t="s">
        <v>2829</v>
      </c>
      <c r="B175" s="174" t="s">
        <v>2830</v>
      </c>
      <c r="C175" s="175">
        <v>385.98</v>
      </c>
    </row>
    <row r="176" spans="1:3" ht="12.75" customHeight="1" thickBot="1" x14ac:dyDescent="0.3">
      <c r="A176" s="173" t="s">
        <v>2831</v>
      </c>
      <c r="B176" s="174" t="s">
        <v>2832</v>
      </c>
      <c r="C176" s="175">
        <v>1170.02</v>
      </c>
    </row>
    <row r="177" spans="1:3" ht="12.75" customHeight="1" thickBot="1" x14ac:dyDescent="0.3">
      <c r="A177" s="173" t="s">
        <v>2833</v>
      </c>
      <c r="B177" s="174" t="s">
        <v>2834</v>
      </c>
      <c r="C177" s="175">
        <v>332.1</v>
      </c>
    </row>
    <row r="178" spans="1:3" ht="12.75" customHeight="1" thickBot="1" x14ac:dyDescent="0.3">
      <c r="A178" s="179" t="s">
        <v>2835</v>
      </c>
      <c r="B178" s="180" t="s">
        <v>2836</v>
      </c>
      <c r="C178" s="181">
        <v>402.66</v>
      </c>
    </row>
    <row r="179" spans="1:3" ht="12.75" customHeight="1" thickBot="1" x14ac:dyDescent="0.3">
      <c r="A179" s="176" t="s">
        <v>2837</v>
      </c>
      <c r="B179" s="177" t="s">
        <v>2838</v>
      </c>
      <c r="C179" s="178">
        <v>68.790000000000006</v>
      </c>
    </row>
    <row r="180" spans="1:3" ht="12.75" customHeight="1" thickBot="1" x14ac:dyDescent="0.3">
      <c r="A180" s="176" t="s">
        <v>2839</v>
      </c>
      <c r="B180" s="177" t="s">
        <v>2840</v>
      </c>
      <c r="C180" s="178">
        <v>68.790000000000006</v>
      </c>
    </row>
    <row r="181" spans="1:3" ht="12.75" customHeight="1" thickBot="1" x14ac:dyDescent="0.3">
      <c r="A181" s="176" t="s">
        <v>2841</v>
      </c>
      <c r="B181" s="177" t="s">
        <v>2842</v>
      </c>
      <c r="C181" s="178">
        <v>68.790000000000006</v>
      </c>
    </row>
    <row r="182" spans="1:3" ht="12.75" customHeight="1" thickBot="1" x14ac:dyDescent="0.3">
      <c r="A182" s="176" t="s">
        <v>2843</v>
      </c>
      <c r="B182" s="177" t="s">
        <v>2844</v>
      </c>
      <c r="C182" s="178">
        <v>68.790000000000006</v>
      </c>
    </row>
    <row r="183" spans="1:3" ht="12.75" customHeight="1" thickBot="1" x14ac:dyDescent="0.3">
      <c r="A183" s="173" t="s">
        <v>2845</v>
      </c>
      <c r="B183" s="174" t="s">
        <v>2846</v>
      </c>
      <c r="C183" s="175">
        <v>63.22</v>
      </c>
    </row>
    <row r="184" spans="1:3" ht="12.75" customHeight="1" thickBot="1" x14ac:dyDescent="0.3">
      <c r="A184" s="173" t="s">
        <v>2847</v>
      </c>
      <c r="B184" s="174" t="s">
        <v>2848</v>
      </c>
      <c r="C184" s="175">
        <v>63.22</v>
      </c>
    </row>
    <row r="185" spans="1:3" ht="12.75" customHeight="1" thickBot="1" x14ac:dyDescent="0.3">
      <c r="A185" s="176" t="s">
        <v>2849</v>
      </c>
      <c r="B185" s="177" t="s">
        <v>2850</v>
      </c>
      <c r="C185" s="178">
        <v>632.51</v>
      </c>
    </row>
    <row r="186" spans="1:3" ht="12.75" customHeight="1" thickBot="1" x14ac:dyDescent="0.3">
      <c r="A186" s="173" t="s">
        <v>2851</v>
      </c>
      <c r="B186" s="174" t="s">
        <v>2852</v>
      </c>
      <c r="C186" s="175">
        <v>1103.6500000000001</v>
      </c>
    </row>
    <row r="187" spans="1:3" ht="12.75" customHeight="1" thickBot="1" x14ac:dyDescent="0.3">
      <c r="A187" s="173" t="s">
        <v>2853</v>
      </c>
      <c r="B187" s="174" t="s">
        <v>2854</v>
      </c>
      <c r="C187" s="175">
        <v>772.03</v>
      </c>
    </row>
    <row r="188" spans="1:3" ht="12.75" customHeight="1" thickBot="1" x14ac:dyDescent="0.3">
      <c r="A188" s="173" t="s">
        <v>2855</v>
      </c>
      <c r="B188" s="174" t="s">
        <v>2856</v>
      </c>
      <c r="C188" s="175">
        <v>319.2</v>
      </c>
    </row>
    <row r="189" spans="1:3" ht="12.75" customHeight="1" thickBot="1" x14ac:dyDescent="0.3">
      <c r="A189" s="173" t="s">
        <v>2857</v>
      </c>
      <c r="B189" s="174" t="s">
        <v>2858</v>
      </c>
      <c r="C189" s="175">
        <v>467.21</v>
      </c>
    </row>
    <row r="190" spans="1:3" ht="12.75" customHeight="1" thickBot="1" x14ac:dyDescent="0.3">
      <c r="A190" s="173" t="s">
        <v>2859</v>
      </c>
      <c r="B190" s="174" t="s">
        <v>2860</v>
      </c>
      <c r="C190" s="175">
        <v>849.9</v>
      </c>
    </row>
    <row r="191" spans="1:3" ht="12.75" customHeight="1" thickBot="1" x14ac:dyDescent="0.3">
      <c r="A191" s="173" t="s">
        <v>2861</v>
      </c>
      <c r="B191" s="174" t="s">
        <v>2862</v>
      </c>
      <c r="C191" s="175">
        <v>981.68</v>
      </c>
    </row>
    <row r="192" spans="1:3" ht="12.75" customHeight="1" thickBot="1" x14ac:dyDescent="0.3">
      <c r="A192" s="173" t="s">
        <v>2863</v>
      </c>
      <c r="B192" s="174" t="s">
        <v>1110</v>
      </c>
      <c r="C192" s="175">
        <v>551.73</v>
      </c>
    </row>
    <row r="193" spans="1:3" ht="12.75" customHeight="1" thickBot="1" x14ac:dyDescent="0.3">
      <c r="A193" s="176" t="s">
        <v>2864</v>
      </c>
      <c r="B193" s="177" t="s">
        <v>2865</v>
      </c>
      <c r="C193" s="178">
        <v>79.87</v>
      </c>
    </row>
    <row r="194" spans="1:3" ht="12.75" customHeight="1" thickBot="1" x14ac:dyDescent="0.3">
      <c r="A194" s="179" t="s">
        <v>2866</v>
      </c>
      <c r="B194" s="180" t="s">
        <v>2867</v>
      </c>
      <c r="C194" s="181">
        <v>61.88</v>
      </c>
    </row>
    <row r="195" spans="1:3" ht="12.75" customHeight="1" thickBot="1" x14ac:dyDescent="0.3">
      <c r="A195" s="173" t="s">
        <v>2868</v>
      </c>
      <c r="B195" s="174" t="s">
        <v>1116</v>
      </c>
      <c r="C195" s="175">
        <v>254.89</v>
      </c>
    </row>
    <row r="196" spans="1:3" ht="12.75" customHeight="1" thickBot="1" x14ac:dyDescent="0.3">
      <c r="A196" s="176" t="s">
        <v>2869</v>
      </c>
      <c r="B196" s="177" t="s">
        <v>2870</v>
      </c>
      <c r="C196" s="178">
        <v>133.1</v>
      </c>
    </row>
    <row r="197" spans="1:3" ht="12.75" customHeight="1" thickBot="1" x14ac:dyDescent="0.3">
      <c r="A197" s="173" t="s">
        <v>2871</v>
      </c>
      <c r="B197" s="174" t="s">
        <v>2872</v>
      </c>
      <c r="C197" s="175">
        <v>133.1</v>
      </c>
    </row>
    <row r="198" spans="1:3" ht="12.75" customHeight="1" thickBot="1" x14ac:dyDescent="0.3">
      <c r="A198" s="173" t="s">
        <v>2873</v>
      </c>
      <c r="B198" s="174" t="s">
        <v>1118</v>
      </c>
      <c r="C198" s="175">
        <v>382.01</v>
      </c>
    </row>
    <row r="199" spans="1:3" ht="12.75" customHeight="1" thickBot="1" x14ac:dyDescent="0.3">
      <c r="A199" s="173" t="s">
        <v>2874</v>
      </c>
      <c r="B199" s="174" t="s">
        <v>1120</v>
      </c>
      <c r="C199" s="175">
        <v>402.66</v>
      </c>
    </row>
    <row r="200" spans="1:3" ht="12.75" customHeight="1" thickBot="1" x14ac:dyDescent="0.3">
      <c r="A200" s="173" t="s">
        <v>2875</v>
      </c>
      <c r="B200" s="174" t="s">
        <v>1121</v>
      </c>
      <c r="C200" s="175">
        <v>402.66</v>
      </c>
    </row>
    <row r="201" spans="1:3" ht="12.75" customHeight="1" thickBot="1" x14ac:dyDescent="0.3">
      <c r="A201" s="176" t="s">
        <v>2876</v>
      </c>
      <c r="B201" s="177" t="s">
        <v>1122</v>
      </c>
      <c r="C201" s="178">
        <v>402.66</v>
      </c>
    </row>
    <row r="202" spans="1:3" ht="12.75" customHeight="1" thickBot="1" x14ac:dyDescent="0.3">
      <c r="A202" s="173" t="s">
        <v>2877</v>
      </c>
      <c r="B202" s="174" t="s">
        <v>2878</v>
      </c>
      <c r="C202" s="175">
        <v>514.46</v>
      </c>
    </row>
    <row r="203" spans="1:3" ht="12.75" customHeight="1" thickBot="1" x14ac:dyDescent="0.3">
      <c r="A203" s="173" t="s">
        <v>2879</v>
      </c>
      <c r="B203" s="174" t="s">
        <v>1126</v>
      </c>
      <c r="C203" s="175">
        <v>250.92</v>
      </c>
    </row>
    <row r="204" spans="1:3" ht="12.75" customHeight="1" thickBot="1" x14ac:dyDescent="0.3">
      <c r="A204" s="173" t="s">
        <v>2880</v>
      </c>
      <c r="B204" s="174" t="s">
        <v>2881</v>
      </c>
      <c r="C204" s="175">
        <v>851.9</v>
      </c>
    </row>
    <row r="205" spans="1:3" ht="12.75" customHeight="1" thickBot="1" x14ac:dyDescent="0.3">
      <c r="A205" s="176" t="s">
        <v>2882</v>
      </c>
      <c r="B205" s="177" t="s">
        <v>2883</v>
      </c>
      <c r="C205" s="178">
        <v>3122.26</v>
      </c>
    </row>
    <row r="206" spans="1:3" ht="12.75" customHeight="1" thickBot="1" x14ac:dyDescent="0.3">
      <c r="A206" s="179" t="s">
        <v>2884</v>
      </c>
      <c r="B206" s="180" t="s">
        <v>2885</v>
      </c>
      <c r="C206" s="181">
        <v>3558.02</v>
      </c>
    </row>
    <row r="207" spans="1:3" ht="12.75" customHeight="1" thickBot="1" x14ac:dyDescent="0.3">
      <c r="A207" s="179" t="s">
        <v>2886</v>
      </c>
      <c r="B207" s="180" t="s">
        <v>2887</v>
      </c>
      <c r="C207" s="181">
        <v>8319.33</v>
      </c>
    </row>
    <row r="208" spans="1:3" ht="12.75" customHeight="1" thickBot="1" x14ac:dyDescent="0.3">
      <c r="A208" s="173" t="s">
        <v>2888</v>
      </c>
      <c r="B208" s="174" t="s">
        <v>2889</v>
      </c>
      <c r="C208" s="175">
        <v>2933.73</v>
      </c>
    </row>
    <row r="209" spans="1:3" ht="12.75" customHeight="1" thickBot="1" x14ac:dyDescent="0.3">
      <c r="A209" s="176" t="s">
        <v>2890</v>
      </c>
      <c r="B209" s="177" t="s">
        <v>2891</v>
      </c>
      <c r="C209" s="178">
        <v>9252.9599999999991</v>
      </c>
    </row>
    <row r="210" spans="1:3" ht="12.75" customHeight="1" thickBot="1" x14ac:dyDescent="0.3">
      <c r="A210" s="173" t="s">
        <v>2892</v>
      </c>
      <c r="B210" s="174" t="s">
        <v>2893</v>
      </c>
      <c r="C210" s="175">
        <v>399.32</v>
      </c>
    </row>
    <row r="211" spans="1:3" ht="12.75" customHeight="1" thickBot="1" x14ac:dyDescent="0.3">
      <c r="A211" s="173" t="s">
        <v>2894</v>
      </c>
      <c r="B211" s="174" t="s">
        <v>2895</v>
      </c>
      <c r="C211" s="175">
        <v>1325.14</v>
      </c>
    </row>
    <row r="212" spans="1:3" ht="12.75" customHeight="1" thickBot="1" x14ac:dyDescent="0.3">
      <c r="A212" s="182" t="s">
        <v>2896</v>
      </c>
      <c r="B212" s="183" t="s">
        <v>2897</v>
      </c>
      <c r="C212" s="184">
        <v>1325.14</v>
      </c>
    </row>
    <row r="213" spans="1:3" ht="12.75" customHeight="1" thickBot="1" x14ac:dyDescent="0.3">
      <c r="A213" s="173" t="s">
        <v>2898</v>
      </c>
      <c r="B213" s="174" t="s">
        <v>2899</v>
      </c>
      <c r="C213" s="175">
        <v>586.78</v>
      </c>
    </row>
    <row r="214" spans="1:3" ht="12.75" customHeight="1" thickBot="1" x14ac:dyDescent="0.3">
      <c r="A214" s="176" t="s">
        <v>2900</v>
      </c>
      <c r="B214" s="177" t="s">
        <v>2901</v>
      </c>
      <c r="C214" s="178">
        <v>226.28</v>
      </c>
    </row>
    <row r="215" spans="1:3" ht="12.75" customHeight="1" thickBot="1" x14ac:dyDescent="0.3">
      <c r="A215" s="176" t="s">
        <v>2902</v>
      </c>
      <c r="B215" s="177" t="s">
        <v>2903</v>
      </c>
      <c r="C215" s="178">
        <v>510.48</v>
      </c>
    </row>
    <row r="216" spans="1:3" ht="12.75" customHeight="1" thickBot="1" x14ac:dyDescent="0.3">
      <c r="A216" s="173" t="s">
        <v>2904</v>
      </c>
      <c r="B216" s="174" t="s">
        <v>1146</v>
      </c>
      <c r="C216" s="175">
        <v>1115.45</v>
      </c>
    </row>
    <row r="217" spans="1:3" ht="12.75" customHeight="1" thickBot="1" x14ac:dyDescent="0.3">
      <c r="A217" s="173" t="s">
        <v>2905</v>
      </c>
      <c r="B217" s="174" t="s">
        <v>2906</v>
      </c>
      <c r="C217" s="175">
        <v>582.92999999999995</v>
      </c>
    </row>
    <row r="218" spans="1:3" ht="12.75" customHeight="1" thickBot="1" x14ac:dyDescent="0.3">
      <c r="A218" s="176" t="s">
        <v>2907</v>
      </c>
      <c r="B218" s="177" t="s">
        <v>2908</v>
      </c>
      <c r="C218" s="178">
        <v>203.65</v>
      </c>
    </row>
    <row r="219" spans="1:3" ht="12.75" customHeight="1" thickBot="1" x14ac:dyDescent="0.3">
      <c r="A219" s="176" t="s">
        <v>2909</v>
      </c>
      <c r="B219" s="177" t="s">
        <v>2910</v>
      </c>
      <c r="C219" s="178">
        <v>570.35</v>
      </c>
    </row>
    <row r="220" spans="1:3" ht="12.75" customHeight="1" thickBot="1" x14ac:dyDescent="0.3">
      <c r="A220" s="176" t="s">
        <v>2911</v>
      </c>
      <c r="B220" s="177" t="s">
        <v>2912</v>
      </c>
      <c r="C220" s="178">
        <v>570.35</v>
      </c>
    </row>
    <row r="221" spans="1:3" ht="12.75" customHeight="1" thickBot="1" x14ac:dyDescent="0.3">
      <c r="A221" s="176" t="s">
        <v>2913</v>
      </c>
      <c r="B221" s="177" t="s">
        <v>2914</v>
      </c>
      <c r="C221" s="178">
        <v>570.35</v>
      </c>
    </row>
    <row r="222" spans="1:3" ht="12.75" customHeight="1" thickBot="1" x14ac:dyDescent="0.3">
      <c r="A222" s="176" t="s">
        <v>2915</v>
      </c>
      <c r="B222" s="177" t="s">
        <v>2916</v>
      </c>
      <c r="C222" s="178">
        <v>1015.62</v>
      </c>
    </row>
    <row r="223" spans="1:3" ht="12.75" customHeight="1" thickBot="1" x14ac:dyDescent="0.3">
      <c r="A223" s="173" t="s">
        <v>2917</v>
      </c>
      <c r="B223" s="174" t="s">
        <v>2918</v>
      </c>
      <c r="C223" s="175">
        <v>203.65</v>
      </c>
    </row>
    <row r="224" spans="1:3" ht="12.75" customHeight="1" thickBot="1" x14ac:dyDescent="0.3">
      <c r="A224" s="173" t="s">
        <v>2919</v>
      </c>
      <c r="B224" s="174" t="s">
        <v>1154</v>
      </c>
      <c r="C224" s="175">
        <v>68.55</v>
      </c>
    </row>
    <row r="225" spans="1:3" ht="12.75" customHeight="1" thickBot="1" x14ac:dyDescent="0.3">
      <c r="A225" s="173" t="s">
        <v>2920</v>
      </c>
      <c r="B225" s="174" t="s">
        <v>2921</v>
      </c>
      <c r="C225" s="175">
        <v>203.65</v>
      </c>
    </row>
    <row r="226" spans="1:3" ht="12.75" customHeight="1" thickBot="1" x14ac:dyDescent="0.3">
      <c r="A226" s="176" t="s">
        <v>2922</v>
      </c>
      <c r="B226" s="177" t="s">
        <v>2923</v>
      </c>
      <c r="C226" s="178">
        <v>151.74</v>
      </c>
    </row>
    <row r="227" spans="1:3" ht="12.75" customHeight="1" thickBot="1" x14ac:dyDescent="0.3">
      <c r="A227" s="176" t="s">
        <v>2924</v>
      </c>
      <c r="B227" s="177" t="s">
        <v>2925</v>
      </c>
      <c r="C227" s="178">
        <v>216.98</v>
      </c>
    </row>
    <row r="228" spans="1:3" ht="12.75" customHeight="1" thickBot="1" x14ac:dyDescent="0.3">
      <c r="A228" s="173" t="s">
        <v>2926</v>
      </c>
      <c r="B228" s="174" t="s">
        <v>2927</v>
      </c>
      <c r="C228" s="175">
        <v>68.55</v>
      </c>
    </row>
    <row r="229" spans="1:3" ht="12.75" customHeight="1" thickBot="1" x14ac:dyDescent="0.3">
      <c r="A229" s="173" t="s">
        <v>2928</v>
      </c>
      <c r="B229" s="174" t="s">
        <v>2929</v>
      </c>
      <c r="C229" s="175">
        <v>197.72</v>
      </c>
    </row>
    <row r="230" spans="1:3" ht="12.75" customHeight="1" thickBot="1" x14ac:dyDescent="0.3">
      <c r="A230" s="176" t="s">
        <v>2930</v>
      </c>
      <c r="B230" s="177" t="s">
        <v>2931</v>
      </c>
      <c r="C230" s="178">
        <v>187.69</v>
      </c>
    </row>
    <row r="231" spans="1:3" ht="12.75" customHeight="1" thickBot="1" x14ac:dyDescent="0.3">
      <c r="A231" s="176" t="s">
        <v>2932</v>
      </c>
      <c r="B231" s="177" t="s">
        <v>2933</v>
      </c>
      <c r="C231" s="178">
        <v>346.07</v>
      </c>
    </row>
    <row r="232" spans="1:3" ht="12.75" customHeight="1" thickBot="1" x14ac:dyDescent="0.3">
      <c r="A232" s="176" t="s">
        <v>2934</v>
      </c>
      <c r="B232" s="177" t="s">
        <v>2935</v>
      </c>
      <c r="C232" s="178">
        <v>203.65</v>
      </c>
    </row>
    <row r="233" spans="1:3" ht="12.75" customHeight="1" thickBot="1" x14ac:dyDescent="0.3">
      <c r="A233" s="173" t="s">
        <v>2936</v>
      </c>
      <c r="B233" s="174" t="s">
        <v>2937</v>
      </c>
      <c r="C233" s="175">
        <v>636.47</v>
      </c>
    </row>
    <row r="234" spans="1:3" ht="12.75" customHeight="1" thickBot="1" x14ac:dyDescent="0.3">
      <c r="A234" s="173" t="s">
        <v>2938</v>
      </c>
      <c r="B234" s="174" t="s">
        <v>2939</v>
      </c>
      <c r="C234" s="175">
        <v>346.07</v>
      </c>
    </row>
    <row r="235" spans="1:3" ht="12.75" customHeight="1" thickBot="1" x14ac:dyDescent="0.3">
      <c r="A235" s="173" t="s">
        <v>2940</v>
      </c>
      <c r="B235" s="174" t="s">
        <v>2941</v>
      </c>
      <c r="C235" s="175">
        <v>511.8</v>
      </c>
    </row>
    <row r="236" spans="1:3" ht="12.75" customHeight="1" thickBot="1" x14ac:dyDescent="0.3">
      <c r="A236" s="173" t="s">
        <v>2942</v>
      </c>
      <c r="B236" s="174" t="s">
        <v>2943</v>
      </c>
      <c r="C236" s="175">
        <v>413.3</v>
      </c>
    </row>
    <row r="237" spans="1:3" ht="12.75" customHeight="1" thickBot="1" x14ac:dyDescent="0.3">
      <c r="A237" s="173" t="s">
        <v>2944</v>
      </c>
      <c r="B237" s="174" t="s">
        <v>2945</v>
      </c>
      <c r="C237" s="175">
        <v>1587.99</v>
      </c>
    </row>
    <row r="238" spans="1:3" ht="12.75" customHeight="1" thickBot="1" x14ac:dyDescent="0.3">
      <c r="A238" s="173" t="s">
        <v>2946</v>
      </c>
      <c r="B238" s="174" t="s">
        <v>2947</v>
      </c>
      <c r="C238" s="175">
        <v>1612.02</v>
      </c>
    </row>
    <row r="239" spans="1:3" ht="12.75" customHeight="1" thickBot="1" x14ac:dyDescent="0.3">
      <c r="A239" s="176" t="s">
        <v>2948</v>
      </c>
      <c r="B239" s="177" t="s">
        <v>2949</v>
      </c>
      <c r="C239" s="178">
        <v>61.88</v>
      </c>
    </row>
    <row r="240" spans="1:3" ht="12.75" customHeight="1" thickBot="1" x14ac:dyDescent="0.3">
      <c r="A240" s="176" t="s">
        <v>2950</v>
      </c>
      <c r="B240" s="177" t="s">
        <v>2951</v>
      </c>
      <c r="C240" s="178">
        <v>61.88</v>
      </c>
    </row>
    <row r="241" spans="1:3" ht="12.75" customHeight="1" thickBot="1" x14ac:dyDescent="0.3">
      <c r="A241" s="173" t="s">
        <v>2952</v>
      </c>
      <c r="B241" s="174" t="s">
        <v>2953</v>
      </c>
      <c r="C241" s="175">
        <v>635.16999999999996</v>
      </c>
    </row>
    <row r="242" spans="1:3" ht="12.75" customHeight="1" thickBot="1" x14ac:dyDescent="0.3">
      <c r="A242" s="173" t="s">
        <v>2954</v>
      </c>
      <c r="B242" s="174" t="s">
        <v>1197</v>
      </c>
      <c r="C242" s="175">
        <v>577.03</v>
      </c>
    </row>
    <row r="243" spans="1:3" ht="12.75" customHeight="1" thickBot="1" x14ac:dyDescent="0.3">
      <c r="A243" s="173" t="s">
        <v>2955</v>
      </c>
      <c r="B243" s="174" t="s">
        <v>2956</v>
      </c>
      <c r="C243" s="175">
        <v>62.56</v>
      </c>
    </row>
    <row r="244" spans="1:3" ht="12.75" customHeight="1" thickBot="1" x14ac:dyDescent="0.3">
      <c r="A244" s="173" t="s">
        <v>2957</v>
      </c>
      <c r="B244" s="174" t="s">
        <v>2958</v>
      </c>
      <c r="C244" s="175">
        <v>62.56</v>
      </c>
    </row>
    <row r="245" spans="1:3" ht="12.75" customHeight="1" thickBot="1" x14ac:dyDescent="0.3">
      <c r="A245" s="176" t="s">
        <v>2959</v>
      </c>
      <c r="B245" s="177" t="s">
        <v>2960</v>
      </c>
      <c r="C245" s="178">
        <v>188.33</v>
      </c>
    </row>
    <row r="246" spans="1:3" ht="12.75" customHeight="1" thickBot="1" x14ac:dyDescent="0.3">
      <c r="A246" s="173" t="s">
        <v>2961</v>
      </c>
      <c r="B246" s="174" t="s">
        <v>1211</v>
      </c>
      <c r="C246" s="175">
        <v>281.07</v>
      </c>
    </row>
    <row r="247" spans="1:3" ht="12.75" customHeight="1" thickBot="1" x14ac:dyDescent="0.3">
      <c r="A247" s="173" t="s">
        <v>2962</v>
      </c>
      <c r="B247" s="174" t="s">
        <v>2963</v>
      </c>
      <c r="C247" s="175">
        <v>277.52</v>
      </c>
    </row>
    <row r="248" spans="1:3" ht="12.75" customHeight="1" thickBot="1" x14ac:dyDescent="0.3">
      <c r="A248" s="173" t="s">
        <v>2964</v>
      </c>
      <c r="B248" s="174" t="s">
        <v>2965</v>
      </c>
      <c r="C248" s="175">
        <v>277.52</v>
      </c>
    </row>
    <row r="249" spans="1:3" ht="12.75" customHeight="1" thickBot="1" x14ac:dyDescent="0.3">
      <c r="A249" s="173" t="s">
        <v>2966</v>
      </c>
      <c r="B249" s="174" t="s">
        <v>2967</v>
      </c>
      <c r="C249" s="175">
        <v>303.05</v>
      </c>
    </row>
    <row r="250" spans="1:3" ht="12.75" customHeight="1" thickBot="1" x14ac:dyDescent="0.3">
      <c r="A250" s="173" t="s">
        <v>2968</v>
      </c>
      <c r="B250" s="174" t="s">
        <v>2969</v>
      </c>
      <c r="C250" s="175">
        <v>107.82</v>
      </c>
    </row>
    <row r="251" spans="1:3" ht="12.75" customHeight="1" thickBot="1" x14ac:dyDescent="0.3">
      <c r="A251" s="173" t="s">
        <v>2970</v>
      </c>
      <c r="B251" s="174" t="s">
        <v>1217</v>
      </c>
      <c r="C251" s="175">
        <v>107.43</v>
      </c>
    </row>
    <row r="252" spans="1:3" ht="12.75" customHeight="1" thickBot="1" x14ac:dyDescent="0.3">
      <c r="A252" s="173" t="s">
        <v>2971</v>
      </c>
      <c r="B252" s="174" t="s">
        <v>1219</v>
      </c>
      <c r="C252" s="175">
        <v>159.72</v>
      </c>
    </row>
    <row r="253" spans="1:3" ht="12.75" customHeight="1" thickBot="1" x14ac:dyDescent="0.3">
      <c r="A253" s="176" t="s">
        <v>2972</v>
      </c>
      <c r="B253" s="177" t="s">
        <v>74</v>
      </c>
      <c r="C253" s="178">
        <v>85.19</v>
      </c>
    </row>
    <row r="254" spans="1:3" ht="12.75" customHeight="1" thickBot="1" x14ac:dyDescent="0.3">
      <c r="A254" s="173" t="s">
        <v>2973</v>
      </c>
      <c r="B254" s="174" t="s">
        <v>2974</v>
      </c>
      <c r="C254" s="175">
        <v>51.25</v>
      </c>
    </row>
    <row r="255" spans="1:3" ht="12.75" customHeight="1" thickBot="1" x14ac:dyDescent="0.3">
      <c r="A255" s="173" t="s">
        <v>2975</v>
      </c>
      <c r="B255" s="174" t="s">
        <v>2976</v>
      </c>
      <c r="C255" s="175">
        <v>74.62</v>
      </c>
    </row>
    <row r="256" spans="1:3" ht="12.75" customHeight="1" thickBot="1" x14ac:dyDescent="0.3">
      <c r="A256" s="173" t="s">
        <v>2977</v>
      </c>
      <c r="B256" s="174" t="s">
        <v>2978</v>
      </c>
      <c r="C256" s="175">
        <v>117.14</v>
      </c>
    </row>
    <row r="257" spans="1:3" ht="12.75" customHeight="1" thickBot="1" x14ac:dyDescent="0.3">
      <c r="A257" s="173" t="s">
        <v>2979</v>
      </c>
      <c r="B257" s="174" t="s">
        <v>2980</v>
      </c>
      <c r="C257" s="175">
        <v>25.28</v>
      </c>
    </row>
    <row r="258" spans="1:3" ht="12.75" customHeight="1" thickBot="1" x14ac:dyDescent="0.3">
      <c r="A258" s="173" t="s">
        <v>2981</v>
      </c>
      <c r="B258" s="174" t="s">
        <v>2982</v>
      </c>
      <c r="C258" s="175">
        <v>214.97</v>
      </c>
    </row>
    <row r="259" spans="1:3" ht="12.75" customHeight="1" thickBot="1" x14ac:dyDescent="0.3">
      <c r="A259" s="179" t="s">
        <v>2983</v>
      </c>
      <c r="B259" s="180" t="s">
        <v>2984</v>
      </c>
      <c r="C259" s="181">
        <v>181.34</v>
      </c>
    </row>
    <row r="260" spans="1:3" ht="12.75" customHeight="1" thickBot="1" x14ac:dyDescent="0.3">
      <c r="A260" s="179" t="s">
        <v>2985</v>
      </c>
      <c r="B260" s="180" t="s">
        <v>2986</v>
      </c>
      <c r="C260" s="181">
        <v>201.66</v>
      </c>
    </row>
    <row r="261" spans="1:3" ht="12.75" customHeight="1" thickBot="1" x14ac:dyDescent="0.3">
      <c r="A261" s="179" t="s">
        <v>2987</v>
      </c>
      <c r="B261" s="180" t="s">
        <v>2988</v>
      </c>
      <c r="C261" s="181">
        <v>294.17</v>
      </c>
    </row>
    <row r="262" spans="1:3" ht="12.75" customHeight="1" thickBot="1" x14ac:dyDescent="0.3">
      <c r="A262" s="176" t="s">
        <v>2989</v>
      </c>
      <c r="B262" s="177" t="s">
        <v>2990</v>
      </c>
      <c r="C262" s="178">
        <v>174.37</v>
      </c>
    </row>
    <row r="263" spans="1:3" ht="12.75" customHeight="1" thickBot="1" x14ac:dyDescent="0.3">
      <c r="A263" s="176" t="s">
        <v>2991</v>
      </c>
      <c r="B263" s="177" t="s">
        <v>2992</v>
      </c>
      <c r="C263" s="178">
        <v>1519.33</v>
      </c>
    </row>
    <row r="264" spans="1:3" ht="12.75" customHeight="1" thickBot="1" x14ac:dyDescent="0.3">
      <c r="A264" s="176" t="s">
        <v>2993</v>
      </c>
      <c r="B264" s="177" t="s">
        <v>2994</v>
      </c>
      <c r="C264" s="178">
        <v>258.89</v>
      </c>
    </row>
    <row r="265" spans="1:3" ht="12.75" customHeight="1" thickBot="1" x14ac:dyDescent="0.3">
      <c r="A265" s="173" t="s">
        <v>2995</v>
      </c>
      <c r="B265" s="174" t="s">
        <v>2996</v>
      </c>
      <c r="C265" s="175">
        <v>77.540000000000006</v>
      </c>
    </row>
    <row r="266" spans="1:3" ht="12.75" customHeight="1" thickBot="1" x14ac:dyDescent="0.3">
      <c r="A266" s="176" t="s">
        <v>2997</v>
      </c>
      <c r="B266" s="177" t="s">
        <v>2998</v>
      </c>
      <c r="C266" s="178">
        <v>103.82</v>
      </c>
    </row>
    <row r="267" spans="1:3" ht="12.75" customHeight="1" thickBot="1" x14ac:dyDescent="0.3">
      <c r="A267" s="176" t="s">
        <v>2999</v>
      </c>
      <c r="B267" s="177" t="s">
        <v>3000</v>
      </c>
      <c r="C267" s="178">
        <v>36.61</v>
      </c>
    </row>
    <row r="268" spans="1:3" ht="12.75" customHeight="1" thickBot="1" x14ac:dyDescent="0.3">
      <c r="A268" s="176" t="s">
        <v>3001</v>
      </c>
      <c r="B268" s="177" t="s">
        <v>3002</v>
      </c>
      <c r="C268" s="178">
        <v>117.6</v>
      </c>
    </row>
    <row r="269" spans="1:3" ht="12.75" customHeight="1" thickBot="1" x14ac:dyDescent="0.3">
      <c r="A269" s="173" t="s">
        <v>3003</v>
      </c>
      <c r="B269" s="174" t="s">
        <v>3004</v>
      </c>
      <c r="C269" s="175">
        <v>232.93</v>
      </c>
    </row>
    <row r="270" spans="1:3" ht="12.75" customHeight="1" thickBot="1" x14ac:dyDescent="0.3">
      <c r="A270" s="176" t="s">
        <v>3005</v>
      </c>
      <c r="B270" s="177" t="s">
        <v>3006</v>
      </c>
      <c r="C270" s="178">
        <v>1522.77</v>
      </c>
    </row>
    <row r="271" spans="1:3" ht="12.75" customHeight="1" thickBot="1" x14ac:dyDescent="0.3">
      <c r="A271" s="179" t="s">
        <v>3007</v>
      </c>
      <c r="B271" s="180" t="s">
        <v>3008</v>
      </c>
      <c r="C271" s="181">
        <v>1134.47</v>
      </c>
    </row>
    <row r="272" spans="1:3" ht="12.75" customHeight="1" thickBot="1" x14ac:dyDescent="0.3">
      <c r="A272" s="173" t="s">
        <v>3009</v>
      </c>
      <c r="B272" s="174" t="s">
        <v>3010</v>
      </c>
      <c r="C272" s="175">
        <v>1251.27</v>
      </c>
    </row>
    <row r="273" spans="1:3" ht="12.75" customHeight="1" thickBot="1" x14ac:dyDescent="0.3">
      <c r="A273" s="176" t="s">
        <v>3011</v>
      </c>
      <c r="B273" s="177" t="s">
        <v>3012</v>
      </c>
      <c r="C273" s="178">
        <v>2274.17</v>
      </c>
    </row>
    <row r="274" spans="1:3" ht="12.75" customHeight="1" thickBot="1" x14ac:dyDescent="0.3">
      <c r="A274" s="173" t="s">
        <v>3013</v>
      </c>
      <c r="B274" s="174" t="s">
        <v>3014</v>
      </c>
      <c r="C274" s="175">
        <v>143.15</v>
      </c>
    </row>
    <row r="275" spans="1:3" ht="12.75" customHeight="1" thickBot="1" x14ac:dyDescent="0.3">
      <c r="A275" s="176" t="s">
        <v>3015</v>
      </c>
      <c r="B275" s="177" t="s">
        <v>3016</v>
      </c>
      <c r="C275" s="178">
        <v>141.1</v>
      </c>
    </row>
    <row r="276" spans="1:3" ht="12.75" customHeight="1" thickBot="1" x14ac:dyDescent="0.3">
      <c r="A276" s="173" t="s">
        <v>3017</v>
      </c>
      <c r="B276" s="174" t="s">
        <v>3018</v>
      </c>
      <c r="C276" s="175">
        <v>187.69</v>
      </c>
    </row>
    <row r="277" spans="1:3" ht="12.75" customHeight="1" thickBot="1" x14ac:dyDescent="0.3">
      <c r="A277" s="173" t="s">
        <v>3019</v>
      </c>
      <c r="B277" s="174" t="s">
        <v>3020</v>
      </c>
      <c r="C277" s="175">
        <v>147.94999999999999</v>
      </c>
    </row>
    <row r="278" spans="1:3" ht="12.75" customHeight="1" thickBot="1" x14ac:dyDescent="0.3">
      <c r="A278" s="173" t="s">
        <v>3021</v>
      </c>
      <c r="B278" s="174" t="s">
        <v>3022</v>
      </c>
      <c r="C278" s="175">
        <v>159.72</v>
      </c>
    </row>
    <row r="279" spans="1:3" ht="12.75" customHeight="1" thickBot="1" x14ac:dyDescent="0.3">
      <c r="A279" s="176" t="s">
        <v>3023</v>
      </c>
      <c r="B279" s="177" t="s">
        <v>3024</v>
      </c>
      <c r="C279" s="178">
        <v>187.69</v>
      </c>
    </row>
    <row r="280" spans="1:3" ht="12.75" customHeight="1" thickBot="1" x14ac:dyDescent="0.3">
      <c r="A280" s="173" t="s">
        <v>3025</v>
      </c>
      <c r="B280" s="174" t="s">
        <v>3026</v>
      </c>
      <c r="C280" s="175">
        <v>324.68</v>
      </c>
    </row>
    <row r="281" spans="1:3" ht="12.75" customHeight="1" thickBot="1" x14ac:dyDescent="0.3">
      <c r="A281" s="179" t="s">
        <v>3027</v>
      </c>
      <c r="B281" s="180" t="s">
        <v>3028</v>
      </c>
      <c r="C281" s="181">
        <v>601.84</v>
      </c>
    </row>
    <row r="282" spans="1:3" ht="12.75" customHeight="1" thickBot="1" x14ac:dyDescent="0.3">
      <c r="A282" s="173" t="s">
        <v>3029</v>
      </c>
      <c r="B282" s="174" t="s">
        <v>3030</v>
      </c>
      <c r="C282" s="175">
        <v>602.67999999999995</v>
      </c>
    </row>
    <row r="283" spans="1:3" ht="12.75" customHeight="1" thickBot="1" x14ac:dyDescent="0.3">
      <c r="A283" s="173" t="s">
        <v>3031</v>
      </c>
      <c r="B283" s="174" t="s">
        <v>3032</v>
      </c>
      <c r="C283" s="175">
        <v>446.49</v>
      </c>
    </row>
    <row r="284" spans="1:3" ht="12.75" customHeight="1" thickBot="1" x14ac:dyDescent="0.3">
      <c r="A284" s="173" t="s">
        <v>3033</v>
      </c>
      <c r="B284" s="174" t="s">
        <v>3034</v>
      </c>
      <c r="C284" s="175">
        <v>187.69</v>
      </c>
    </row>
    <row r="285" spans="1:3" ht="12.75" customHeight="1" thickBot="1" x14ac:dyDescent="0.3">
      <c r="A285" s="173" t="s">
        <v>3035</v>
      </c>
      <c r="B285" s="174" t="s">
        <v>3036</v>
      </c>
      <c r="C285" s="175">
        <v>67.22</v>
      </c>
    </row>
    <row r="286" spans="1:3" ht="12.75" customHeight="1" thickBot="1" x14ac:dyDescent="0.3">
      <c r="A286" s="173" t="s">
        <v>3037</v>
      </c>
      <c r="B286" s="174" t="s">
        <v>3038</v>
      </c>
      <c r="C286" s="175">
        <v>187.69</v>
      </c>
    </row>
    <row r="287" spans="1:3" ht="12.75" customHeight="1" thickBot="1" x14ac:dyDescent="0.3">
      <c r="A287" s="176" t="s">
        <v>3039</v>
      </c>
      <c r="B287" s="177" t="s">
        <v>3040</v>
      </c>
      <c r="C287" s="178">
        <v>677.8</v>
      </c>
    </row>
    <row r="288" spans="1:3" ht="12.75" customHeight="1" thickBot="1" x14ac:dyDescent="0.3">
      <c r="A288" s="176" t="s">
        <v>3041</v>
      </c>
      <c r="B288" s="177" t="s">
        <v>3042</v>
      </c>
      <c r="C288" s="178">
        <v>728</v>
      </c>
    </row>
    <row r="289" spans="1:3" ht="12.75" customHeight="1" thickBot="1" x14ac:dyDescent="0.3">
      <c r="A289" s="176" t="s">
        <v>3043</v>
      </c>
      <c r="B289" s="177" t="s">
        <v>3044</v>
      </c>
      <c r="C289" s="178">
        <v>735.44</v>
      </c>
    </row>
    <row r="290" spans="1:3" ht="12.75" customHeight="1" thickBot="1" x14ac:dyDescent="0.3">
      <c r="A290" s="176" t="s">
        <v>3045</v>
      </c>
      <c r="B290" s="177" t="s">
        <v>3046</v>
      </c>
      <c r="C290" s="178">
        <v>916.47</v>
      </c>
    </row>
    <row r="291" spans="1:3" ht="12.75" customHeight="1" thickBot="1" x14ac:dyDescent="0.3">
      <c r="A291" s="176" t="s">
        <v>3047</v>
      </c>
      <c r="B291" s="177" t="s">
        <v>3048</v>
      </c>
      <c r="C291" s="178">
        <v>245.58</v>
      </c>
    </row>
    <row r="292" spans="1:3" ht="12.75" customHeight="1" thickBot="1" x14ac:dyDescent="0.3">
      <c r="A292" s="176" t="s">
        <v>3049</v>
      </c>
      <c r="B292" s="177" t="s">
        <v>3050</v>
      </c>
      <c r="C292" s="178">
        <v>266.39999999999998</v>
      </c>
    </row>
    <row r="293" spans="1:3" ht="12.75" customHeight="1" thickBot="1" x14ac:dyDescent="0.3">
      <c r="A293" s="176" t="s">
        <v>3051</v>
      </c>
      <c r="B293" s="177" t="s">
        <v>3052</v>
      </c>
      <c r="C293" s="178">
        <v>276.64</v>
      </c>
    </row>
    <row r="294" spans="1:3" ht="12.75" customHeight="1" thickBot="1" x14ac:dyDescent="0.3">
      <c r="A294" s="176" t="s">
        <v>3053</v>
      </c>
      <c r="B294" s="177" t="s">
        <v>3054</v>
      </c>
      <c r="C294" s="178">
        <v>295.51</v>
      </c>
    </row>
    <row r="295" spans="1:3" ht="12.75" customHeight="1" thickBot="1" x14ac:dyDescent="0.3">
      <c r="A295" s="176" t="s">
        <v>3055</v>
      </c>
      <c r="B295" s="177" t="s">
        <v>3056</v>
      </c>
      <c r="C295" s="178">
        <v>312</v>
      </c>
    </row>
    <row r="296" spans="1:3" ht="12.75" customHeight="1" thickBot="1" x14ac:dyDescent="0.3">
      <c r="A296" s="173" t="s">
        <v>3057</v>
      </c>
      <c r="B296" s="174" t="s">
        <v>3058</v>
      </c>
      <c r="C296" s="175">
        <v>247.57</v>
      </c>
    </row>
    <row r="297" spans="1:3" ht="12.75" customHeight="1" thickBot="1" x14ac:dyDescent="0.3">
      <c r="A297" s="173" t="s">
        <v>3059</v>
      </c>
      <c r="B297" s="174" t="s">
        <v>3060</v>
      </c>
      <c r="C297" s="175">
        <v>238.93</v>
      </c>
    </row>
    <row r="298" spans="1:3" ht="12.75" customHeight="1" thickBot="1" x14ac:dyDescent="0.3">
      <c r="A298" s="173" t="s">
        <v>3061</v>
      </c>
      <c r="B298" s="174" t="s">
        <v>3062</v>
      </c>
      <c r="C298" s="175">
        <v>1401.64</v>
      </c>
    </row>
    <row r="299" spans="1:3" ht="12.75" customHeight="1" thickBot="1" x14ac:dyDescent="0.3">
      <c r="A299" s="173" t="s">
        <v>3063</v>
      </c>
      <c r="B299" s="174" t="s">
        <v>3064</v>
      </c>
      <c r="C299" s="175">
        <v>103.82</v>
      </c>
    </row>
    <row r="300" spans="1:3" ht="12.75" customHeight="1" thickBot="1" x14ac:dyDescent="0.3">
      <c r="A300" s="173" t="s">
        <v>3065</v>
      </c>
      <c r="B300" s="174" t="s">
        <v>3066</v>
      </c>
      <c r="C300" s="175">
        <v>121.13</v>
      </c>
    </row>
    <row r="301" spans="1:3" ht="12.75" customHeight="1" thickBot="1" x14ac:dyDescent="0.3">
      <c r="A301" s="173" t="s">
        <v>3067</v>
      </c>
      <c r="B301" s="174" t="s">
        <v>3068</v>
      </c>
      <c r="C301" s="175">
        <v>557.07000000000005</v>
      </c>
    </row>
    <row r="302" spans="1:3" ht="12.75" customHeight="1" thickBot="1" x14ac:dyDescent="0.3">
      <c r="A302" s="173" t="s">
        <v>3069</v>
      </c>
      <c r="B302" s="174" t="s">
        <v>1330</v>
      </c>
      <c r="C302" s="175">
        <v>107.15</v>
      </c>
    </row>
    <row r="303" spans="1:3" ht="12.75" customHeight="1" thickBot="1" x14ac:dyDescent="0.3">
      <c r="A303" s="173" t="s">
        <v>3070</v>
      </c>
      <c r="B303" s="174" t="s">
        <v>1333</v>
      </c>
      <c r="C303" s="175">
        <v>852.56</v>
      </c>
    </row>
    <row r="304" spans="1:3" ht="12.75" customHeight="1" thickBot="1" x14ac:dyDescent="0.3">
      <c r="A304" s="173" t="s">
        <v>3071</v>
      </c>
      <c r="B304" s="174" t="s">
        <v>3072</v>
      </c>
      <c r="C304" s="175">
        <v>1040.24</v>
      </c>
    </row>
    <row r="305" spans="1:3" ht="12.75" customHeight="1" thickBot="1" x14ac:dyDescent="0.3">
      <c r="A305" s="173" t="s">
        <v>3073</v>
      </c>
      <c r="B305" s="174" t="s">
        <v>3074</v>
      </c>
      <c r="C305" s="175">
        <v>236.27</v>
      </c>
    </row>
    <row r="306" spans="1:3" ht="12.75" customHeight="1" thickBot="1" x14ac:dyDescent="0.3">
      <c r="A306" s="173" t="s">
        <v>3075</v>
      </c>
      <c r="B306" s="174" t="s">
        <v>1339</v>
      </c>
      <c r="C306" s="175">
        <v>268.20999999999998</v>
      </c>
    </row>
    <row r="307" spans="1:3" ht="12.75" customHeight="1" thickBot="1" x14ac:dyDescent="0.3">
      <c r="A307" s="173" t="s">
        <v>3076</v>
      </c>
      <c r="B307" s="174" t="s">
        <v>3077</v>
      </c>
      <c r="C307" s="175">
        <v>662.88</v>
      </c>
    </row>
    <row r="308" spans="1:3" ht="12.75" customHeight="1" thickBot="1" x14ac:dyDescent="0.3">
      <c r="A308" s="173" t="s">
        <v>3078</v>
      </c>
      <c r="B308" s="174" t="s">
        <v>1346</v>
      </c>
      <c r="C308" s="175">
        <v>931.1</v>
      </c>
    </row>
    <row r="309" spans="1:3" ht="12.75" customHeight="1" thickBot="1" x14ac:dyDescent="0.3">
      <c r="A309" s="173" t="s">
        <v>3079</v>
      </c>
      <c r="B309" s="174" t="s">
        <v>3080</v>
      </c>
      <c r="C309" s="175">
        <v>234.93</v>
      </c>
    </row>
    <row r="310" spans="1:3" ht="12.75" customHeight="1" thickBot="1" x14ac:dyDescent="0.3">
      <c r="A310" s="173" t="s">
        <v>3081</v>
      </c>
      <c r="B310" s="174" t="s">
        <v>3082</v>
      </c>
      <c r="C310" s="175">
        <v>563.84</v>
      </c>
    </row>
    <row r="311" spans="1:3" ht="12.75" customHeight="1" thickBot="1" x14ac:dyDescent="0.3">
      <c r="A311" s="173" t="s">
        <v>3083</v>
      </c>
      <c r="B311" s="174" t="s">
        <v>3084</v>
      </c>
      <c r="C311" s="175">
        <v>276.3</v>
      </c>
    </row>
    <row r="312" spans="1:3" ht="12.75" customHeight="1" thickBot="1" x14ac:dyDescent="0.3">
      <c r="A312" s="173" t="s">
        <v>3085</v>
      </c>
      <c r="B312" s="174" t="s">
        <v>3086</v>
      </c>
      <c r="C312" s="175">
        <v>186.35</v>
      </c>
    </row>
    <row r="313" spans="1:3" ht="12.75" customHeight="1" thickBot="1" x14ac:dyDescent="0.3">
      <c r="A313" s="173" t="s">
        <v>3087</v>
      </c>
      <c r="B313" s="174" t="s">
        <v>3088</v>
      </c>
      <c r="C313" s="175">
        <v>186.35</v>
      </c>
    </row>
    <row r="314" spans="1:3" ht="12.75" customHeight="1" thickBot="1" x14ac:dyDescent="0.3">
      <c r="A314" s="173" t="s">
        <v>3089</v>
      </c>
      <c r="B314" s="174" t="s">
        <v>3090</v>
      </c>
      <c r="C314" s="175">
        <v>1221.94</v>
      </c>
    </row>
    <row r="315" spans="1:3" ht="12.75" customHeight="1" thickBot="1" x14ac:dyDescent="0.3">
      <c r="A315" s="173" t="s">
        <v>3091</v>
      </c>
      <c r="B315" s="174" t="s">
        <v>3092</v>
      </c>
      <c r="C315" s="175">
        <v>80.540000000000006</v>
      </c>
    </row>
    <row r="316" spans="1:3" ht="12.75" customHeight="1" thickBot="1" x14ac:dyDescent="0.3">
      <c r="A316" s="173" t="s">
        <v>3093</v>
      </c>
      <c r="B316" s="174" t="s">
        <v>3094</v>
      </c>
      <c r="C316" s="175">
        <v>80.540000000000006</v>
      </c>
    </row>
    <row r="317" spans="1:3" ht="12.75" customHeight="1" thickBot="1" x14ac:dyDescent="0.3">
      <c r="A317" s="173" t="s">
        <v>3095</v>
      </c>
      <c r="B317" s="174" t="s">
        <v>3096</v>
      </c>
      <c r="C317" s="175">
        <v>161.06</v>
      </c>
    </row>
    <row r="318" spans="1:3" ht="12.75" customHeight="1" thickBot="1" x14ac:dyDescent="0.3">
      <c r="A318" s="173" t="s">
        <v>3097</v>
      </c>
      <c r="B318" s="174" t="s">
        <v>3098</v>
      </c>
      <c r="C318" s="175">
        <v>241.59</v>
      </c>
    </row>
    <row r="319" spans="1:3" ht="12.75" customHeight="1" thickBot="1" x14ac:dyDescent="0.3">
      <c r="A319" s="173" t="s">
        <v>3099</v>
      </c>
      <c r="B319" s="174" t="s">
        <v>3100</v>
      </c>
      <c r="C319" s="175">
        <v>172.3</v>
      </c>
    </row>
    <row r="320" spans="1:3" ht="12.75" customHeight="1" thickBot="1" x14ac:dyDescent="0.3">
      <c r="A320" s="173" t="s">
        <v>3101</v>
      </c>
      <c r="B320" s="174" t="s">
        <v>3102</v>
      </c>
      <c r="C320" s="175">
        <v>53.26</v>
      </c>
    </row>
    <row r="321" spans="1:3" ht="12.75" customHeight="1" thickBot="1" x14ac:dyDescent="0.3">
      <c r="A321" s="173" t="s">
        <v>3103</v>
      </c>
      <c r="B321" s="174" t="s">
        <v>1365</v>
      </c>
      <c r="C321" s="175">
        <v>1601</v>
      </c>
    </row>
    <row r="322" spans="1:3" ht="12.75" customHeight="1" thickBot="1" x14ac:dyDescent="0.3">
      <c r="A322" s="173" t="s">
        <v>3104</v>
      </c>
      <c r="B322" s="174" t="s">
        <v>3105</v>
      </c>
      <c r="C322" s="175">
        <v>171.7</v>
      </c>
    </row>
    <row r="323" spans="1:3" ht="12.75" customHeight="1" thickBot="1" x14ac:dyDescent="0.3">
      <c r="A323" s="173" t="s">
        <v>3106</v>
      </c>
      <c r="B323" s="174" t="s">
        <v>1373</v>
      </c>
      <c r="C323" s="175">
        <v>166.7</v>
      </c>
    </row>
    <row r="324" spans="1:3" ht="12.75" customHeight="1" thickBot="1" x14ac:dyDescent="0.3">
      <c r="A324" s="173" t="s">
        <v>3107</v>
      </c>
      <c r="B324" s="174" t="s">
        <v>1375</v>
      </c>
      <c r="C324" s="175">
        <v>228.27</v>
      </c>
    </row>
    <row r="325" spans="1:3" ht="12.75" customHeight="1" thickBot="1" x14ac:dyDescent="0.3">
      <c r="A325" s="173" t="s">
        <v>3108</v>
      </c>
      <c r="B325" s="174" t="s">
        <v>3109</v>
      </c>
      <c r="C325" s="175">
        <v>151.74</v>
      </c>
    </row>
    <row r="326" spans="1:3" ht="12.75" customHeight="1" thickBot="1" x14ac:dyDescent="0.3">
      <c r="A326" s="173" t="s">
        <v>3110</v>
      </c>
      <c r="B326" s="174" t="s">
        <v>1381</v>
      </c>
      <c r="C326" s="175">
        <v>257.56</v>
      </c>
    </row>
    <row r="327" spans="1:3" ht="12.75" customHeight="1" thickBot="1" x14ac:dyDescent="0.3">
      <c r="A327" s="173" t="s">
        <v>3111</v>
      </c>
      <c r="B327" s="174" t="s">
        <v>3112</v>
      </c>
      <c r="C327" s="175">
        <v>302.82</v>
      </c>
    </row>
    <row r="328" spans="1:3" ht="12.75" customHeight="1" thickBot="1" x14ac:dyDescent="0.3">
      <c r="A328" s="173" t="s">
        <v>3113</v>
      </c>
      <c r="B328" s="174" t="s">
        <v>3114</v>
      </c>
      <c r="C328" s="175">
        <v>189.32</v>
      </c>
    </row>
    <row r="329" spans="1:3" ht="12.75" customHeight="1" thickBot="1" x14ac:dyDescent="0.3">
      <c r="A329" s="173" t="s">
        <v>3115</v>
      </c>
      <c r="B329" s="174" t="s">
        <v>3116</v>
      </c>
      <c r="C329" s="175">
        <v>186.35</v>
      </c>
    </row>
    <row r="330" spans="1:3" ht="12.75" customHeight="1" thickBot="1" x14ac:dyDescent="0.3">
      <c r="A330" s="173" t="s">
        <v>3117</v>
      </c>
      <c r="B330" s="174" t="s">
        <v>40</v>
      </c>
      <c r="C330" s="175">
        <v>53.27</v>
      </c>
    </row>
    <row r="331" spans="1:3" ht="12.75" customHeight="1" thickBot="1" x14ac:dyDescent="0.3">
      <c r="A331" s="173" t="s">
        <v>3118</v>
      </c>
      <c r="B331" s="174" t="s">
        <v>3119</v>
      </c>
      <c r="C331" s="175">
        <v>151.74</v>
      </c>
    </row>
    <row r="332" spans="1:3" ht="12.75" customHeight="1" thickBot="1" x14ac:dyDescent="0.3">
      <c r="A332" s="173" t="s">
        <v>3120</v>
      </c>
      <c r="B332" s="174" t="s">
        <v>1393</v>
      </c>
      <c r="C332" s="175">
        <v>62.56</v>
      </c>
    </row>
    <row r="333" spans="1:3" ht="12.75" customHeight="1" thickBot="1" x14ac:dyDescent="0.3">
      <c r="A333" s="173" t="s">
        <v>3121</v>
      </c>
      <c r="B333" s="174" t="s">
        <v>3122</v>
      </c>
      <c r="C333" s="175">
        <v>244.91</v>
      </c>
    </row>
    <row r="334" spans="1:3" ht="12.75" customHeight="1" thickBot="1" x14ac:dyDescent="0.3">
      <c r="A334" s="173" t="s">
        <v>3123</v>
      </c>
      <c r="B334" s="174" t="s">
        <v>3124</v>
      </c>
      <c r="C334" s="175">
        <v>398.65</v>
      </c>
    </row>
    <row r="335" spans="1:3" ht="12.75" customHeight="1" thickBot="1" x14ac:dyDescent="0.3">
      <c r="A335" s="176" t="s">
        <v>3125</v>
      </c>
      <c r="B335" s="177" t="s">
        <v>3126</v>
      </c>
      <c r="C335" s="178">
        <v>416</v>
      </c>
    </row>
    <row r="336" spans="1:3" ht="12.75" customHeight="1" thickBot="1" x14ac:dyDescent="0.3">
      <c r="A336" s="176" t="s">
        <v>3127</v>
      </c>
      <c r="B336" s="177" t="s">
        <v>3128</v>
      </c>
      <c r="C336" s="178">
        <v>443.25</v>
      </c>
    </row>
    <row r="337" spans="1:3" ht="12.75" customHeight="1" thickBot="1" x14ac:dyDescent="0.3">
      <c r="A337" s="176" t="s">
        <v>3129</v>
      </c>
      <c r="B337" s="177" t="s">
        <v>3130</v>
      </c>
      <c r="C337" s="178">
        <v>730.77</v>
      </c>
    </row>
    <row r="338" spans="1:3" ht="12.75" customHeight="1" thickBot="1" x14ac:dyDescent="0.3">
      <c r="A338" s="173" t="s">
        <v>3131</v>
      </c>
      <c r="B338" s="174" t="s">
        <v>3132</v>
      </c>
      <c r="C338" s="175">
        <v>1841.56</v>
      </c>
    </row>
    <row r="339" spans="1:3" ht="12.75" customHeight="1" thickBot="1" x14ac:dyDescent="0.3">
      <c r="A339" s="173" t="s">
        <v>3133</v>
      </c>
      <c r="B339" s="174" t="s">
        <v>1397</v>
      </c>
      <c r="C339" s="175">
        <v>1896.8</v>
      </c>
    </row>
    <row r="340" spans="1:3" ht="12.75" customHeight="1" thickBot="1" x14ac:dyDescent="0.3">
      <c r="A340" s="173" t="s">
        <v>3134</v>
      </c>
      <c r="B340" s="174" t="s">
        <v>1399</v>
      </c>
      <c r="C340" s="175">
        <v>259.56</v>
      </c>
    </row>
    <row r="341" spans="1:3" ht="12.75" customHeight="1" thickBot="1" x14ac:dyDescent="0.3">
      <c r="A341" s="173" t="s">
        <v>3135</v>
      </c>
      <c r="B341" s="174" t="s">
        <v>3136</v>
      </c>
      <c r="C341" s="175">
        <v>264.88</v>
      </c>
    </row>
    <row r="342" spans="1:3" ht="12.75" customHeight="1" thickBot="1" x14ac:dyDescent="0.3">
      <c r="A342" s="173" t="s">
        <v>3137</v>
      </c>
      <c r="B342" s="174" t="s">
        <v>1403</v>
      </c>
      <c r="C342" s="175">
        <v>53.9</v>
      </c>
    </row>
    <row r="343" spans="1:3" ht="12.75" customHeight="1" thickBot="1" x14ac:dyDescent="0.3">
      <c r="A343" s="173" t="s">
        <v>3138</v>
      </c>
      <c r="B343" s="174" t="s">
        <v>1405</v>
      </c>
      <c r="C343" s="175">
        <v>53.9</v>
      </c>
    </row>
    <row r="344" spans="1:3" ht="12.75" customHeight="1" thickBot="1" x14ac:dyDescent="0.3">
      <c r="A344" s="173" t="s">
        <v>3139</v>
      </c>
      <c r="B344" s="174" t="s">
        <v>1411</v>
      </c>
      <c r="C344" s="175">
        <v>191.27</v>
      </c>
    </row>
    <row r="345" spans="1:3" ht="12.75" customHeight="1" thickBot="1" x14ac:dyDescent="0.3">
      <c r="A345" s="173" t="s">
        <v>3140</v>
      </c>
      <c r="B345" s="174" t="s">
        <v>3141</v>
      </c>
      <c r="C345" s="175">
        <v>241.01</v>
      </c>
    </row>
    <row r="346" spans="1:3" ht="12.75" customHeight="1" thickBot="1" x14ac:dyDescent="0.3">
      <c r="A346" s="173" t="s">
        <v>3142</v>
      </c>
      <c r="B346" s="174" t="s">
        <v>1413</v>
      </c>
      <c r="C346" s="175">
        <v>124.46</v>
      </c>
    </row>
    <row r="347" spans="1:3" ht="12.75" customHeight="1" thickBot="1" x14ac:dyDescent="0.3">
      <c r="A347" s="173" t="s">
        <v>3143</v>
      </c>
      <c r="B347" s="174" t="s">
        <v>3144</v>
      </c>
      <c r="C347" s="175">
        <v>765.38</v>
      </c>
    </row>
    <row r="348" spans="1:3" ht="12.75" customHeight="1" thickBot="1" x14ac:dyDescent="0.3">
      <c r="A348" s="176" t="s">
        <v>3145</v>
      </c>
      <c r="B348" s="177" t="s">
        <v>3146</v>
      </c>
      <c r="C348" s="178">
        <v>359.39</v>
      </c>
    </row>
    <row r="349" spans="1:3" ht="12.75" customHeight="1" thickBot="1" x14ac:dyDescent="0.3">
      <c r="A349" s="173" t="s">
        <v>3147</v>
      </c>
      <c r="B349" s="174" t="s">
        <v>3148</v>
      </c>
      <c r="C349" s="175">
        <v>169.71</v>
      </c>
    </row>
    <row r="350" spans="1:3" ht="12.75" customHeight="1" thickBot="1" x14ac:dyDescent="0.3">
      <c r="A350" s="173" t="s">
        <v>3149</v>
      </c>
      <c r="B350" s="174" t="s">
        <v>3150</v>
      </c>
      <c r="C350" s="175">
        <v>65.260000000000005</v>
      </c>
    </row>
    <row r="351" spans="1:3" ht="12.75" customHeight="1" thickBot="1" x14ac:dyDescent="0.3">
      <c r="A351" s="173" t="s">
        <v>3151</v>
      </c>
      <c r="B351" s="174" t="s">
        <v>3152</v>
      </c>
      <c r="C351" s="175">
        <v>155.05000000000001</v>
      </c>
    </row>
    <row r="352" spans="1:3" ht="12.75" customHeight="1" thickBot="1" x14ac:dyDescent="0.3">
      <c r="A352" s="173" t="s">
        <v>3153</v>
      </c>
      <c r="B352" s="174" t="s">
        <v>3154</v>
      </c>
      <c r="C352" s="175">
        <v>737.41</v>
      </c>
    </row>
    <row r="353" spans="1:3" ht="12.75" customHeight="1" thickBot="1" x14ac:dyDescent="0.3">
      <c r="A353" s="173" t="s">
        <v>3155</v>
      </c>
      <c r="B353" s="174" t="s">
        <v>1433</v>
      </c>
      <c r="C353" s="175">
        <v>330.77</v>
      </c>
    </row>
    <row r="354" spans="1:3" ht="12.75" customHeight="1" thickBot="1" x14ac:dyDescent="0.3">
      <c r="A354" s="173" t="s">
        <v>3156</v>
      </c>
      <c r="B354" s="174" t="s">
        <v>3157</v>
      </c>
      <c r="C354" s="175">
        <v>1725.09</v>
      </c>
    </row>
    <row r="355" spans="1:3" ht="12.75" customHeight="1" thickBot="1" x14ac:dyDescent="0.3">
      <c r="A355" s="173" t="s">
        <v>3158</v>
      </c>
      <c r="B355" s="174" t="s">
        <v>3159</v>
      </c>
      <c r="C355" s="175">
        <v>201.66</v>
      </c>
    </row>
    <row r="356" spans="1:3" ht="12.75" customHeight="1" thickBot="1" x14ac:dyDescent="0.3">
      <c r="A356" s="173" t="s">
        <v>3160</v>
      </c>
      <c r="B356" s="174" t="s">
        <v>3161</v>
      </c>
      <c r="C356" s="175">
        <v>347.41</v>
      </c>
    </row>
    <row r="357" spans="1:3" ht="12.75" customHeight="1" thickBot="1" x14ac:dyDescent="0.3">
      <c r="A357" s="173" t="s">
        <v>3162</v>
      </c>
      <c r="B357" s="174" t="s">
        <v>3163</v>
      </c>
      <c r="C357" s="175">
        <v>8319.33</v>
      </c>
    </row>
    <row r="358" spans="1:3" ht="12.75" customHeight="1" thickBot="1" x14ac:dyDescent="0.3">
      <c r="A358" s="173" t="s">
        <v>3164</v>
      </c>
      <c r="B358" s="174" t="s">
        <v>3165</v>
      </c>
      <c r="C358" s="175">
        <v>349.41</v>
      </c>
    </row>
    <row r="359" spans="1:3" ht="12.75" customHeight="1" thickBot="1" x14ac:dyDescent="0.3">
      <c r="A359" s="173" t="s">
        <v>3166</v>
      </c>
      <c r="B359" s="174" t="s">
        <v>1446</v>
      </c>
      <c r="C359" s="175">
        <v>537.09</v>
      </c>
    </row>
    <row r="360" spans="1:3" ht="12.75" customHeight="1" thickBot="1" x14ac:dyDescent="0.3">
      <c r="A360" s="173" t="s">
        <v>3167</v>
      </c>
      <c r="B360" s="174" t="s">
        <v>3168</v>
      </c>
      <c r="C360" s="175">
        <v>71.209999999999994</v>
      </c>
    </row>
    <row r="361" spans="1:3" ht="12.75" customHeight="1" thickBot="1" x14ac:dyDescent="0.3">
      <c r="A361" s="173" t="s">
        <v>3169</v>
      </c>
      <c r="B361" s="174" t="s">
        <v>3170</v>
      </c>
      <c r="C361" s="175">
        <v>103.82</v>
      </c>
    </row>
    <row r="362" spans="1:3" ht="12.75" customHeight="1" thickBot="1" x14ac:dyDescent="0.3">
      <c r="A362" s="176" t="s">
        <v>3171</v>
      </c>
      <c r="B362" s="177" t="s">
        <v>3172</v>
      </c>
      <c r="C362" s="178">
        <v>178.36</v>
      </c>
    </row>
    <row r="363" spans="1:3" ht="12.75" customHeight="1" thickBot="1" x14ac:dyDescent="0.3">
      <c r="A363" s="173" t="s">
        <v>3173</v>
      </c>
      <c r="B363" s="174" t="s">
        <v>3174</v>
      </c>
      <c r="C363" s="175">
        <v>178.36</v>
      </c>
    </row>
    <row r="364" spans="1:3" ht="12.75" customHeight="1" thickBot="1" x14ac:dyDescent="0.3">
      <c r="A364" s="173" t="s">
        <v>3175</v>
      </c>
      <c r="B364" s="174" t="s">
        <v>3176</v>
      </c>
      <c r="C364" s="175">
        <v>306.14</v>
      </c>
    </row>
    <row r="365" spans="1:3" ht="12.75" customHeight="1" thickBot="1" x14ac:dyDescent="0.3">
      <c r="A365" s="173" t="s">
        <v>3177</v>
      </c>
      <c r="B365" s="174" t="s">
        <v>3178</v>
      </c>
      <c r="C365" s="175">
        <v>53.9</v>
      </c>
    </row>
    <row r="366" spans="1:3" ht="12.75" customHeight="1" thickBot="1" x14ac:dyDescent="0.3">
      <c r="A366" s="176" t="s">
        <v>3179</v>
      </c>
      <c r="B366" s="177" t="s">
        <v>3180</v>
      </c>
      <c r="C366" s="178">
        <v>224.29</v>
      </c>
    </row>
    <row r="367" spans="1:3" ht="12.75" customHeight="1" thickBot="1" x14ac:dyDescent="0.3">
      <c r="A367" s="176" t="s">
        <v>3181</v>
      </c>
      <c r="B367" s="177" t="s">
        <v>3182</v>
      </c>
      <c r="C367" s="178">
        <v>224.29</v>
      </c>
    </row>
    <row r="368" spans="1:3" ht="12.75" customHeight="1" thickBot="1" x14ac:dyDescent="0.3">
      <c r="A368" s="173" t="s">
        <v>3183</v>
      </c>
      <c r="B368" s="174" t="s">
        <v>3184</v>
      </c>
      <c r="C368" s="175">
        <v>376.03</v>
      </c>
    </row>
    <row r="369" spans="1:3" ht="12.75" customHeight="1" thickBot="1" x14ac:dyDescent="0.3">
      <c r="A369" s="176" t="s">
        <v>3185</v>
      </c>
      <c r="B369" s="177" t="s">
        <v>3186</v>
      </c>
      <c r="C369" s="178">
        <v>294.17</v>
      </c>
    </row>
    <row r="370" spans="1:3" ht="12.75" customHeight="1" thickBot="1" x14ac:dyDescent="0.3">
      <c r="A370" s="173" t="s">
        <v>3187</v>
      </c>
      <c r="B370" s="174" t="s">
        <v>1461</v>
      </c>
      <c r="C370" s="175">
        <v>299.49</v>
      </c>
    </row>
    <row r="371" spans="1:3" ht="12.75" customHeight="1" thickBot="1" x14ac:dyDescent="0.3">
      <c r="A371" s="179" t="s">
        <v>3188</v>
      </c>
      <c r="B371" s="180" t="s">
        <v>3189</v>
      </c>
      <c r="C371" s="181">
        <v>74.540000000000006</v>
      </c>
    </row>
    <row r="372" spans="1:3" ht="12.75" customHeight="1" thickBot="1" x14ac:dyDescent="0.3">
      <c r="A372" s="173" t="s">
        <v>3190</v>
      </c>
      <c r="B372" s="174" t="s">
        <v>1463</v>
      </c>
      <c r="C372" s="175">
        <v>199.66</v>
      </c>
    </row>
    <row r="373" spans="1:3" ht="12.75" customHeight="1" thickBot="1" x14ac:dyDescent="0.3">
      <c r="A373" s="179" t="s">
        <v>3191</v>
      </c>
      <c r="B373" s="180" t="s">
        <v>1465</v>
      </c>
      <c r="C373" s="181">
        <v>74.540000000000006</v>
      </c>
    </row>
    <row r="374" spans="1:3" ht="12.75" customHeight="1" thickBot="1" x14ac:dyDescent="0.3">
      <c r="A374" s="173" t="s">
        <v>3192</v>
      </c>
      <c r="B374" s="174" t="s">
        <v>3193</v>
      </c>
      <c r="C374" s="175">
        <v>205.65</v>
      </c>
    </row>
    <row r="375" spans="1:3" ht="12.75" customHeight="1" thickBot="1" x14ac:dyDescent="0.3">
      <c r="A375" s="173" t="s">
        <v>3194</v>
      </c>
      <c r="B375" s="174" t="s">
        <v>3195</v>
      </c>
      <c r="C375" s="175">
        <v>220.89</v>
      </c>
    </row>
    <row r="376" spans="1:3" ht="12.75" customHeight="1" thickBot="1" x14ac:dyDescent="0.3">
      <c r="A376" s="173" t="s">
        <v>3196</v>
      </c>
      <c r="B376" s="174" t="s">
        <v>3197</v>
      </c>
      <c r="C376" s="175">
        <v>3091.46</v>
      </c>
    </row>
    <row r="377" spans="1:3" ht="12.75" customHeight="1" thickBot="1" x14ac:dyDescent="0.3">
      <c r="A377" s="173" t="s">
        <v>3198</v>
      </c>
      <c r="B377" s="174" t="s">
        <v>3199</v>
      </c>
      <c r="C377" s="175">
        <v>157.74</v>
      </c>
    </row>
    <row r="378" spans="1:3" ht="12.75" customHeight="1" thickBot="1" x14ac:dyDescent="0.3">
      <c r="A378" s="176" t="s">
        <v>3200</v>
      </c>
      <c r="B378" s="177" t="s">
        <v>3201</v>
      </c>
      <c r="C378" s="178">
        <v>974.99</v>
      </c>
    </row>
    <row r="379" spans="1:3" ht="12.75" customHeight="1" thickBot="1" x14ac:dyDescent="0.3">
      <c r="A379" s="173" t="s">
        <v>3202</v>
      </c>
      <c r="B379" s="174" t="s">
        <v>3203</v>
      </c>
      <c r="C379" s="175">
        <v>1404.84</v>
      </c>
    </row>
    <row r="380" spans="1:3" ht="12.75" customHeight="1" thickBot="1" x14ac:dyDescent="0.3">
      <c r="A380" s="173" t="s">
        <v>3204</v>
      </c>
      <c r="B380" s="174" t="s">
        <v>3205</v>
      </c>
      <c r="C380" s="175">
        <v>178.36</v>
      </c>
    </row>
    <row r="381" spans="1:3" ht="12.75" customHeight="1" thickBot="1" x14ac:dyDescent="0.3">
      <c r="A381" s="173" t="s">
        <v>3206</v>
      </c>
      <c r="B381" s="174" t="s">
        <v>3207</v>
      </c>
      <c r="C381" s="175">
        <v>855.89</v>
      </c>
    </row>
    <row r="382" spans="1:3" ht="12.75" customHeight="1" thickBot="1" x14ac:dyDescent="0.3">
      <c r="A382" s="173" t="s">
        <v>3208</v>
      </c>
      <c r="B382" s="174" t="s">
        <v>3209</v>
      </c>
      <c r="C382" s="175">
        <v>1141.4100000000001</v>
      </c>
    </row>
    <row r="383" spans="1:3" ht="12.75" customHeight="1" thickBot="1" x14ac:dyDescent="0.3">
      <c r="A383" s="173" t="s">
        <v>3210</v>
      </c>
      <c r="B383" s="174" t="s">
        <v>3211</v>
      </c>
      <c r="C383" s="175">
        <v>63.22</v>
      </c>
    </row>
    <row r="384" spans="1:3" ht="12.75" customHeight="1" thickBot="1" x14ac:dyDescent="0.3">
      <c r="A384" s="173" t="s">
        <v>3212</v>
      </c>
      <c r="B384" s="174" t="s">
        <v>3213</v>
      </c>
      <c r="C384" s="175">
        <v>151.74</v>
      </c>
    </row>
    <row r="385" spans="1:3" ht="12.75" customHeight="1" thickBot="1" x14ac:dyDescent="0.3">
      <c r="A385" s="173" t="s">
        <v>3214</v>
      </c>
      <c r="B385" s="174" t="s">
        <v>3215</v>
      </c>
      <c r="C385" s="175">
        <v>744.37</v>
      </c>
    </row>
    <row r="386" spans="1:3" ht="12.75" customHeight="1" thickBot="1" x14ac:dyDescent="0.3">
      <c r="A386" s="173" t="s">
        <v>3216</v>
      </c>
      <c r="B386" s="174" t="s">
        <v>3217</v>
      </c>
      <c r="C386" s="175">
        <v>254.89</v>
      </c>
    </row>
    <row r="387" spans="1:3" ht="12.75" customHeight="1" thickBot="1" x14ac:dyDescent="0.3">
      <c r="A387" s="173" t="s">
        <v>3218</v>
      </c>
      <c r="B387" s="174" t="s">
        <v>3219</v>
      </c>
      <c r="C387" s="175">
        <v>315.47000000000003</v>
      </c>
    </row>
    <row r="388" spans="1:3" ht="12.75" customHeight="1" thickBot="1" x14ac:dyDescent="0.3">
      <c r="A388" s="173" t="s">
        <v>3220</v>
      </c>
      <c r="B388" s="174" t="s">
        <v>3221</v>
      </c>
      <c r="C388" s="175">
        <v>228.27</v>
      </c>
    </row>
    <row r="389" spans="1:3" ht="12.75" customHeight="1" thickBot="1" x14ac:dyDescent="0.3">
      <c r="A389" s="173" t="s">
        <v>3222</v>
      </c>
      <c r="B389" s="174" t="s">
        <v>3223</v>
      </c>
      <c r="C389" s="175">
        <v>254.89</v>
      </c>
    </row>
    <row r="390" spans="1:3" ht="12.75" customHeight="1" thickBot="1" x14ac:dyDescent="0.3">
      <c r="A390" s="173" t="s">
        <v>3224</v>
      </c>
      <c r="B390" s="174" t="s">
        <v>3225</v>
      </c>
      <c r="C390" s="175">
        <v>254.89</v>
      </c>
    </row>
    <row r="391" spans="1:3" ht="12.75" customHeight="1" thickBot="1" x14ac:dyDescent="0.3">
      <c r="A391" s="173" t="s">
        <v>3226</v>
      </c>
      <c r="B391" s="174" t="s">
        <v>1518</v>
      </c>
      <c r="C391" s="175">
        <v>244.25</v>
      </c>
    </row>
    <row r="392" spans="1:3" ht="12.75" customHeight="1" thickBot="1" x14ac:dyDescent="0.3">
      <c r="A392" s="173" t="s">
        <v>3227</v>
      </c>
      <c r="B392" s="174" t="s">
        <v>3228</v>
      </c>
      <c r="C392" s="175">
        <v>244.25</v>
      </c>
    </row>
    <row r="393" spans="1:3" ht="12.75" customHeight="1" thickBot="1" x14ac:dyDescent="0.3">
      <c r="A393" s="173" t="s">
        <v>3229</v>
      </c>
      <c r="B393" s="174" t="s">
        <v>3230</v>
      </c>
      <c r="C393" s="175">
        <v>167.4</v>
      </c>
    </row>
    <row r="394" spans="1:3" ht="12.75" customHeight="1" thickBot="1" x14ac:dyDescent="0.3">
      <c r="A394" s="173" t="s">
        <v>3231</v>
      </c>
      <c r="B394" s="174" t="s">
        <v>3232</v>
      </c>
      <c r="C394" s="175">
        <v>1542.67</v>
      </c>
    </row>
    <row r="395" spans="1:3" ht="12.75" customHeight="1" thickBot="1" x14ac:dyDescent="0.3">
      <c r="A395" s="173" t="s">
        <v>3233</v>
      </c>
      <c r="B395" s="174" t="s">
        <v>3234</v>
      </c>
      <c r="C395" s="175">
        <v>151.74</v>
      </c>
    </row>
    <row r="396" spans="1:3" ht="12.75" customHeight="1" thickBot="1" x14ac:dyDescent="0.3">
      <c r="A396" s="173" t="s">
        <v>3235</v>
      </c>
      <c r="B396" s="174" t="s">
        <v>1527</v>
      </c>
      <c r="C396" s="175">
        <v>1302.48</v>
      </c>
    </row>
    <row r="397" spans="1:3" ht="12.75" customHeight="1" thickBot="1" x14ac:dyDescent="0.3">
      <c r="A397" s="173" t="s">
        <v>3236</v>
      </c>
      <c r="B397" s="174" t="s">
        <v>1529</v>
      </c>
      <c r="C397" s="175">
        <v>1114.1099999999999</v>
      </c>
    </row>
    <row r="398" spans="1:3" ht="12.75" customHeight="1" thickBot="1" x14ac:dyDescent="0.3">
      <c r="A398" s="173" t="s">
        <v>3237</v>
      </c>
      <c r="B398" s="174" t="s">
        <v>3238</v>
      </c>
      <c r="C398" s="175">
        <v>53.9</v>
      </c>
    </row>
    <row r="399" spans="1:3" ht="12.75" customHeight="1" thickBot="1" x14ac:dyDescent="0.3">
      <c r="A399" s="173" t="s">
        <v>3239</v>
      </c>
      <c r="B399" s="174" t="s">
        <v>3240</v>
      </c>
      <c r="C399" s="175">
        <v>1143.8499999999999</v>
      </c>
    </row>
    <row r="400" spans="1:3" ht="12.75" customHeight="1" thickBot="1" x14ac:dyDescent="0.3">
      <c r="A400" s="173" t="s">
        <v>3241</v>
      </c>
      <c r="B400" s="174" t="s">
        <v>3242</v>
      </c>
      <c r="C400" s="175">
        <v>1615.94</v>
      </c>
    </row>
    <row r="401" spans="1:3" ht="12.75" customHeight="1" thickBot="1" x14ac:dyDescent="0.3">
      <c r="A401" s="173" t="s">
        <v>3243</v>
      </c>
      <c r="B401" s="174" t="s">
        <v>3244</v>
      </c>
      <c r="C401" s="175">
        <v>161.06</v>
      </c>
    </row>
    <row r="402" spans="1:3" ht="12.75" customHeight="1" thickBot="1" x14ac:dyDescent="0.3">
      <c r="A402" s="173" t="s">
        <v>3245</v>
      </c>
      <c r="B402" s="174" t="s">
        <v>3246</v>
      </c>
      <c r="C402" s="175">
        <v>684.84</v>
      </c>
    </row>
    <row r="403" spans="1:3" ht="12.75" customHeight="1" thickBot="1" x14ac:dyDescent="0.3">
      <c r="A403" s="173" t="s">
        <v>3247</v>
      </c>
      <c r="B403" s="174" t="s">
        <v>3248</v>
      </c>
      <c r="C403" s="175">
        <v>122.45</v>
      </c>
    </row>
    <row r="404" spans="1:3" ht="12.75" customHeight="1" thickBot="1" x14ac:dyDescent="0.3">
      <c r="A404" s="173" t="s">
        <v>3249</v>
      </c>
      <c r="B404" s="174" t="s">
        <v>3250</v>
      </c>
      <c r="C404" s="175">
        <v>798.65</v>
      </c>
    </row>
    <row r="405" spans="1:3" ht="12.75" customHeight="1" thickBot="1" x14ac:dyDescent="0.3">
      <c r="A405" s="173" t="s">
        <v>3251</v>
      </c>
      <c r="B405" s="174" t="s">
        <v>1547</v>
      </c>
      <c r="C405" s="175">
        <v>805.3</v>
      </c>
    </row>
    <row r="406" spans="1:3" ht="12.75" customHeight="1" thickBot="1" x14ac:dyDescent="0.3">
      <c r="A406" s="173" t="s">
        <v>3252</v>
      </c>
      <c r="B406" s="174" t="s">
        <v>1549</v>
      </c>
      <c r="C406" s="175">
        <v>261.56</v>
      </c>
    </row>
    <row r="407" spans="1:3" ht="12.75" customHeight="1" thickBot="1" x14ac:dyDescent="0.3">
      <c r="A407" s="173" t="s">
        <v>3253</v>
      </c>
      <c r="B407" s="174" t="s">
        <v>3254</v>
      </c>
      <c r="C407" s="175">
        <v>368.04</v>
      </c>
    </row>
    <row r="408" spans="1:3" ht="12.75" customHeight="1" thickBot="1" x14ac:dyDescent="0.3">
      <c r="A408" s="176" t="s">
        <v>3255</v>
      </c>
      <c r="B408" s="177" t="s">
        <v>3256</v>
      </c>
      <c r="C408" s="178">
        <v>68.55</v>
      </c>
    </row>
    <row r="409" spans="1:3" ht="12.75" customHeight="1" thickBot="1" x14ac:dyDescent="0.3">
      <c r="A409" s="173" t="s">
        <v>3257</v>
      </c>
      <c r="B409" s="174" t="s">
        <v>3258</v>
      </c>
      <c r="C409" s="175">
        <v>1481.5</v>
      </c>
    </row>
    <row r="410" spans="1:3" ht="12.75" customHeight="1" thickBot="1" x14ac:dyDescent="0.3">
      <c r="A410" s="173" t="s">
        <v>3259</v>
      </c>
      <c r="B410" s="174" t="s">
        <v>3260</v>
      </c>
      <c r="C410" s="175">
        <v>43.25</v>
      </c>
    </row>
    <row r="411" spans="1:3" ht="12.75" customHeight="1" thickBot="1" x14ac:dyDescent="0.3">
      <c r="A411" s="173" t="s">
        <v>3261</v>
      </c>
      <c r="B411" s="174" t="s">
        <v>3262</v>
      </c>
      <c r="C411" s="175">
        <v>1341.07</v>
      </c>
    </row>
    <row r="412" spans="1:3" ht="12.75" customHeight="1" thickBot="1" x14ac:dyDescent="0.3">
      <c r="A412" s="173" t="s">
        <v>3263</v>
      </c>
      <c r="B412" s="174" t="s">
        <v>3264</v>
      </c>
      <c r="C412" s="175">
        <v>356.06</v>
      </c>
    </row>
    <row r="413" spans="1:3" ht="12.75" customHeight="1" thickBot="1" x14ac:dyDescent="0.3">
      <c r="A413" s="173" t="s">
        <v>3265</v>
      </c>
      <c r="B413" s="174" t="s">
        <v>1558</v>
      </c>
      <c r="C413" s="175">
        <v>565.71</v>
      </c>
    </row>
    <row r="414" spans="1:3" ht="12.75" customHeight="1" thickBot="1" x14ac:dyDescent="0.3">
      <c r="A414" s="173" t="s">
        <v>3266</v>
      </c>
      <c r="B414" s="174" t="s">
        <v>3267</v>
      </c>
      <c r="C414" s="175">
        <v>704.81</v>
      </c>
    </row>
    <row r="415" spans="1:3" ht="12.75" customHeight="1" thickBot="1" x14ac:dyDescent="0.3">
      <c r="A415" s="173" t="s">
        <v>3268</v>
      </c>
      <c r="B415" s="174" t="s">
        <v>3269</v>
      </c>
      <c r="C415" s="175">
        <v>859.22</v>
      </c>
    </row>
    <row r="416" spans="1:3" ht="12.75" customHeight="1" thickBot="1" x14ac:dyDescent="0.3">
      <c r="A416" s="173" t="s">
        <v>3270</v>
      </c>
      <c r="B416" s="174" t="s">
        <v>3271</v>
      </c>
      <c r="C416" s="175">
        <v>569.04999999999995</v>
      </c>
    </row>
    <row r="417" spans="1:3" ht="12.75" customHeight="1" thickBot="1" x14ac:dyDescent="0.3">
      <c r="A417" s="173" t="s">
        <v>3272</v>
      </c>
      <c r="B417" s="174" t="s">
        <v>3273</v>
      </c>
      <c r="C417" s="175">
        <v>211.63</v>
      </c>
    </row>
    <row r="418" spans="1:3" ht="12.75" customHeight="1" thickBot="1" x14ac:dyDescent="0.3">
      <c r="A418" s="173" t="s">
        <v>3274</v>
      </c>
      <c r="B418" s="174" t="s">
        <v>3275</v>
      </c>
      <c r="C418" s="190">
        <v>911.12</v>
      </c>
    </row>
    <row r="419" spans="1:3" ht="12.75" customHeight="1" thickBot="1" x14ac:dyDescent="0.3">
      <c r="A419" s="173" t="s">
        <v>3276</v>
      </c>
      <c r="B419" s="174" t="s">
        <v>3277</v>
      </c>
      <c r="C419" s="190">
        <v>1536.08</v>
      </c>
    </row>
    <row r="420" spans="1:3" ht="12.75" customHeight="1" thickBot="1" x14ac:dyDescent="0.3">
      <c r="A420" s="173" t="s">
        <v>3278</v>
      </c>
      <c r="B420" s="191" t="s">
        <v>3279</v>
      </c>
      <c r="C420" s="190">
        <v>1104.8</v>
      </c>
    </row>
    <row r="421" spans="1:3" ht="12.75" customHeight="1" thickBot="1" x14ac:dyDescent="0.3">
      <c r="A421" s="173" t="s">
        <v>3280</v>
      </c>
      <c r="B421" s="191" t="s">
        <v>3281</v>
      </c>
      <c r="C421" s="190">
        <v>173.91</v>
      </c>
    </row>
    <row r="422" spans="1:3" ht="12.75" customHeight="1" thickBot="1" x14ac:dyDescent="0.3">
      <c r="A422" s="173" t="s">
        <v>3282</v>
      </c>
      <c r="B422" s="191" t="s">
        <v>3283</v>
      </c>
      <c r="C422" s="190">
        <v>199.66</v>
      </c>
    </row>
    <row r="423" spans="1:3" ht="12.75" customHeight="1" thickBot="1" x14ac:dyDescent="0.3">
      <c r="A423" s="173" t="s">
        <v>3284</v>
      </c>
      <c r="B423" s="191" t="s">
        <v>3285</v>
      </c>
      <c r="C423" s="190">
        <v>528.42999999999995</v>
      </c>
    </row>
    <row r="424" spans="1:3" ht="12.75" customHeight="1" thickBot="1" x14ac:dyDescent="0.3">
      <c r="A424" s="176" t="s">
        <v>3286</v>
      </c>
      <c r="B424" s="192" t="s">
        <v>3287</v>
      </c>
      <c r="C424" s="193">
        <v>658.88</v>
      </c>
    </row>
    <row r="425" spans="1:3" ht="12.75" customHeight="1" thickBot="1" x14ac:dyDescent="0.3">
      <c r="A425" s="179" t="s">
        <v>3288</v>
      </c>
      <c r="B425" s="194" t="s">
        <v>3289</v>
      </c>
      <c r="C425" s="195">
        <v>562.6</v>
      </c>
    </row>
    <row r="426" spans="1:3" ht="12.75" customHeight="1" thickBot="1" x14ac:dyDescent="0.3">
      <c r="A426" s="173" t="s">
        <v>3290</v>
      </c>
      <c r="B426" s="191" t="s">
        <v>3291</v>
      </c>
      <c r="C426" s="190">
        <v>312.93</v>
      </c>
    </row>
    <row r="427" spans="1:3" ht="12.75" customHeight="1" thickBot="1" x14ac:dyDescent="0.3">
      <c r="A427" s="173" t="s">
        <v>3292</v>
      </c>
      <c r="B427" s="191" t="s">
        <v>3293</v>
      </c>
      <c r="C427" s="190">
        <v>500.5</v>
      </c>
    </row>
    <row r="428" spans="1:3" ht="12.75" customHeight="1" thickBot="1" x14ac:dyDescent="0.3">
      <c r="A428" s="173" t="s">
        <v>3294</v>
      </c>
      <c r="B428" s="191" t="s">
        <v>3295</v>
      </c>
      <c r="C428" s="190">
        <v>515.79999999999995</v>
      </c>
    </row>
    <row r="429" spans="1:3" ht="12.75" customHeight="1" thickBot="1" x14ac:dyDescent="0.3">
      <c r="A429" s="173" t="s">
        <v>3296</v>
      </c>
      <c r="B429" s="191" t="s">
        <v>3297</v>
      </c>
      <c r="C429" s="190">
        <v>1460.43</v>
      </c>
    </row>
    <row r="430" spans="1:3" ht="12.75" customHeight="1" thickBot="1" x14ac:dyDescent="0.3">
      <c r="A430" s="173" t="s">
        <v>3298</v>
      </c>
      <c r="B430" s="191" t="s">
        <v>3299</v>
      </c>
      <c r="C430" s="190">
        <v>980.35</v>
      </c>
    </row>
    <row r="431" spans="1:3" ht="12.75" customHeight="1" thickBot="1" x14ac:dyDescent="0.3">
      <c r="A431" s="176" t="s">
        <v>3300</v>
      </c>
      <c r="B431" s="192" t="s">
        <v>3301</v>
      </c>
      <c r="C431" s="193">
        <v>496.79</v>
      </c>
    </row>
    <row r="432" spans="1:3" ht="27.75" customHeight="1" thickBot="1" x14ac:dyDescent="0.3">
      <c r="A432" s="179" t="s">
        <v>3302</v>
      </c>
      <c r="B432" s="194" t="s">
        <v>3303</v>
      </c>
      <c r="C432" s="196">
        <v>305.49</v>
      </c>
    </row>
    <row r="433" spans="1:3" ht="25.5" customHeight="1" thickBot="1" x14ac:dyDescent="0.3">
      <c r="A433" s="173" t="s">
        <v>3304</v>
      </c>
      <c r="B433" s="191" t="s">
        <v>3305</v>
      </c>
      <c r="C433" s="190">
        <v>738.97</v>
      </c>
    </row>
    <row r="434" spans="1:3" ht="24.75" customHeight="1" thickBot="1" x14ac:dyDescent="0.3">
      <c r="A434" s="173" t="s">
        <v>3306</v>
      </c>
      <c r="B434" s="191" t="s">
        <v>3307</v>
      </c>
      <c r="C434" s="190">
        <v>1514.12</v>
      </c>
    </row>
    <row r="435" spans="1:3" ht="25.5" customHeight="1" thickBot="1" x14ac:dyDescent="0.3">
      <c r="A435" s="173" t="s">
        <v>3308</v>
      </c>
      <c r="B435" s="191" t="s">
        <v>3309</v>
      </c>
      <c r="C435" s="190">
        <v>1514.12</v>
      </c>
    </row>
    <row r="436" spans="1:3" ht="12.75" customHeight="1" thickBot="1" x14ac:dyDescent="0.3">
      <c r="A436" s="173" t="s">
        <v>3310</v>
      </c>
      <c r="B436" s="191" t="s">
        <v>3311</v>
      </c>
      <c r="C436" s="190">
        <v>510.48</v>
      </c>
    </row>
    <row r="437" spans="1:3" ht="25.5" customHeight="1" thickBot="1" x14ac:dyDescent="0.3">
      <c r="A437" s="173" t="s">
        <v>3312</v>
      </c>
      <c r="B437" s="191" t="s">
        <v>3313</v>
      </c>
      <c r="C437" s="197">
        <v>1077.51</v>
      </c>
    </row>
    <row r="438" spans="1:3" ht="27" customHeight="1" thickBot="1" x14ac:dyDescent="0.3">
      <c r="A438" s="173" t="s">
        <v>3314</v>
      </c>
      <c r="B438" s="191" t="s">
        <v>3315</v>
      </c>
      <c r="C438" s="190">
        <v>567.04999999999995</v>
      </c>
    </row>
    <row r="439" spans="1:3" ht="26.25" customHeight="1" thickBot="1" x14ac:dyDescent="0.3">
      <c r="A439" s="173" t="s">
        <v>3316</v>
      </c>
      <c r="B439" s="191" t="s">
        <v>3317</v>
      </c>
      <c r="C439" s="190">
        <v>652.49</v>
      </c>
    </row>
    <row r="440" spans="1:3" ht="26.25" customHeight="1" thickBot="1" x14ac:dyDescent="0.3">
      <c r="A440" s="176" t="s">
        <v>3318</v>
      </c>
      <c r="B440" s="192" t="s">
        <v>3319</v>
      </c>
      <c r="C440" s="193">
        <v>652.24</v>
      </c>
    </row>
    <row r="441" spans="1:3" ht="24.75" customHeight="1" thickBot="1" x14ac:dyDescent="0.3">
      <c r="A441" s="173" t="s">
        <v>3320</v>
      </c>
      <c r="B441" s="191" t="s">
        <v>3321</v>
      </c>
      <c r="C441" s="190">
        <v>248.24</v>
      </c>
    </row>
    <row r="442" spans="1:3" ht="25.5" customHeight="1" thickBot="1" x14ac:dyDescent="0.3">
      <c r="A442" s="173" t="s">
        <v>3322</v>
      </c>
      <c r="B442" s="191" t="s">
        <v>3323</v>
      </c>
      <c r="C442" s="190">
        <v>489.84</v>
      </c>
    </row>
    <row r="443" spans="1:3" ht="24.75" customHeight="1" thickBot="1" x14ac:dyDescent="0.3">
      <c r="A443" s="173" t="s">
        <v>3324</v>
      </c>
      <c r="B443" s="191" t="s">
        <v>3325</v>
      </c>
      <c r="C443" s="190">
        <v>301.48</v>
      </c>
    </row>
    <row r="444" spans="1:3" ht="14.25" customHeight="1" thickBot="1" x14ac:dyDescent="0.3">
      <c r="A444" s="173" t="s">
        <v>3326</v>
      </c>
      <c r="B444" s="191" t="s">
        <v>3327</v>
      </c>
      <c r="C444" s="190">
        <v>489.84</v>
      </c>
    </row>
    <row r="445" spans="1:3" ht="25.5" customHeight="1" thickBot="1" x14ac:dyDescent="0.3">
      <c r="A445" s="176" t="s">
        <v>3328</v>
      </c>
      <c r="B445" s="192" t="s">
        <v>3329</v>
      </c>
      <c r="C445" s="193">
        <v>656.01</v>
      </c>
    </row>
    <row r="446" spans="1:3" ht="12.75" customHeight="1" thickBot="1" x14ac:dyDescent="0.3">
      <c r="A446" s="173" t="s">
        <v>3330</v>
      </c>
      <c r="B446" s="191" t="s">
        <v>3331</v>
      </c>
      <c r="C446" s="190">
        <v>617.61</v>
      </c>
    </row>
    <row r="447" spans="1:3" ht="12.75" customHeight="1" thickBot="1" x14ac:dyDescent="0.3">
      <c r="A447" s="173" t="s">
        <v>3332</v>
      </c>
      <c r="B447" s="191" t="s">
        <v>3333</v>
      </c>
      <c r="C447" s="190">
        <v>617.61</v>
      </c>
    </row>
    <row r="448" spans="1:3" ht="12.75" customHeight="1" thickBot="1" x14ac:dyDescent="0.3">
      <c r="A448" s="176" t="s">
        <v>3334</v>
      </c>
      <c r="B448" s="192" t="s">
        <v>3335</v>
      </c>
      <c r="C448" s="193">
        <v>1138.07</v>
      </c>
    </row>
    <row r="449" spans="1:3" ht="12.75" customHeight="1" thickBot="1" x14ac:dyDescent="0.3">
      <c r="A449" s="176" t="s">
        <v>3336</v>
      </c>
      <c r="B449" s="192" t="s">
        <v>3337</v>
      </c>
      <c r="C449" s="193">
        <v>1138.07</v>
      </c>
    </row>
    <row r="450" spans="1:3" ht="12.75" customHeight="1" thickBot="1" x14ac:dyDescent="0.3">
      <c r="A450" s="173" t="s">
        <v>3338</v>
      </c>
      <c r="B450" s="191" t="s">
        <v>3339</v>
      </c>
      <c r="C450" s="190">
        <v>1138.07</v>
      </c>
    </row>
    <row r="451" spans="1:3" ht="12.75" customHeight="1" thickBot="1" x14ac:dyDescent="0.3">
      <c r="A451" s="173" t="s">
        <v>3340</v>
      </c>
      <c r="B451" s="174" t="s">
        <v>3341</v>
      </c>
      <c r="C451" s="175">
        <v>49.24</v>
      </c>
    </row>
    <row r="452" spans="1:3" ht="12.75" customHeight="1" thickBot="1" x14ac:dyDescent="0.3">
      <c r="A452" s="173" t="s">
        <v>3342</v>
      </c>
      <c r="B452" s="174" t="s">
        <v>3343</v>
      </c>
      <c r="C452" s="175">
        <v>53.9</v>
      </c>
    </row>
    <row r="453" spans="1:3" ht="12.75" customHeight="1" thickBot="1" x14ac:dyDescent="0.3">
      <c r="A453" s="179" t="s">
        <v>3344</v>
      </c>
      <c r="B453" s="180" t="s">
        <v>3345</v>
      </c>
      <c r="C453" s="181">
        <v>559.04999999999995</v>
      </c>
    </row>
    <row r="454" spans="1:3" ht="12.75" customHeight="1" thickBot="1" x14ac:dyDescent="0.3">
      <c r="A454" s="173" t="s">
        <v>3346</v>
      </c>
      <c r="B454" s="174" t="s">
        <v>3347</v>
      </c>
      <c r="C454" s="175">
        <v>186.35</v>
      </c>
    </row>
    <row r="455" spans="1:3" ht="12.75" customHeight="1" thickBot="1" x14ac:dyDescent="0.3">
      <c r="A455" s="173" t="s">
        <v>3348</v>
      </c>
      <c r="B455" s="174" t="s">
        <v>3349</v>
      </c>
      <c r="C455" s="175">
        <v>61.88</v>
      </c>
    </row>
    <row r="456" spans="1:3" ht="12.75" customHeight="1" thickBot="1" x14ac:dyDescent="0.3">
      <c r="A456" s="173" t="s">
        <v>3350</v>
      </c>
      <c r="B456" s="174" t="s">
        <v>3351</v>
      </c>
      <c r="C456" s="175">
        <v>692.83</v>
      </c>
    </row>
    <row r="457" spans="1:3" ht="12.75" customHeight="1" thickBot="1" x14ac:dyDescent="0.3">
      <c r="A457" s="173" t="s">
        <v>3352</v>
      </c>
      <c r="B457" s="174" t="s">
        <v>3353</v>
      </c>
      <c r="C457" s="175">
        <v>1064.48</v>
      </c>
    </row>
    <row r="458" spans="1:3" ht="12.75" customHeight="1" thickBot="1" x14ac:dyDescent="0.3">
      <c r="A458" s="173" t="s">
        <v>3354</v>
      </c>
      <c r="B458" s="174" t="s">
        <v>3355</v>
      </c>
      <c r="C458" s="175">
        <v>356.06</v>
      </c>
    </row>
    <row r="459" spans="1:3" ht="12.75" customHeight="1" thickBot="1" x14ac:dyDescent="0.3">
      <c r="A459" s="173" t="s">
        <v>3356</v>
      </c>
      <c r="B459" s="174" t="s">
        <v>1739</v>
      </c>
      <c r="C459" s="175">
        <v>178.36</v>
      </c>
    </row>
    <row r="460" spans="1:3" ht="12.75" customHeight="1" thickBot="1" x14ac:dyDescent="0.3">
      <c r="A460" s="173" t="s">
        <v>3357</v>
      </c>
      <c r="B460" s="174" t="s">
        <v>1741</v>
      </c>
      <c r="C460" s="175">
        <v>156.4</v>
      </c>
    </row>
    <row r="461" spans="1:3" ht="12.75" customHeight="1" thickBot="1" x14ac:dyDescent="0.3">
      <c r="A461" s="173" t="s">
        <v>3358</v>
      </c>
      <c r="B461" s="174" t="s">
        <v>3359</v>
      </c>
      <c r="C461" s="175">
        <v>557.94000000000005</v>
      </c>
    </row>
    <row r="462" spans="1:3" ht="12.75" customHeight="1" thickBot="1" x14ac:dyDescent="0.3">
      <c r="A462" s="173" t="s">
        <v>3360</v>
      </c>
      <c r="B462" s="174" t="s">
        <v>3361</v>
      </c>
      <c r="C462" s="175">
        <v>218.95</v>
      </c>
    </row>
    <row r="463" spans="1:3" ht="12.75" customHeight="1" thickBot="1" x14ac:dyDescent="0.3">
      <c r="A463" s="173" t="s">
        <v>3362</v>
      </c>
      <c r="B463" s="174" t="s">
        <v>3363</v>
      </c>
      <c r="C463" s="175">
        <v>67.22</v>
      </c>
    </row>
    <row r="464" spans="1:3" ht="12.75" customHeight="1" thickBot="1" x14ac:dyDescent="0.3">
      <c r="A464" s="173" t="s">
        <v>3364</v>
      </c>
      <c r="B464" s="174" t="s">
        <v>3365</v>
      </c>
      <c r="C464" s="175">
        <v>638.91</v>
      </c>
    </row>
    <row r="465" spans="1:3" ht="12.75" customHeight="1" thickBot="1" x14ac:dyDescent="0.3">
      <c r="A465" s="173" t="s">
        <v>3366</v>
      </c>
      <c r="B465" s="174" t="s">
        <v>3367</v>
      </c>
      <c r="C465" s="175">
        <v>178.36</v>
      </c>
    </row>
    <row r="466" spans="1:3" ht="12.75" customHeight="1" thickBot="1" x14ac:dyDescent="0.3">
      <c r="A466" s="176" t="s">
        <v>3368</v>
      </c>
      <c r="B466" s="192" t="s">
        <v>3369</v>
      </c>
      <c r="C466" s="193">
        <v>1476.8</v>
      </c>
    </row>
    <row r="467" spans="1:3" ht="25.5" customHeight="1" thickBot="1" x14ac:dyDescent="0.3">
      <c r="A467" s="173" t="s">
        <v>3370</v>
      </c>
      <c r="B467" s="191" t="s">
        <v>3371</v>
      </c>
      <c r="C467" s="190">
        <v>212.96</v>
      </c>
    </row>
    <row r="468" spans="1:3" ht="12.75" customHeight="1" thickBot="1" x14ac:dyDescent="0.3">
      <c r="A468" s="173" t="s">
        <v>3372</v>
      </c>
      <c r="B468" s="191" t="s">
        <v>3373</v>
      </c>
      <c r="C468" s="190">
        <v>190.34</v>
      </c>
    </row>
    <row r="469" spans="1:3" ht="12.75" customHeight="1" thickBot="1" x14ac:dyDescent="0.3">
      <c r="A469" s="173" t="s">
        <v>3374</v>
      </c>
      <c r="B469" s="191" t="s">
        <v>3375</v>
      </c>
      <c r="C469" s="190">
        <v>212.43</v>
      </c>
    </row>
    <row r="470" spans="1:3" ht="12.75" customHeight="1" thickBot="1" x14ac:dyDescent="0.3">
      <c r="A470" s="173" t="s">
        <v>3376</v>
      </c>
      <c r="B470" s="191" t="s">
        <v>3377</v>
      </c>
      <c r="C470" s="190">
        <v>1404</v>
      </c>
    </row>
    <row r="471" spans="1:3" ht="12.75" customHeight="1" thickBot="1" x14ac:dyDescent="0.3">
      <c r="A471" s="173" t="s">
        <v>3378</v>
      </c>
      <c r="B471" s="174" t="s">
        <v>65</v>
      </c>
      <c r="C471" s="175">
        <v>100.8</v>
      </c>
    </row>
    <row r="472" spans="1:3" ht="12.75" customHeight="1" thickBot="1" x14ac:dyDescent="0.3">
      <c r="A472" s="176" t="s">
        <v>3379</v>
      </c>
      <c r="B472" s="177" t="s">
        <v>3380</v>
      </c>
      <c r="C472" s="178">
        <v>199.66</v>
      </c>
    </row>
    <row r="473" spans="1:3" ht="12.75" customHeight="1" thickBot="1" x14ac:dyDescent="0.3">
      <c r="A473" s="173" t="s">
        <v>3381</v>
      </c>
      <c r="B473" s="174" t="s">
        <v>1788</v>
      </c>
      <c r="C473" s="175">
        <v>489.84</v>
      </c>
    </row>
    <row r="474" spans="1:3" ht="12.75" customHeight="1" thickBot="1" x14ac:dyDescent="0.3">
      <c r="A474" s="173" t="s">
        <v>3382</v>
      </c>
      <c r="B474" s="174" t="s">
        <v>3383</v>
      </c>
      <c r="C474" s="175">
        <v>237.14</v>
      </c>
    </row>
    <row r="475" spans="1:3" ht="12.75" customHeight="1" thickBot="1" x14ac:dyDescent="0.3">
      <c r="A475" s="173" t="s">
        <v>3384</v>
      </c>
      <c r="B475" s="174" t="s">
        <v>3385</v>
      </c>
      <c r="C475" s="175">
        <v>1852.87</v>
      </c>
    </row>
    <row r="476" spans="1:3" ht="12.75" customHeight="1" thickBot="1" x14ac:dyDescent="0.3">
      <c r="A476" s="173" t="s">
        <v>3386</v>
      </c>
      <c r="B476" s="174" t="s">
        <v>3387</v>
      </c>
      <c r="C476" s="175">
        <v>73.87</v>
      </c>
    </row>
    <row r="477" spans="1:3" ht="12.75" customHeight="1" thickBot="1" x14ac:dyDescent="0.3">
      <c r="A477" s="173" t="s">
        <v>3388</v>
      </c>
      <c r="B477" s="174" t="s">
        <v>3389</v>
      </c>
      <c r="C477" s="175">
        <v>67.22</v>
      </c>
    </row>
    <row r="478" spans="1:3" ht="12.75" customHeight="1" thickBot="1" x14ac:dyDescent="0.3">
      <c r="A478" s="173" t="s">
        <v>3390</v>
      </c>
      <c r="B478" s="174" t="s">
        <v>1792</v>
      </c>
      <c r="C478" s="175">
        <v>528.42999999999995</v>
      </c>
    </row>
    <row r="479" spans="1:3" ht="12.75" customHeight="1" thickBot="1" x14ac:dyDescent="0.3">
      <c r="A479" s="173" t="s">
        <v>3391</v>
      </c>
      <c r="B479" s="174" t="s">
        <v>1796</v>
      </c>
      <c r="C479" s="175">
        <v>39.93</v>
      </c>
    </row>
    <row r="480" spans="1:3" ht="12.75" customHeight="1" thickBot="1" x14ac:dyDescent="0.3">
      <c r="A480" s="173" t="s">
        <v>3392</v>
      </c>
      <c r="B480" s="174" t="s">
        <v>3393</v>
      </c>
      <c r="C480" s="175">
        <v>79.87</v>
      </c>
    </row>
    <row r="481" spans="1:3" ht="12.75" customHeight="1" thickBot="1" x14ac:dyDescent="0.3">
      <c r="A481" s="173" t="s">
        <v>3394</v>
      </c>
      <c r="B481" s="174" t="s">
        <v>3395</v>
      </c>
      <c r="C481" s="175">
        <v>53.9</v>
      </c>
    </row>
    <row r="482" spans="1:3" ht="12.75" customHeight="1" thickBot="1" x14ac:dyDescent="0.3">
      <c r="A482" s="173" t="s">
        <v>3396</v>
      </c>
      <c r="B482" s="174" t="s">
        <v>1798</v>
      </c>
      <c r="C482" s="175">
        <v>545.74</v>
      </c>
    </row>
    <row r="483" spans="1:3" ht="12.75" customHeight="1" thickBot="1" x14ac:dyDescent="0.3">
      <c r="A483" s="179" t="s">
        <v>3397</v>
      </c>
      <c r="B483" s="180" t="s">
        <v>3398</v>
      </c>
      <c r="C483" s="181">
        <v>865.87</v>
      </c>
    </row>
    <row r="484" spans="1:3" ht="12.75" customHeight="1" thickBot="1" x14ac:dyDescent="0.3">
      <c r="A484" s="173" t="s">
        <v>3399</v>
      </c>
      <c r="B484" s="174" t="s">
        <v>3400</v>
      </c>
      <c r="C484" s="175">
        <v>122.45</v>
      </c>
    </row>
    <row r="485" spans="1:3" ht="12.75" customHeight="1" thickBot="1" x14ac:dyDescent="0.3">
      <c r="A485" s="173" t="s">
        <v>3401</v>
      </c>
      <c r="B485" s="174" t="s">
        <v>3402</v>
      </c>
      <c r="C485" s="175">
        <v>609.64</v>
      </c>
    </row>
    <row r="486" spans="1:3" ht="12.75" customHeight="1" thickBot="1" x14ac:dyDescent="0.3">
      <c r="A486" s="176" t="s">
        <v>3403</v>
      </c>
      <c r="B486" s="177" t="s">
        <v>3404</v>
      </c>
      <c r="C486" s="178">
        <v>1577.35</v>
      </c>
    </row>
    <row r="487" spans="1:3" ht="12.75" customHeight="1" thickBot="1" x14ac:dyDescent="0.3">
      <c r="A487" s="173" t="s">
        <v>3405</v>
      </c>
      <c r="B487" s="174" t="s">
        <v>3406</v>
      </c>
      <c r="C487" s="175">
        <v>1577.35</v>
      </c>
    </row>
    <row r="488" spans="1:3" ht="12.75" customHeight="1" thickBot="1" x14ac:dyDescent="0.3">
      <c r="A488" s="176" t="s">
        <v>3407</v>
      </c>
      <c r="B488" s="177" t="s">
        <v>3408</v>
      </c>
      <c r="C488" s="178">
        <v>1615.94</v>
      </c>
    </row>
    <row r="489" spans="1:3" ht="12.75" customHeight="1" thickBot="1" x14ac:dyDescent="0.3">
      <c r="A489" s="173" t="s">
        <v>3409</v>
      </c>
      <c r="B489" s="174" t="s">
        <v>3410</v>
      </c>
      <c r="C489" s="175">
        <v>938.78</v>
      </c>
    </row>
    <row r="490" spans="1:3" ht="12.75" customHeight="1" thickBot="1" x14ac:dyDescent="0.3">
      <c r="A490" s="173" t="s">
        <v>3411</v>
      </c>
      <c r="B490" s="174" t="s">
        <v>3412</v>
      </c>
      <c r="C490" s="175">
        <v>142.41999999999999</v>
      </c>
    </row>
    <row r="491" spans="1:3" ht="12.75" customHeight="1" thickBot="1" x14ac:dyDescent="0.3">
      <c r="A491" s="173" t="s">
        <v>3413</v>
      </c>
      <c r="B491" s="174" t="s">
        <v>3414</v>
      </c>
      <c r="C491" s="175">
        <v>142.41999999999999</v>
      </c>
    </row>
    <row r="492" spans="1:3" ht="12.75" customHeight="1" thickBot="1" x14ac:dyDescent="0.3">
      <c r="A492" s="173" t="s">
        <v>3415</v>
      </c>
      <c r="B492" s="174" t="s">
        <v>3416</v>
      </c>
      <c r="C492" s="175">
        <v>178.36</v>
      </c>
    </row>
    <row r="493" spans="1:3" ht="12.75" customHeight="1" thickBot="1" x14ac:dyDescent="0.3">
      <c r="A493" s="173" t="s">
        <v>3417</v>
      </c>
      <c r="B493" s="174" t="s">
        <v>3418</v>
      </c>
      <c r="C493" s="175">
        <v>1168.02</v>
      </c>
    </row>
    <row r="494" spans="1:3" ht="12.75" customHeight="1" thickBot="1" x14ac:dyDescent="0.3">
      <c r="A494" s="173" t="s">
        <v>3419</v>
      </c>
      <c r="B494" s="174" t="s">
        <v>3420</v>
      </c>
      <c r="C494" s="175">
        <v>151.74</v>
      </c>
    </row>
    <row r="495" spans="1:3" ht="12.75" customHeight="1" thickBot="1" x14ac:dyDescent="0.3">
      <c r="A495" s="173" t="s">
        <v>3421</v>
      </c>
      <c r="B495" s="174" t="s">
        <v>3422</v>
      </c>
      <c r="C495" s="175">
        <v>175.7</v>
      </c>
    </row>
    <row r="496" spans="1:3" ht="12.75" customHeight="1" thickBot="1" x14ac:dyDescent="0.3">
      <c r="A496" s="173" t="s">
        <v>3423</v>
      </c>
      <c r="B496" s="174" t="s">
        <v>3424</v>
      </c>
      <c r="C496" s="175">
        <v>206.99</v>
      </c>
    </row>
    <row r="497" spans="1:3" ht="12.75" customHeight="1" thickBot="1" x14ac:dyDescent="0.3">
      <c r="A497" s="173" t="s">
        <v>3425</v>
      </c>
      <c r="B497" s="174" t="s">
        <v>3426</v>
      </c>
      <c r="C497" s="175">
        <v>895.16</v>
      </c>
    </row>
    <row r="498" spans="1:3" ht="12.75" customHeight="1" thickBot="1" x14ac:dyDescent="0.3">
      <c r="A498" s="176" t="s">
        <v>3427</v>
      </c>
      <c r="B498" s="177" t="s">
        <v>3428</v>
      </c>
      <c r="C498" s="178">
        <v>245.58</v>
      </c>
    </row>
    <row r="499" spans="1:3" ht="12.75" customHeight="1" thickBot="1" x14ac:dyDescent="0.3">
      <c r="A499" s="173" t="s">
        <v>3429</v>
      </c>
      <c r="B499" s="174" t="s">
        <v>3430</v>
      </c>
      <c r="C499" s="175">
        <v>1208.6400000000001</v>
      </c>
    </row>
    <row r="500" spans="1:3" ht="12.75" customHeight="1" thickBot="1" x14ac:dyDescent="0.3">
      <c r="A500" s="173" t="s">
        <v>3431</v>
      </c>
      <c r="B500" s="174" t="s">
        <v>3432</v>
      </c>
      <c r="C500" s="175">
        <v>312.8</v>
      </c>
    </row>
    <row r="501" spans="1:3" ht="12.75" customHeight="1" thickBot="1" x14ac:dyDescent="0.3">
      <c r="A501" s="173" t="s">
        <v>3433</v>
      </c>
      <c r="B501" s="174" t="s">
        <v>1832</v>
      </c>
      <c r="C501" s="175">
        <v>259.56</v>
      </c>
    </row>
    <row r="502" spans="1:3" ht="12.75" customHeight="1" thickBot="1" x14ac:dyDescent="0.3">
      <c r="A502" s="173" t="s">
        <v>3434</v>
      </c>
      <c r="B502" s="174" t="s">
        <v>3435</v>
      </c>
      <c r="C502" s="175">
        <v>151.74</v>
      </c>
    </row>
    <row r="503" spans="1:3" ht="12.75" customHeight="1" thickBot="1" x14ac:dyDescent="0.3">
      <c r="A503" s="173" t="s">
        <v>3436</v>
      </c>
      <c r="B503" s="174" t="s">
        <v>3437</v>
      </c>
      <c r="C503" s="175">
        <v>22.62</v>
      </c>
    </row>
    <row r="504" spans="1:3" ht="12.75" customHeight="1" thickBot="1" x14ac:dyDescent="0.3">
      <c r="A504" s="173" t="s">
        <v>3438</v>
      </c>
      <c r="B504" s="174" t="s">
        <v>1838</v>
      </c>
      <c r="C504" s="175">
        <v>51.25</v>
      </c>
    </row>
    <row r="505" spans="1:3" ht="12.75" customHeight="1" thickBot="1" x14ac:dyDescent="0.3">
      <c r="A505" s="173" t="s">
        <v>3439</v>
      </c>
      <c r="B505" s="174" t="s">
        <v>3440</v>
      </c>
      <c r="C505" s="175">
        <v>34.61</v>
      </c>
    </row>
    <row r="506" spans="1:3" ht="12.75" customHeight="1" thickBot="1" x14ac:dyDescent="0.3">
      <c r="A506" s="173" t="s">
        <v>3441</v>
      </c>
      <c r="B506" s="174" t="s">
        <v>1842</v>
      </c>
      <c r="C506" s="175">
        <v>91.18</v>
      </c>
    </row>
    <row r="507" spans="1:3" ht="12.75" customHeight="1" thickBot="1" x14ac:dyDescent="0.3">
      <c r="A507" s="173" t="s">
        <v>3442</v>
      </c>
      <c r="B507" s="174" t="s">
        <v>1844</v>
      </c>
      <c r="C507" s="175">
        <v>51.25</v>
      </c>
    </row>
    <row r="508" spans="1:3" ht="12.75" customHeight="1" thickBot="1" x14ac:dyDescent="0.3">
      <c r="A508" s="173" t="s">
        <v>3443</v>
      </c>
      <c r="B508" s="174" t="s">
        <v>1850</v>
      </c>
      <c r="C508" s="175">
        <v>181.03</v>
      </c>
    </row>
    <row r="509" spans="1:3" ht="12.75" customHeight="1" thickBot="1" x14ac:dyDescent="0.3">
      <c r="A509" s="173" t="s">
        <v>3444</v>
      </c>
      <c r="B509" s="174" t="s">
        <v>1853</v>
      </c>
      <c r="C509" s="175">
        <v>1456.87</v>
      </c>
    </row>
    <row r="510" spans="1:3" ht="12.75" customHeight="1" thickBot="1" x14ac:dyDescent="0.3">
      <c r="A510" s="173" t="s">
        <v>3445</v>
      </c>
      <c r="B510" s="174" t="s">
        <v>3446</v>
      </c>
      <c r="C510" s="175">
        <v>845.24</v>
      </c>
    </row>
    <row r="511" spans="1:3" ht="12.75" customHeight="1" thickBot="1" x14ac:dyDescent="0.3">
      <c r="A511" s="173" t="s">
        <v>3447</v>
      </c>
      <c r="B511" s="174" t="s">
        <v>1859</v>
      </c>
      <c r="C511" s="175">
        <v>187.69</v>
      </c>
    </row>
    <row r="512" spans="1:3" ht="12.75" customHeight="1" thickBot="1" x14ac:dyDescent="0.3">
      <c r="A512" s="173" t="s">
        <v>3448</v>
      </c>
      <c r="B512" s="174" t="s">
        <v>49</v>
      </c>
      <c r="C512" s="175">
        <v>59.89</v>
      </c>
    </row>
    <row r="513" spans="1:3" ht="12.75" customHeight="1" thickBot="1" x14ac:dyDescent="0.3">
      <c r="A513" s="173" t="s">
        <v>3449</v>
      </c>
      <c r="B513" s="174" t="s">
        <v>3450</v>
      </c>
      <c r="C513" s="175">
        <v>1691.14</v>
      </c>
    </row>
    <row r="514" spans="1:3" ht="12.75" customHeight="1" thickBot="1" x14ac:dyDescent="0.3">
      <c r="A514" s="173" t="s">
        <v>3451</v>
      </c>
      <c r="B514" s="174" t="s">
        <v>3452</v>
      </c>
      <c r="C514" s="175">
        <v>607.87</v>
      </c>
    </row>
    <row r="515" spans="1:3" ht="12.75" customHeight="1" thickBot="1" x14ac:dyDescent="0.3">
      <c r="A515" s="173" t="s">
        <v>3453</v>
      </c>
      <c r="B515" s="174" t="s">
        <v>3454</v>
      </c>
      <c r="C515" s="175">
        <v>177.29</v>
      </c>
    </row>
    <row r="516" spans="1:3" ht="12.75" customHeight="1" thickBot="1" x14ac:dyDescent="0.3">
      <c r="A516" s="182" t="s">
        <v>3455</v>
      </c>
      <c r="B516" s="183" t="s">
        <v>3456</v>
      </c>
      <c r="C516" s="184">
        <v>121.13</v>
      </c>
    </row>
    <row r="517" spans="1:3" ht="12.75" customHeight="1" thickBot="1" x14ac:dyDescent="0.3">
      <c r="A517" s="173" t="s">
        <v>3457</v>
      </c>
      <c r="B517" s="174" t="s">
        <v>3458</v>
      </c>
      <c r="C517" s="175">
        <v>40.56</v>
      </c>
    </row>
    <row r="518" spans="1:3" ht="12.75" customHeight="1" thickBot="1" x14ac:dyDescent="0.3">
      <c r="A518" s="173" t="s">
        <v>3459</v>
      </c>
      <c r="B518" s="174" t="s">
        <v>3460</v>
      </c>
      <c r="C518" s="175">
        <v>1718.44</v>
      </c>
    </row>
    <row r="519" spans="1:3" ht="12.75" customHeight="1" thickBot="1" x14ac:dyDescent="0.3">
      <c r="A519" s="173" t="s">
        <v>3461</v>
      </c>
      <c r="B519" s="174" t="s">
        <v>3462</v>
      </c>
      <c r="C519" s="175">
        <v>40.56</v>
      </c>
    </row>
    <row r="520" spans="1:3" ht="12.75" customHeight="1" thickBot="1" x14ac:dyDescent="0.3">
      <c r="A520" s="173" t="s">
        <v>3463</v>
      </c>
      <c r="B520" s="174" t="s">
        <v>3464</v>
      </c>
      <c r="C520" s="175">
        <v>40.56</v>
      </c>
    </row>
    <row r="521" spans="1:3" ht="12.75" customHeight="1" thickBot="1" x14ac:dyDescent="0.3">
      <c r="A521" s="173" t="s">
        <v>3465</v>
      </c>
      <c r="B521" s="174" t="s">
        <v>3466</v>
      </c>
      <c r="C521" s="175">
        <v>1277.8499999999999</v>
      </c>
    </row>
    <row r="522" spans="1:3" ht="12.75" customHeight="1" thickBot="1" x14ac:dyDescent="0.3">
      <c r="A522" s="173" t="s">
        <v>3467</v>
      </c>
      <c r="B522" s="174" t="s">
        <v>3468</v>
      </c>
      <c r="C522" s="175">
        <v>873.19</v>
      </c>
    </row>
    <row r="523" spans="1:3" ht="12.75" customHeight="1" thickBot="1" x14ac:dyDescent="0.3">
      <c r="A523" s="173" t="s">
        <v>3469</v>
      </c>
      <c r="B523" s="174" t="s">
        <v>3470</v>
      </c>
      <c r="C523" s="175">
        <v>325.44</v>
      </c>
    </row>
    <row r="524" spans="1:3" ht="12.75" customHeight="1" thickBot="1" x14ac:dyDescent="0.3">
      <c r="A524" s="173" t="s">
        <v>3471</v>
      </c>
      <c r="B524" s="174" t="s">
        <v>3472</v>
      </c>
      <c r="C524" s="175">
        <v>1324.43</v>
      </c>
    </row>
    <row r="525" spans="1:3" ht="12.75" customHeight="1" thickBot="1" x14ac:dyDescent="0.3">
      <c r="A525" s="173" t="s">
        <v>3473</v>
      </c>
      <c r="B525" s="174" t="s">
        <v>3474</v>
      </c>
      <c r="C525" s="175">
        <v>965.04</v>
      </c>
    </row>
    <row r="526" spans="1:3" ht="12.75" customHeight="1" thickBot="1" x14ac:dyDescent="0.3">
      <c r="A526" s="176" t="s">
        <v>3475</v>
      </c>
      <c r="B526" s="177" t="s">
        <v>3476</v>
      </c>
      <c r="C526" s="178">
        <v>497.41</v>
      </c>
    </row>
    <row r="527" spans="1:3" ht="12.75" customHeight="1" thickBot="1" x14ac:dyDescent="0.3">
      <c r="A527" s="173" t="s">
        <v>3477</v>
      </c>
      <c r="B527" s="174" t="s">
        <v>3478</v>
      </c>
      <c r="C527" s="175">
        <v>926.45</v>
      </c>
    </row>
    <row r="528" spans="1:3" ht="12.75" customHeight="1" thickBot="1" x14ac:dyDescent="0.3">
      <c r="A528" s="173" t="s">
        <v>3479</v>
      </c>
      <c r="B528" s="174" t="s">
        <v>3480</v>
      </c>
      <c r="C528" s="175">
        <v>332.77</v>
      </c>
    </row>
    <row r="529" spans="1:3" ht="12.75" customHeight="1" thickBot="1" x14ac:dyDescent="0.3">
      <c r="A529" s="173" t="s">
        <v>3481</v>
      </c>
      <c r="B529" s="174" t="s">
        <v>3482</v>
      </c>
      <c r="C529" s="175">
        <v>221.62</v>
      </c>
    </row>
    <row r="530" spans="1:3" ht="12.75" customHeight="1" thickBot="1" x14ac:dyDescent="0.3">
      <c r="A530" s="173" t="s">
        <v>3483</v>
      </c>
      <c r="B530" s="174" t="s">
        <v>3484</v>
      </c>
      <c r="C530" s="175">
        <v>1503.47</v>
      </c>
    </row>
    <row r="531" spans="1:3" ht="12.75" customHeight="1" thickBot="1" x14ac:dyDescent="0.3">
      <c r="A531" s="173" t="s">
        <v>3485</v>
      </c>
      <c r="B531" s="174" t="s">
        <v>3486</v>
      </c>
      <c r="C531" s="175">
        <v>178.36</v>
      </c>
    </row>
    <row r="532" spans="1:3" ht="12.75" customHeight="1" thickBot="1" x14ac:dyDescent="0.3">
      <c r="A532" s="179" t="s">
        <v>3487</v>
      </c>
      <c r="B532" s="180" t="s">
        <v>3488</v>
      </c>
      <c r="C532" s="181">
        <v>499.16</v>
      </c>
    </row>
    <row r="533" spans="1:3" ht="12.75" customHeight="1" thickBot="1" x14ac:dyDescent="0.3">
      <c r="A533" s="176" t="s">
        <v>3489</v>
      </c>
      <c r="B533" s="177" t="s">
        <v>3490</v>
      </c>
      <c r="C533" s="193">
        <v>260</v>
      </c>
    </row>
    <row r="534" spans="1:3" ht="12.75" customHeight="1" thickBot="1" x14ac:dyDescent="0.3">
      <c r="A534" s="176" t="s">
        <v>3491</v>
      </c>
      <c r="B534" s="177" t="s">
        <v>3492</v>
      </c>
      <c r="C534" s="193">
        <v>260</v>
      </c>
    </row>
    <row r="535" spans="1:3" ht="12.75" customHeight="1" thickBot="1" x14ac:dyDescent="0.3">
      <c r="A535" s="176" t="s">
        <v>3493</v>
      </c>
      <c r="B535" s="177" t="s">
        <v>3494</v>
      </c>
      <c r="C535" s="193">
        <v>260</v>
      </c>
    </row>
    <row r="536" spans="1:3" ht="12" customHeight="1" thickBot="1" x14ac:dyDescent="0.3">
      <c r="A536" s="173" t="s">
        <v>3495</v>
      </c>
      <c r="B536" s="174" t="s">
        <v>3496</v>
      </c>
      <c r="C536" s="175">
        <v>143.09</v>
      </c>
    </row>
    <row r="537" spans="1:3" ht="12.75" customHeight="1" thickBot="1" x14ac:dyDescent="0.3">
      <c r="A537" s="173" t="s">
        <v>3497</v>
      </c>
      <c r="B537" s="174" t="s">
        <v>3498</v>
      </c>
      <c r="C537" s="175">
        <v>370.91</v>
      </c>
    </row>
    <row r="538" spans="1:3" ht="39" thickBot="1" x14ac:dyDescent="0.3">
      <c r="A538" s="176" t="s">
        <v>3499</v>
      </c>
      <c r="B538" s="177" t="s">
        <v>3500</v>
      </c>
      <c r="C538" s="178">
        <v>534.71</v>
      </c>
    </row>
    <row r="539" spans="1:3" ht="15.75" thickBot="1" x14ac:dyDescent="0.3">
      <c r="A539" s="176" t="s">
        <v>3501</v>
      </c>
      <c r="B539" s="177" t="s">
        <v>3502</v>
      </c>
      <c r="C539" s="193">
        <v>880.88</v>
      </c>
    </row>
    <row r="540" spans="1:3" ht="15.75" thickBot="1" x14ac:dyDescent="0.3">
      <c r="A540" s="173" t="s">
        <v>3503</v>
      </c>
      <c r="B540" s="174" t="s">
        <v>3504</v>
      </c>
      <c r="C540" s="175">
        <v>123</v>
      </c>
    </row>
    <row r="541" spans="1:3" ht="15.75" thickBot="1" x14ac:dyDescent="0.3">
      <c r="A541" s="173" t="s">
        <v>3505</v>
      </c>
      <c r="B541" s="174" t="s">
        <v>3506</v>
      </c>
      <c r="C541" s="175">
        <v>50.82</v>
      </c>
    </row>
    <row r="542" spans="1:3" ht="15.75" thickBot="1" x14ac:dyDescent="0.3">
      <c r="A542" s="176" t="s">
        <v>3507</v>
      </c>
      <c r="B542" s="177" t="s">
        <v>3508</v>
      </c>
      <c r="C542" s="178">
        <v>309.92</v>
      </c>
    </row>
    <row r="543" spans="1:3" ht="12.75" customHeight="1" thickBot="1" x14ac:dyDescent="0.3">
      <c r="A543" s="176" t="s">
        <v>3509</v>
      </c>
      <c r="B543" s="177" t="s">
        <v>3510</v>
      </c>
      <c r="C543" s="193">
        <v>3640</v>
      </c>
    </row>
    <row r="544" spans="1:3" ht="15.75" thickBot="1" x14ac:dyDescent="0.3">
      <c r="A544" s="176" t="s">
        <v>3511</v>
      </c>
      <c r="B544" s="177" t="s">
        <v>3512</v>
      </c>
      <c r="C544" s="178">
        <v>602.48</v>
      </c>
    </row>
    <row r="545" spans="1:3" ht="12.75" customHeight="1" thickBot="1" x14ac:dyDescent="0.3">
      <c r="A545" s="173" t="s">
        <v>3513</v>
      </c>
      <c r="B545" s="174" t="s">
        <v>3514</v>
      </c>
      <c r="C545" s="175">
        <v>463.15</v>
      </c>
    </row>
    <row r="546" spans="1:3" ht="12.75" customHeight="1" thickBot="1" x14ac:dyDescent="0.3">
      <c r="A546" s="176" t="s">
        <v>3515</v>
      </c>
      <c r="B546" s="177" t="s">
        <v>3516</v>
      </c>
      <c r="C546" s="178">
        <v>243.51</v>
      </c>
    </row>
    <row r="547" spans="1:3" ht="12.75" customHeight="1" thickBot="1" x14ac:dyDescent="0.3">
      <c r="A547" s="173" t="s">
        <v>3517</v>
      </c>
      <c r="B547" s="174" t="s">
        <v>3518</v>
      </c>
      <c r="C547" s="175">
        <v>488.34</v>
      </c>
    </row>
    <row r="548" spans="1:3" ht="12.75" customHeight="1" thickBot="1" x14ac:dyDescent="0.3">
      <c r="A548" s="176" t="s">
        <v>3519</v>
      </c>
      <c r="B548" s="177" t="s">
        <v>3520</v>
      </c>
      <c r="C548" s="178">
        <v>221.28</v>
      </c>
    </row>
    <row r="549" spans="1:3" ht="12.75" customHeight="1" thickBot="1" x14ac:dyDescent="0.3">
      <c r="A549" s="176" t="s">
        <v>3521</v>
      </c>
      <c r="B549" s="177" t="s">
        <v>3522</v>
      </c>
      <c r="C549" s="178">
        <v>246.64</v>
      </c>
    </row>
    <row r="550" spans="1:3" ht="12.75" customHeight="1" thickBot="1" x14ac:dyDescent="0.3">
      <c r="A550" s="173" t="s">
        <v>3523</v>
      </c>
      <c r="B550" s="174" t="s">
        <v>3524</v>
      </c>
      <c r="C550" s="175">
        <v>288.27</v>
      </c>
    </row>
    <row r="551" spans="1:3" ht="12.75" customHeight="1" thickBot="1" x14ac:dyDescent="0.3">
      <c r="A551" s="176" t="s">
        <v>3525</v>
      </c>
      <c r="B551" s="177" t="s">
        <v>3526</v>
      </c>
      <c r="C551" s="178">
        <v>323.82</v>
      </c>
    </row>
    <row r="552" spans="1:3" ht="12.75" customHeight="1" thickBot="1" x14ac:dyDescent="0.3">
      <c r="A552" s="173" t="s">
        <v>3527</v>
      </c>
      <c r="B552" s="174" t="s">
        <v>3528</v>
      </c>
      <c r="C552" s="175">
        <v>269.86</v>
      </c>
    </row>
    <row r="553" spans="1:3" ht="12.75" customHeight="1" thickBot="1" x14ac:dyDescent="0.3">
      <c r="A553" s="176" t="s">
        <v>3529</v>
      </c>
      <c r="B553" s="177" t="s">
        <v>3530</v>
      </c>
      <c r="C553" s="178">
        <v>3248.38</v>
      </c>
    </row>
    <row r="554" spans="1:3" ht="51.75" thickBot="1" x14ac:dyDescent="0.3">
      <c r="A554" s="176" t="s">
        <v>3531</v>
      </c>
      <c r="B554" s="177" t="s">
        <v>3532</v>
      </c>
      <c r="C554" s="193">
        <v>676</v>
      </c>
    </row>
    <row r="555" spans="1:3" ht="12.75" customHeight="1" thickBot="1" x14ac:dyDescent="0.3">
      <c r="A555" s="176" t="s">
        <v>3533</v>
      </c>
      <c r="B555" s="177" t="s">
        <v>3534</v>
      </c>
      <c r="C555" s="178">
        <v>1016.69</v>
      </c>
    </row>
    <row r="556" spans="1:3" ht="12.75" customHeight="1" thickBot="1" x14ac:dyDescent="0.3">
      <c r="A556" s="176" t="s">
        <v>3535</v>
      </c>
      <c r="B556" s="177" t="s">
        <v>3536</v>
      </c>
      <c r="C556" s="178">
        <v>608.4</v>
      </c>
    </row>
    <row r="557" spans="1:3" ht="12.75" customHeight="1" thickBot="1" x14ac:dyDescent="0.3">
      <c r="A557" s="176" t="s">
        <v>3537</v>
      </c>
      <c r="B557" s="177" t="s">
        <v>3538</v>
      </c>
      <c r="C557" s="178">
        <v>608.4</v>
      </c>
    </row>
    <row r="558" spans="1:3" ht="12.75" customHeight="1" thickBot="1" x14ac:dyDescent="0.3">
      <c r="A558" s="176" t="s">
        <v>3539</v>
      </c>
      <c r="B558" s="177" t="s">
        <v>3540</v>
      </c>
      <c r="C558" s="178">
        <v>608.4</v>
      </c>
    </row>
    <row r="559" spans="1:3" ht="12.75" customHeight="1" thickBot="1" x14ac:dyDescent="0.3">
      <c r="A559" s="176" t="s">
        <v>3541</v>
      </c>
      <c r="B559" s="177" t="s">
        <v>3542</v>
      </c>
      <c r="C559" s="178">
        <v>608.4</v>
      </c>
    </row>
    <row r="560" spans="1:3" ht="12.75" customHeight="1" thickBot="1" x14ac:dyDescent="0.3">
      <c r="A560" s="176" t="s">
        <v>3543</v>
      </c>
      <c r="B560" s="177" t="s">
        <v>3544</v>
      </c>
      <c r="C560" s="178">
        <v>608.4</v>
      </c>
    </row>
    <row r="561" spans="1:3" ht="12.75" customHeight="1" thickBot="1" x14ac:dyDescent="0.3">
      <c r="A561" s="176" t="s">
        <v>3545</v>
      </c>
      <c r="B561" s="177" t="s">
        <v>3546</v>
      </c>
      <c r="C561" s="178">
        <v>608.4</v>
      </c>
    </row>
    <row r="562" spans="1:3" ht="12.75" customHeight="1" thickBot="1" x14ac:dyDescent="0.3">
      <c r="A562" s="176" t="s">
        <v>3547</v>
      </c>
      <c r="B562" s="177" t="s">
        <v>3548</v>
      </c>
      <c r="C562" s="178">
        <v>608.4</v>
      </c>
    </row>
    <row r="563" spans="1:3" ht="12.75" customHeight="1" thickBot="1" x14ac:dyDescent="0.3">
      <c r="A563" s="176" t="s">
        <v>3549</v>
      </c>
      <c r="B563" s="177" t="s">
        <v>3550</v>
      </c>
      <c r="C563" s="178">
        <v>608.4</v>
      </c>
    </row>
    <row r="564" spans="1:3" ht="12.75" customHeight="1" thickBot="1" x14ac:dyDescent="0.3">
      <c r="A564" s="176" t="s">
        <v>3551</v>
      </c>
      <c r="B564" s="177" t="s">
        <v>3552</v>
      </c>
      <c r="C564" s="178">
        <v>608.4</v>
      </c>
    </row>
    <row r="565" spans="1:3" ht="12.75" customHeight="1" thickBot="1" x14ac:dyDescent="0.3">
      <c r="A565" s="176" t="s">
        <v>3553</v>
      </c>
      <c r="B565" s="177" t="s">
        <v>3554</v>
      </c>
      <c r="C565" s="178">
        <v>608.4</v>
      </c>
    </row>
    <row r="566" spans="1:3" ht="12.75" customHeight="1" thickBot="1" x14ac:dyDescent="0.3">
      <c r="A566" s="176" t="s">
        <v>3555</v>
      </c>
      <c r="B566" s="177" t="s">
        <v>3556</v>
      </c>
      <c r="C566" s="178">
        <v>608.4</v>
      </c>
    </row>
    <row r="567" spans="1:3" ht="12.75" customHeight="1" thickBot="1" x14ac:dyDescent="0.3">
      <c r="A567" s="176" t="s">
        <v>3557</v>
      </c>
      <c r="B567" s="177" t="s">
        <v>3558</v>
      </c>
      <c r="C567" s="178">
        <v>608.4</v>
      </c>
    </row>
    <row r="568" spans="1:3" ht="12.75" customHeight="1" thickBot="1" x14ac:dyDescent="0.3">
      <c r="A568" s="176" t="s">
        <v>3559</v>
      </c>
      <c r="B568" s="177" t="s">
        <v>3560</v>
      </c>
      <c r="C568" s="178">
        <v>608.4</v>
      </c>
    </row>
    <row r="569" spans="1:3" ht="12.75" customHeight="1" thickBot="1" x14ac:dyDescent="0.3">
      <c r="A569" s="176" t="s">
        <v>3561</v>
      </c>
      <c r="B569" s="177" t="s">
        <v>3562</v>
      </c>
      <c r="C569" s="178">
        <v>608.4</v>
      </c>
    </row>
    <row r="570" spans="1:3" ht="12.75" customHeight="1" thickBot="1" x14ac:dyDescent="0.3">
      <c r="A570" s="176" t="s">
        <v>3563</v>
      </c>
      <c r="B570" s="177" t="s">
        <v>3564</v>
      </c>
      <c r="C570" s="178">
        <v>884</v>
      </c>
    </row>
    <row r="571" spans="1:3" ht="12.75" customHeight="1" thickBot="1" x14ac:dyDescent="0.3">
      <c r="A571" s="176" t="s">
        <v>3565</v>
      </c>
      <c r="B571" s="177" t="s">
        <v>3566</v>
      </c>
      <c r="C571" s="178">
        <v>1040</v>
      </c>
    </row>
    <row r="572" spans="1:3" ht="12.75" customHeight="1" thickBot="1" x14ac:dyDescent="0.3">
      <c r="A572" s="176" t="s">
        <v>3567</v>
      </c>
      <c r="B572" s="177" t="s">
        <v>3568</v>
      </c>
      <c r="C572" s="178">
        <v>1040</v>
      </c>
    </row>
    <row r="573" spans="1:3" ht="12.75" customHeight="1" thickBot="1" x14ac:dyDescent="0.3">
      <c r="A573" s="176" t="s">
        <v>3569</v>
      </c>
      <c r="B573" s="177" t="s">
        <v>3570</v>
      </c>
      <c r="C573" s="178">
        <v>6760</v>
      </c>
    </row>
    <row r="574" spans="1:3" ht="12.75" customHeight="1" thickBot="1" x14ac:dyDescent="0.3">
      <c r="A574" s="176" t="s">
        <v>3571</v>
      </c>
      <c r="B574" s="177" t="s">
        <v>3572</v>
      </c>
      <c r="C574" s="178">
        <v>10400</v>
      </c>
    </row>
    <row r="575" spans="1:3" ht="12.75" customHeight="1" thickBot="1" x14ac:dyDescent="0.3">
      <c r="A575" s="176" t="s">
        <v>3573</v>
      </c>
      <c r="B575" s="177" t="s">
        <v>3574</v>
      </c>
      <c r="C575" s="178">
        <v>1456</v>
      </c>
    </row>
    <row r="576" spans="1:3" ht="12.75" customHeight="1" thickBot="1" x14ac:dyDescent="0.3">
      <c r="A576" s="176" t="s">
        <v>3575</v>
      </c>
      <c r="B576" s="177" t="s">
        <v>3576</v>
      </c>
      <c r="C576" s="178">
        <v>1008.8</v>
      </c>
    </row>
    <row r="577" spans="1:3" ht="12.75" customHeight="1" thickBot="1" x14ac:dyDescent="0.3">
      <c r="A577" s="176" t="s">
        <v>3577</v>
      </c>
      <c r="B577" s="177" t="s">
        <v>3578</v>
      </c>
      <c r="C577" s="178">
        <v>988</v>
      </c>
    </row>
    <row r="578" spans="1:3" ht="12.75" customHeight="1" thickBot="1" x14ac:dyDescent="0.3">
      <c r="A578" s="176" t="s">
        <v>3579</v>
      </c>
      <c r="B578" s="177" t="s">
        <v>3580</v>
      </c>
      <c r="C578" s="178">
        <v>572</v>
      </c>
    </row>
    <row r="579" spans="1:3" ht="12.75" customHeight="1" thickBot="1" x14ac:dyDescent="0.3">
      <c r="A579" s="176" t="s">
        <v>3581</v>
      </c>
      <c r="B579" s="177" t="s">
        <v>3582</v>
      </c>
      <c r="C579" s="178">
        <v>5720</v>
      </c>
    </row>
    <row r="580" spans="1:3" ht="12.75" customHeight="1" thickBot="1" x14ac:dyDescent="0.3">
      <c r="A580" s="176" t="s">
        <v>3583</v>
      </c>
      <c r="B580" s="177" t="s">
        <v>3584</v>
      </c>
      <c r="C580" s="178">
        <v>5720</v>
      </c>
    </row>
    <row r="581" spans="1:3" ht="12.75" customHeight="1" thickBot="1" x14ac:dyDescent="0.3">
      <c r="A581" s="176" t="s">
        <v>3585</v>
      </c>
      <c r="B581" s="177" t="s">
        <v>3586</v>
      </c>
      <c r="C581" s="178">
        <v>4680</v>
      </c>
    </row>
    <row r="582" spans="1:3" ht="12.75" customHeight="1" thickBot="1" x14ac:dyDescent="0.3">
      <c r="A582" s="176" t="s">
        <v>3587</v>
      </c>
      <c r="B582" s="177" t="s">
        <v>3588</v>
      </c>
      <c r="C582" s="178">
        <v>676</v>
      </c>
    </row>
    <row r="583" spans="1:3" ht="12.75" customHeight="1" thickBot="1" x14ac:dyDescent="0.3">
      <c r="A583" s="176" t="s">
        <v>3589</v>
      </c>
      <c r="B583" s="177" t="s">
        <v>3590</v>
      </c>
      <c r="C583" s="178">
        <v>249.6</v>
      </c>
    </row>
    <row r="584" spans="1:3" ht="12.75" customHeight="1" thickBot="1" x14ac:dyDescent="0.3">
      <c r="A584" s="176" t="s">
        <v>3591</v>
      </c>
      <c r="B584" s="177" t="s">
        <v>3592</v>
      </c>
      <c r="C584" s="178">
        <v>608.4</v>
      </c>
    </row>
    <row r="585" spans="1:3" ht="12.75" customHeight="1" thickBot="1" x14ac:dyDescent="0.3">
      <c r="A585" s="176" t="s">
        <v>3593</v>
      </c>
      <c r="B585" s="177" t="s">
        <v>3594</v>
      </c>
      <c r="C585" s="178">
        <v>608.4</v>
      </c>
    </row>
    <row r="586" spans="1:3" ht="12.75" customHeight="1" thickBot="1" x14ac:dyDescent="0.3">
      <c r="A586" s="173" t="s">
        <v>3595</v>
      </c>
      <c r="B586" s="174" t="s">
        <v>3596</v>
      </c>
      <c r="C586" s="175">
        <v>208</v>
      </c>
    </row>
    <row r="587" spans="1:3" ht="12.75" customHeight="1" thickBot="1" x14ac:dyDescent="0.3">
      <c r="A587" s="176" t="s">
        <v>3597</v>
      </c>
      <c r="B587" s="177" t="s">
        <v>3598</v>
      </c>
      <c r="C587" s="178">
        <v>1768</v>
      </c>
    </row>
    <row r="588" spans="1:3" ht="12.75" customHeight="1" thickBot="1" x14ac:dyDescent="0.3">
      <c r="A588" s="176" t="s">
        <v>3599</v>
      </c>
      <c r="B588" s="177" t="s">
        <v>3600</v>
      </c>
      <c r="C588" s="178">
        <v>624</v>
      </c>
    </row>
    <row r="589" spans="1:3" ht="12.75" customHeight="1" thickBot="1" x14ac:dyDescent="0.3">
      <c r="A589" s="173" t="s">
        <v>3601</v>
      </c>
      <c r="B589" s="174" t="s">
        <v>41</v>
      </c>
      <c r="C589" s="175">
        <v>71.209999999999994</v>
      </c>
    </row>
    <row r="590" spans="1:3" ht="12.75" customHeight="1" thickBot="1" x14ac:dyDescent="0.3">
      <c r="A590" s="176" t="s">
        <v>3602</v>
      </c>
      <c r="B590" s="177" t="s">
        <v>3603</v>
      </c>
      <c r="C590" s="178">
        <v>364</v>
      </c>
    </row>
    <row r="591" spans="1:3" ht="12.75" customHeight="1" thickBot="1" x14ac:dyDescent="0.3">
      <c r="A591" s="176" t="s">
        <v>3604</v>
      </c>
      <c r="B591" s="177" t="s">
        <v>3605</v>
      </c>
      <c r="C591" s="178">
        <v>364</v>
      </c>
    </row>
    <row r="592" spans="1:3" ht="12.75" customHeight="1" thickBot="1" x14ac:dyDescent="0.3">
      <c r="A592" s="176" t="s">
        <v>3606</v>
      </c>
      <c r="B592" s="177" t="s">
        <v>3607</v>
      </c>
      <c r="C592" s="178">
        <v>364</v>
      </c>
    </row>
    <row r="593" spans="1:3" ht="12.75" customHeight="1" thickBot="1" x14ac:dyDescent="0.3">
      <c r="A593" s="179" t="s">
        <v>3608</v>
      </c>
      <c r="B593" s="180" t="s">
        <v>3609</v>
      </c>
      <c r="C593" s="181">
        <v>2600</v>
      </c>
    </row>
    <row r="594" spans="1:3" ht="12.75" customHeight="1" thickBot="1" x14ac:dyDescent="0.3">
      <c r="A594" s="176" t="s">
        <v>3610</v>
      </c>
      <c r="B594" s="177" t="s">
        <v>3611</v>
      </c>
      <c r="C594" s="178">
        <v>6760</v>
      </c>
    </row>
    <row r="595" spans="1:3" ht="12.75" customHeight="1" thickBot="1" x14ac:dyDescent="0.3">
      <c r="A595" s="176" t="s">
        <v>3612</v>
      </c>
      <c r="B595" s="177" t="s">
        <v>3613</v>
      </c>
      <c r="C595" s="178">
        <v>6760</v>
      </c>
    </row>
    <row r="596" spans="1:3" ht="12.75" customHeight="1" thickBot="1" x14ac:dyDescent="0.3">
      <c r="A596" s="173" t="s">
        <v>3614</v>
      </c>
      <c r="B596" s="174" t="s">
        <v>3615</v>
      </c>
      <c r="C596" s="175">
        <v>83.2</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B16" sqref="A14:B16"/>
    </sheetView>
  </sheetViews>
  <sheetFormatPr baseColWidth="10" defaultRowHeight="15" x14ac:dyDescent="0.25"/>
  <cols>
    <col min="1" max="1" width="56.5703125" bestFit="1" customWidth="1"/>
    <col min="2" max="2" width="11.42578125" style="42"/>
  </cols>
  <sheetData>
    <row r="2" spans="1:2" x14ac:dyDescent="0.25">
      <c r="A2" s="40"/>
      <c r="B2" s="41"/>
    </row>
    <row r="3" spans="1:2" ht="15" customHeight="1" x14ac:dyDescent="0.25">
      <c r="A3" s="152" t="s">
        <v>1923</v>
      </c>
      <c r="B3" s="153">
        <v>1212</v>
      </c>
    </row>
    <row r="4" spans="1:2" x14ac:dyDescent="0.25">
      <c r="A4" s="152" t="s">
        <v>1928</v>
      </c>
      <c r="B4" s="153">
        <v>150</v>
      </c>
    </row>
    <row r="5" spans="1:2" x14ac:dyDescent="0.25">
      <c r="A5" s="150" t="s">
        <v>1925</v>
      </c>
      <c r="B5" s="151">
        <v>390</v>
      </c>
    </row>
    <row r="6" spans="1:2" x14ac:dyDescent="0.25">
      <c r="A6" s="152" t="s">
        <v>1919</v>
      </c>
      <c r="B6" s="153">
        <v>69</v>
      </c>
    </row>
    <row r="7" spans="1:2" x14ac:dyDescent="0.25">
      <c r="A7" s="152" t="s">
        <v>1929</v>
      </c>
      <c r="B7" s="154">
        <v>354</v>
      </c>
    </row>
    <row r="8" spans="1:2" x14ac:dyDescent="0.25">
      <c r="A8" s="150" t="s">
        <v>1922</v>
      </c>
      <c r="B8" s="155">
        <v>35</v>
      </c>
    </row>
    <row r="9" spans="1:2" x14ac:dyDescent="0.25">
      <c r="A9" s="150" t="s">
        <v>1926</v>
      </c>
      <c r="B9" s="156">
        <v>420</v>
      </c>
    </row>
    <row r="10" spans="1:2" x14ac:dyDescent="0.25">
      <c r="A10" s="150" t="s">
        <v>1921</v>
      </c>
      <c r="B10" s="155">
        <v>35</v>
      </c>
    </row>
    <row r="11" spans="1:2" x14ac:dyDescent="0.25">
      <c r="A11" s="152" t="s">
        <v>1927</v>
      </c>
      <c r="B11" s="154">
        <v>154</v>
      </c>
    </row>
    <row r="12" spans="1:2" x14ac:dyDescent="0.25">
      <c r="A12" s="152" t="s">
        <v>1920</v>
      </c>
      <c r="B12" s="153">
        <f>32+286</f>
        <v>318</v>
      </c>
    </row>
    <row r="13" spans="1:2" x14ac:dyDescent="0.25">
      <c r="A13" s="150" t="s">
        <v>1924</v>
      </c>
      <c r="B13" s="151">
        <v>39</v>
      </c>
    </row>
    <row r="14" spans="1:2" x14ac:dyDescent="0.25">
      <c r="A14" s="152" t="s">
        <v>1930</v>
      </c>
      <c r="B14" s="154">
        <v>238</v>
      </c>
    </row>
    <row r="15" spans="1:2" x14ac:dyDescent="0.25">
      <c r="A15" s="152" t="s">
        <v>1931</v>
      </c>
      <c r="B15" s="157">
        <v>120</v>
      </c>
    </row>
    <row r="16" spans="1:2" x14ac:dyDescent="0.25">
      <c r="A16" s="152" t="s">
        <v>1932</v>
      </c>
      <c r="B16" s="154">
        <v>100</v>
      </c>
    </row>
    <row r="17" spans="2:2" x14ac:dyDescent="0.25">
      <c r="B17" s="47"/>
    </row>
  </sheetData>
  <autoFilter ref="A2:B2">
    <sortState ref="A3:B16">
      <sortCondition ref="A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opLeftCell="A12" workbookViewId="0">
      <selection activeCell="A12" sqref="A12"/>
    </sheetView>
  </sheetViews>
  <sheetFormatPr baseColWidth="10" defaultRowHeight="15" x14ac:dyDescent="0.25"/>
  <cols>
    <col min="1" max="1" width="56" customWidth="1"/>
    <col min="2" max="2" width="16.5703125" style="42" customWidth="1"/>
  </cols>
  <sheetData>
    <row r="1" spans="1:2" ht="15.75" thickBot="1" x14ac:dyDescent="0.3"/>
    <row r="2" spans="1:2" ht="15.75" thickBot="1" x14ac:dyDescent="0.3">
      <c r="A2" s="158" t="s">
        <v>1013</v>
      </c>
      <c r="B2" s="159">
        <v>169.39</v>
      </c>
    </row>
    <row r="3" spans="1:2" ht="15.75" thickBot="1" x14ac:dyDescent="0.3">
      <c r="A3" s="160" t="s">
        <v>1058</v>
      </c>
      <c r="B3" s="161">
        <v>221.2</v>
      </c>
    </row>
    <row r="4" spans="1:2" ht="15.75" thickBot="1" x14ac:dyDescent="0.3">
      <c r="A4" s="160" t="s">
        <v>1087</v>
      </c>
      <c r="B4" s="161">
        <v>65</v>
      </c>
    </row>
    <row r="5" spans="1:2" ht="15.75" thickBot="1" x14ac:dyDescent="0.3">
      <c r="A5" s="160" t="s">
        <v>36</v>
      </c>
      <c r="B5" s="161">
        <v>65.8</v>
      </c>
    </row>
    <row r="6" spans="1:2" ht="15.75" thickBot="1" x14ac:dyDescent="0.3">
      <c r="A6" s="160" t="s">
        <v>3621</v>
      </c>
      <c r="B6" s="161">
        <v>198.1</v>
      </c>
    </row>
    <row r="7" spans="1:2" ht="15.75" thickBot="1" x14ac:dyDescent="0.3">
      <c r="A7" s="160" t="s">
        <v>3620</v>
      </c>
      <c r="B7" s="161">
        <v>65.8</v>
      </c>
    </row>
    <row r="8" spans="1:2" ht="15.75" thickBot="1" x14ac:dyDescent="0.3">
      <c r="A8" s="160" t="s">
        <v>1209</v>
      </c>
      <c r="B8" s="161">
        <v>121.09</v>
      </c>
    </row>
    <row r="9" spans="1:2" ht="15.75" thickBot="1" x14ac:dyDescent="0.3">
      <c r="A9" s="160" t="s">
        <v>38</v>
      </c>
      <c r="B9" s="161">
        <v>40.6</v>
      </c>
    </row>
    <row r="10" spans="1:2" ht="15.75" thickBot="1" x14ac:dyDescent="0.3">
      <c r="A10" s="160" t="s">
        <v>1255</v>
      </c>
      <c r="B10" s="161">
        <v>77.7</v>
      </c>
    </row>
    <row r="11" spans="1:2" ht="15.75" thickBot="1" x14ac:dyDescent="0.3">
      <c r="A11" s="160" t="s">
        <v>3616</v>
      </c>
      <c r="B11" s="161">
        <v>201.84</v>
      </c>
    </row>
    <row r="12" spans="1:2" ht="15.75" thickBot="1" x14ac:dyDescent="0.3">
      <c r="A12" s="160" t="s">
        <v>3622</v>
      </c>
      <c r="B12" s="161">
        <v>112.69</v>
      </c>
    </row>
    <row r="13" spans="1:2" ht="15.75" thickBot="1" x14ac:dyDescent="0.3">
      <c r="A13" s="160" t="s">
        <v>3619</v>
      </c>
      <c r="B13" s="161">
        <v>174</v>
      </c>
    </row>
    <row r="14" spans="1:2" ht="15.75" thickBot="1" x14ac:dyDescent="0.3">
      <c r="A14" s="162" t="s">
        <v>169</v>
      </c>
      <c r="B14" s="163">
        <v>232</v>
      </c>
    </row>
    <row r="15" spans="1:2" ht="15.75" thickBot="1" x14ac:dyDescent="0.3">
      <c r="A15" s="160" t="s">
        <v>40</v>
      </c>
      <c r="B15" s="161">
        <v>44.68</v>
      </c>
    </row>
    <row r="16" spans="1:2" ht="15.75" thickBot="1" x14ac:dyDescent="0.3">
      <c r="A16" s="160" t="s">
        <v>3623</v>
      </c>
      <c r="B16" s="161">
        <v>410.64</v>
      </c>
    </row>
    <row r="17" spans="1:3" ht="15.75" thickBot="1" x14ac:dyDescent="0.3">
      <c r="A17" s="160" t="s">
        <v>1387</v>
      </c>
      <c r="B17" s="161">
        <v>116</v>
      </c>
    </row>
    <row r="18" spans="1:3" ht="15.75" thickBot="1" x14ac:dyDescent="0.3">
      <c r="A18" s="162" t="s">
        <v>3624</v>
      </c>
      <c r="B18" s="163">
        <v>605.52</v>
      </c>
    </row>
    <row r="19" spans="1:3" ht="15.75" thickBot="1" x14ac:dyDescent="0.3">
      <c r="A19" s="162" t="s">
        <v>3625</v>
      </c>
      <c r="B19" s="163">
        <v>90.48</v>
      </c>
    </row>
    <row r="20" spans="1:3" ht="15.75" thickBot="1" x14ac:dyDescent="0.3">
      <c r="A20" s="162" t="s">
        <v>3626</v>
      </c>
      <c r="B20" s="163">
        <v>178.64</v>
      </c>
    </row>
    <row r="21" spans="1:3" ht="15.75" thickBot="1" x14ac:dyDescent="0.3">
      <c r="A21" s="162" t="s">
        <v>3627</v>
      </c>
      <c r="B21" s="163">
        <v>557.96</v>
      </c>
    </row>
    <row r="22" spans="1:3" ht="15.75" thickBot="1" x14ac:dyDescent="0.3">
      <c r="A22" s="162" t="s">
        <v>3628</v>
      </c>
      <c r="B22" s="163">
        <v>291.16000000000003</v>
      </c>
    </row>
    <row r="23" spans="1:3" ht="15.75" thickBot="1" x14ac:dyDescent="0.3">
      <c r="A23" s="162" t="s">
        <v>3629</v>
      </c>
      <c r="B23" s="163">
        <v>600.88</v>
      </c>
    </row>
    <row r="24" spans="1:3" ht="15.75" thickBot="1" x14ac:dyDescent="0.3">
      <c r="A24" s="162" t="s">
        <v>3630</v>
      </c>
      <c r="B24" s="163">
        <v>219.24</v>
      </c>
    </row>
    <row r="25" spans="1:3" ht="15.75" thickBot="1" x14ac:dyDescent="0.3">
      <c r="A25" s="160" t="s">
        <v>41</v>
      </c>
      <c r="B25" s="161">
        <v>32.479999999999997</v>
      </c>
    </row>
    <row r="26" spans="1:3" ht="15.75" thickBot="1" x14ac:dyDescent="0.3">
      <c r="A26" s="160" t="s">
        <v>64</v>
      </c>
      <c r="B26" s="161">
        <v>45.24</v>
      </c>
    </row>
    <row r="27" spans="1:3" ht="15.75" thickBot="1" x14ac:dyDescent="0.3">
      <c r="A27" s="160" t="s">
        <v>42</v>
      </c>
      <c r="B27" s="161">
        <v>215.76</v>
      </c>
      <c r="C27" s="6"/>
    </row>
    <row r="28" spans="1:3" ht="15.75" thickBot="1" x14ac:dyDescent="0.3">
      <c r="A28" s="160" t="s">
        <v>1533</v>
      </c>
      <c r="B28" s="161">
        <v>274.39</v>
      </c>
    </row>
    <row r="29" spans="1:3" ht="15.75" thickBot="1" x14ac:dyDescent="0.3">
      <c r="A29" s="162" t="s">
        <v>3631</v>
      </c>
      <c r="B29" s="163">
        <v>1415.07</v>
      </c>
    </row>
    <row r="30" spans="1:3" ht="15.75" thickBot="1" x14ac:dyDescent="0.3">
      <c r="A30" s="160" t="s">
        <v>3634</v>
      </c>
      <c r="B30" s="161">
        <v>136.88</v>
      </c>
    </row>
    <row r="31" spans="1:3" ht="15.75" thickBot="1" x14ac:dyDescent="0.3">
      <c r="A31" s="160" t="s">
        <v>3632</v>
      </c>
      <c r="B31" s="161">
        <v>275.93</v>
      </c>
    </row>
    <row r="32" spans="1:3" ht="15.75" thickBot="1" x14ac:dyDescent="0.3">
      <c r="A32" s="160" t="s">
        <v>3633</v>
      </c>
      <c r="B32" s="161">
        <v>526.39</v>
      </c>
    </row>
    <row r="33" spans="1:2" ht="15.75" thickBot="1" x14ac:dyDescent="0.3">
      <c r="A33" s="160" t="s">
        <v>1683</v>
      </c>
      <c r="B33" s="161">
        <v>605.52</v>
      </c>
    </row>
    <row r="34" spans="1:2" ht="15.75" thickBot="1" x14ac:dyDescent="0.3">
      <c r="A34" s="160" t="s">
        <v>1687</v>
      </c>
      <c r="B34" s="161">
        <v>605.52</v>
      </c>
    </row>
    <row r="35" spans="1:2" ht="15.75" thickBot="1" x14ac:dyDescent="0.3">
      <c r="A35" s="160" t="s">
        <v>1757</v>
      </c>
      <c r="B35" s="161">
        <v>101.5</v>
      </c>
    </row>
    <row r="36" spans="1:2" ht="15.75" thickBot="1" x14ac:dyDescent="0.3">
      <c r="A36" s="160" t="s">
        <v>3635</v>
      </c>
      <c r="B36" s="161">
        <v>413.7</v>
      </c>
    </row>
    <row r="37" spans="1:2" ht="15.75" thickBot="1" x14ac:dyDescent="0.3">
      <c r="A37" s="160" t="s">
        <v>3636</v>
      </c>
      <c r="B37" s="161">
        <v>924</v>
      </c>
    </row>
    <row r="38" spans="1:2" ht="15.75" thickBot="1" x14ac:dyDescent="0.3">
      <c r="A38" s="160" t="s">
        <v>3637</v>
      </c>
      <c r="B38" s="161">
        <v>178.64</v>
      </c>
    </row>
    <row r="39" spans="1:2" ht="15.75" thickBot="1" x14ac:dyDescent="0.3">
      <c r="A39" s="160" t="s">
        <v>3617</v>
      </c>
      <c r="B39" s="161">
        <v>159.59</v>
      </c>
    </row>
    <row r="40" spans="1:2" ht="15.75" thickBot="1" x14ac:dyDescent="0.3">
      <c r="A40" s="162" t="s">
        <v>3618</v>
      </c>
      <c r="B40" s="163">
        <v>178.64</v>
      </c>
    </row>
    <row r="41" spans="1:2" ht="15.75" thickBot="1" x14ac:dyDescent="0.3">
      <c r="A41" s="160" t="s">
        <v>280</v>
      </c>
      <c r="B41" s="161">
        <v>178.64</v>
      </c>
    </row>
    <row r="42" spans="1:2" ht="15.75" thickBot="1" x14ac:dyDescent="0.3">
      <c r="A42" s="160" t="s">
        <v>348</v>
      </c>
      <c r="B42" s="161">
        <v>116</v>
      </c>
    </row>
    <row r="43" spans="1:2" ht="15.75" thickBot="1" x14ac:dyDescent="0.3">
      <c r="A43" s="160" t="s">
        <v>350</v>
      </c>
      <c r="B43" s="161">
        <v>178.64</v>
      </c>
    </row>
    <row r="44" spans="1:2" ht="15.75" thickBot="1" x14ac:dyDescent="0.3">
      <c r="A44" s="160" t="s">
        <v>3638</v>
      </c>
      <c r="B44" s="161">
        <v>116</v>
      </c>
    </row>
    <row r="45" spans="1:2" ht="15.75" thickBot="1" x14ac:dyDescent="0.3">
      <c r="A45" s="160" t="s">
        <v>3639</v>
      </c>
      <c r="B45" s="161">
        <v>116</v>
      </c>
    </row>
    <row r="46" spans="1:2" ht="15.75" thickBot="1" x14ac:dyDescent="0.3">
      <c r="A46" s="160" t="s">
        <v>50</v>
      </c>
      <c r="B46" s="161">
        <v>40.6</v>
      </c>
    </row>
  </sheetData>
  <autoFilter ref="A1:B1">
    <sortState ref="A2:B59">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AXA CDI</vt:lpstr>
      <vt:lpstr>AXA CDI LAB</vt:lpstr>
      <vt:lpstr>BAXTER</vt:lpstr>
      <vt:lpstr>BRIDGESTONE</vt:lpstr>
      <vt:lpstr>BANORTE CDI</vt:lpstr>
      <vt:lpstr>BANORTE LAB</vt:lpstr>
      <vt:lpstr>GIVAUDAN</vt:lpstr>
      <vt:lpstr>INDUSTRIAS QUIMICAS FALCON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Usuario de Windows</cp:lastModifiedBy>
  <dcterms:created xsi:type="dcterms:W3CDTF">2018-02-23T23:05:18Z</dcterms:created>
  <dcterms:modified xsi:type="dcterms:W3CDTF">2019-06-05T14:45:24Z</dcterms:modified>
</cp:coreProperties>
</file>