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UP\Downloads\Teni Personal\Microsoft Excel Project\"/>
    </mc:Choice>
  </mc:AlternateContent>
  <xr:revisionPtr revIDLastSave="0" documentId="13_ncr:1_{2988AA80-56BD-453E-8CB0-C28EEBA7D8E7}" xr6:coauthVersionLast="47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Read me firstWork book guidelin" sheetId="1" r:id="rId1"/>
    <sheet name="Inventory" sheetId="7" r:id="rId2"/>
    <sheet name="Expense report" sheetId="3" r:id="rId3"/>
    <sheet name="Financial Activity Log" sheetId="4" r:id="rId4"/>
    <sheet name="Tithe Tracker" sheetId="5" r:id="rId5"/>
    <sheet name="receipt" sheetId="6" r:id="rId6"/>
    <sheet name="Sales OR Orders" sheetId="2" r:id="rId7"/>
    <sheet name="Customer" sheetId="8" r:id="rId8"/>
  </sheets>
  <calcPr calcId="191029"/>
  <fileRecoveryPr repairLoad="1"/>
</workbook>
</file>

<file path=xl/calcChain.xml><?xml version="1.0" encoding="utf-8"?>
<calcChain xmlns="http://schemas.openxmlformats.org/spreadsheetml/2006/main">
  <c r="F21" i="8" l="1"/>
  <c r="F22" i="8"/>
  <c r="F20" i="8"/>
  <c r="B22" i="6"/>
  <c r="B37" i="6"/>
  <c r="B33" i="6"/>
  <c r="B36" i="6" s="1"/>
  <c r="B32" i="6"/>
  <c r="B31" i="6"/>
  <c r="B30" i="6"/>
  <c r="B23" i="6"/>
  <c r="B24" i="6"/>
  <c r="B21" i="6"/>
  <c r="B20" i="6"/>
  <c r="G20" i="8"/>
  <c r="I19" i="5"/>
  <c r="J19" i="3"/>
  <c r="M20" i="2"/>
  <c r="M21" i="2"/>
  <c r="M22" i="2"/>
  <c r="Q22" i="2" s="1"/>
  <c r="R22" i="2" s="1"/>
  <c r="M19" i="2"/>
  <c r="N20" i="2"/>
  <c r="N21" i="2"/>
  <c r="N22" i="2"/>
  <c r="N19" i="2"/>
  <c r="K22" i="2"/>
  <c r="J22" i="2"/>
  <c r="I21" i="8"/>
  <c r="I22" i="8"/>
  <c r="I20" i="8"/>
  <c r="D21" i="8"/>
  <c r="H21" i="8" s="1"/>
  <c r="D22" i="8"/>
  <c r="H22" i="8" s="1"/>
  <c r="D20" i="8"/>
  <c r="H20" i="8" s="1"/>
  <c r="C21" i="8"/>
  <c r="C22" i="8"/>
  <c r="C20" i="8"/>
  <c r="K19" i="2"/>
  <c r="K20" i="2"/>
  <c r="K21" i="2"/>
  <c r="K25" i="2"/>
  <c r="J20" i="2"/>
  <c r="E21" i="8" s="1"/>
  <c r="J21" i="2"/>
  <c r="E22" i="8" s="1"/>
  <c r="J19" i="2"/>
  <c r="E20" i="8" s="1"/>
  <c r="F21" i="7"/>
  <c r="F20" i="7"/>
  <c r="F18" i="7"/>
  <c r="F19" i="7"/>
  <c r="H34" i="5"/>
  <c r="I25" i="3"/>
  <c r="F26" i="4" s="1"/>
  <c r="I24" i="3"/>
  <c r="F28" i="4" s="1"/>
  <c r="F18" i="4"/>
  <c r="J22" i="8" l="1"/>
  <c r="J21" i="8"/>
  <c r="J20" i="8"/>
  <c r="H21" i="7"/>
  <c r="I21" i="7" s="1"/>
  <c r="H20" i="7"/>
  <c r="I20" i="7" s="1"/>
  <c r="H18" i="7"/>
  <c r="I18" i="7" s="1"/>
  <c r="H19" i="7"/>
  <c r="I19" i="7" s="1"/>
  <c r="Q19" i="2"/>
  <c r="R19" i="2" s="1"/>
  <c r="Q21" i="2"/>
  <c r="R21" i="2" s="1"/>
  <c r="T27" i="2" s="1"/>
  <c r="F24" i="4" s="1"/>
  <c r="F30" i="4" s="1"/>
  <c r="F32" i="4" s="1"/>
  <c r="Q20" i="2"/>
  <c r="R20" i="2" s="1"/>
  <c r="O26" i="2"/>
  <c r="F20" i="4" l="1"/>
  <c r="T26" i="2"/>
  <c r="F22" i="4" s="1"/>
  <c r="I26" i="2"/>
</calcChain>
</file>

<file path=xl/sharedStrings.xml><?xml version="1.0" encoding="utf-8"?>
<sst xmlns="http://schemas.openxmlformats.org/spreadsheetml/2006/main" count="258" uniqueCount="141">
  <si>
    <t>GUIDE LINES &amp; INSTRUCTIONS</t>
  </si>
  <si>
    <t>2024-2025</t>
  </si>
  <si>
    <t>Manager</t>
  </si>
  <si>
    <t>Contact</t>
  </si>
  <si>
    <t>Email</t>
  </si>
  <si>
    <t>Department</t>
  </si>
  <si>
    <t xml:space="preserve">IMPORTANT NOTES FOR HANDLING THIS WORK-BOOK </t>
  </si>
  <si>
    <t>Signature</t>
  </si>
  <si>
    <t>Date</t>
  </si>
  <si>
    <t>___________</t>
  </si>
  <si>
    <t>_____________</t>
  </si>
  <si>
    <t>Name</t>
  </si>
  <si>
    <t>Employee ID</t>
  </si>
  <si>
    <t>Purpose</t>
  </si>
  <si>
    <t xml:space="preserve">Track Orders </t>
  </si>
  <si>
    <t>Customer</t>
  </si>
  <si>
    <t>Acquisition channel</t>
  </si>
  <si>
    <t>Location</t>
  </si>
  <si>
    <t>Category</t>
  </si>
  <si>
    <t>Description</t>
  </si>
  <si>
    <t>Product Cp</t>
  </si>
  <si>
    <t>Product Sp</t>
  </si>
  <si>
    <t>Deposit</t>
  </si>
  <si>
    <t xml:space="preserve">Total Cost </t>
  </si>
  <si>
    <t>Revenue</t>
  </si>
  <si>
    <t>Revenue Status</t>
  </si>
  <si>
    <t>Cleared</t>
  </si>
  <si>
    <t>Total revenue</t>
  </si>
  <si>
    <t>Total Deposit</t>
  </si>
  <si>
    <t>revenue cleared</t>
  </si>
  <si>
    <t>revenue uncleared</t>
  </si>
  <si>
    <t>Expense Report</t>
  </si>
  <si>
    <t>item</t>
  </si>
  <si>
    <t>Quantity</t>
  </si>
  <si>
    <t>Unit Price</t>
  </si>
  <si>
    <t>Total Cost</t>
  </si>
  <si>
    <t>Supplier</t>
  </si>
  <si>
    <t>Supplier(Address / Socials)</t>
  </si>
  <si>
    <t>Notes</t>
  </si>
  <si>
    <t>Status</t>
  </si>
  <si>
    <t>Instagram</t>
  </si>
  <si>
    <t>EXPENSE CLEARED</t>
  </si>
  <si>
    <t>EXPENSE UNCLEARED</t>
  </si>
  <si>
    <t>____________</t>
  </si>
  <si>
    <t>_______________</t>
  </si>
  <si>
    <t>Total Revenue</t>
  </si>
  <si>
    <t>Revenue Cleared</t>
  </si>
  <si>
    <t>Revenue Uncleared</t>
  </si>
  <si>
    <t>Total Expenses Uncleared</t>
  </si>
  <si>
    <t>Total Expenses Cleared</t>
  </si>
  <si>
    <t>Gross Profit</t>
  </si>
  <si>
    <t>Tithe</t>
  </si>
  <si>
    <t xml:space="preserve">TITHE </t>
  </si>
  <si>
    <t>Amount</t>
  </si>
  <si>
    <t>Church</t>
  </si>
  <si>
    <t>Total Tithe paid</t>
  </si>
  <si>
    <t>BUSINESS DESCRIPTION</t>
  </si>
  <si>
    <t>BUSINESSDESCRIPTION</t>
  </si>
  <si>
    <t xml:space="preserve">ANONYMOUS ENTERPRISE  </t>
  </si>
  <si>
    <t>Fill information</t>
  </si>
  <si>
    <t>Fill iinformation</t>
  </si>
  <si>
    <t>Mary</t>
  </si>
  <si>
    <t>Birmingham</t>
  </si>
  <si>
    <t>Overhead</t>
  </si>
  <si>
    <t>Rashford</t>
  </si>
  <si>
    <t>Manchester</t>
  </si>
  <si>
    <t>Lighting</t>
  </si>
  <si>
    <t>Textiles</t>
  </si>
  <si>
    <t>Order ID</t>
  </si>
  <si>
    <t>Brand name</t>
  </si>
  <si>
    <t xml:space="preserve">Brand name </t>
  </si>
  <si>
    <t>Fill Information</t>
  </si>
  <si>
    <t>Brand names</t>
  </si>
  <si>
    <t>Track expenses</t>
  </si>
  <si>
    <t>Financial activity log</t>
  </si>
  <si>
    <t>Product ID</t>
  </si>
  <si>
    <t xml:space="preserve">Sales </t>
  </si>
  <si>
    <t>INVENTORY</t>
  </si>
  <si>
    <t>Traditional Persian rug</t>
  </si>
  <si>
    <t>Table lamp[ ceramic]</t>
  </si>
  <si>
    <t>Qty sold</t>
  </si>
  <si>
    <t>Artisanal Pendant Blue</t>
  </si>
  <si>
    <t>Edward</t>
  </si>
  <si>
    <t>Walk in</t>
  </si>
  <si>
    <t>Decorative item</t>
  </si>
  <si>
    <t>Art print lion frame</t>
  </si>
  <si>
    <t>Uncleared</t>
  </si>
  <si>
    <t>Remaining Qty</t>
  </si>
  <si>
    <t>initial Qty</t>
  </si>
  <si>
    <t>Customer ID</t>
  </si>
  <si>
    <t>Customers</t>
  </si>
  <si>
    <t>Client information</t>
  </si>
  <si>
    <t>Ras789@gmail,com</t>
  </si>
  <si>
    <t>Eddmdk@gmail.com</t>
  </si>
  <si>
    <t>Customer id</t>
  </si>
  <si>
    <t xml:space="preserve">Customer name </t>
  </si>
  <si>
    <t xml:space="preserve">Email </t>
  </si>
  <si>
    <t xml:space="preserve">Location </t>
  </si>
  <si>
    <t xml:space="preserve">Address </t>
  </si>
  <si>
    <t xml:space="preserve">Contact </t>
  </si>
  <si>
    <t xml:space="preserve">Client check </t>
  </si>
  <si>
    <t xml:space="preserve">Date Acquired </t>
  </si>
  <si>
    <t>MaryAbs@gmail.com</t>
  </si>
  <si>
    <t>No 10 radi street, birmingham</t>
  </si>
  <si>
    <t xml:space="preserve">No15, Grass street, block A, Manchester </t>
  </si>
  <si>
    <t>Vacuum cleaner</t>
  </si>
  <si>
    <t>Cleaning</t>
  </si>
  <si>
    <t>Rad Mall</t>
  </si>
  <si>
    <t xml:space="preserve">No 12, hark street , block B, Birmingham </t>
  </si>
  <si>
    <t>Null</t>
  </si>
  <si>
    <t>UnCleared</t>
  </si>
  <si>
    <t xml:space="preserve">Acc details </t>
  </si>
  <si>
    <t>2.Expense Report: Records Business expenses and tracks uncleared expenses</t>
  </si>
  <si>
    <t xml:space="preserve">  1.Inventory sheet: Tracks product inventory and automatically updates quantities. </t>
  </si>
  <si>
    <t xml:space="preserve">4. Financial Activity Log sheet : Provides an overview of financial activities and calculates gross profit </t>
  </si>
  <si>
    <t xml:space="preserve">5. Tithe Sheet : Records and tracks tithe payments made from gross profit </t>
  </si>
  <si>
    <t xml:space="preserve">  6. Receipt Sheet : Generates receipts for customers, pulling in order and payment information</t>
  </si>
  <si>
    <t xml:space="preserve"> 3. Sale/Orders sheet : records customer orders and updates inventory levels </t>
  </si>
  <si>
    <t>FOR A DETAILED EXPLANATION OF EACH WORKBOOK AND HOW IT CAN HELP YOUR BUSINESS CLICK THE LINK BELOW</t>
  </si>
  <si>
    <t xml:space="preserve">NAME: </t>
  </si>
  <si>
    <t>Address</t>
  </si>
  <si>
    <t>No 30,block B, apple street, birmingham</t>
  </si>
  <si>
    <t>ORDER SUMMARY</t>
  </si>
  <si>
    <t>CONTACT:</t>
  </si>
  <si>
    <t>ADDRESS:</t>
  </si>
  <si>
    <t>LOCATION:</t>
  </si>
  <si>
    <t>ORDER ID:</t>
  </si>
  <si>
    <t>EMAIL:</t>
  </si>
  <si>
    <t xml:space="preserve">PRODUCT </t>
  </si>
  <si>
    <t>CATEGORY</t>
  </si>
  <si>
    <t>PRICE</t>
  </si>
  <si>
    <t>QUANTITY</t>
  </si>
  <si>
    <t>TOTAL COST</t>
  </si>
  <si>
    <t>Mode Of Payment</t>
  </si>
  <si>
    <t>PAYMENT BY</t>
  </si>
  <si>
    <t>Wireless Transfer</t>
  </si>
  <si>
    <t xml:space="preserve">Thank you for your purchase </t>
  </si>
  <si>
    <t>Company Address</t>
  </si>
  <si>
    <t>Company Socials</t>
  </si>
  <si>
    <t xml:space="preserve">Company contact </t>
  </si>
  <si>
    <t>Company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</si>
</sst>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164" formatCode="mmmm&quot; &quot;d&quot;, &quot;yyyy"/>
    <numFmt numFmtId="165" formatCode="[$₦]#,##0.00"/>
    <numFmt numFmtId="166" formatCode="&quot;$&quot;#,##0.00"/>
    <numFmt numFmtId="167" formatCode="[$-409]mmmm\ d\,\ yyyy;@"/>
    <numFmt numFmtId="168" formatCode="00000"/>
  </numFmts>
  <fonts count="37" x14ac:knownFonts="1">
    <font>
      <sz val="10"/>
      <color rgb="FF000000"/>
      <name val="Arial"/>
    </font>
    <font>
      <sz val="17"/>
      <color rgb="FF6D64E8"/>
      <name val="Roboto"/>
    </font>
    <font>
      <sz val="20"/>
      <color rgb="FF6D64E8"/>
      <name val="Roboto"/>
    </font>
    <font>
      <sz val="10"/>
      <color rgb="FF6D64E8"/>
      <name val="Roboto"/>
    </font>
    <font>
      <sz val="10"/>
      <name val="Arial"/>
      <family val="2"/>
    </font>
    <font>
      <sz val="10"/>
      <color rgb="FF666666"/>
      <name val="Roboto"/>
    </font>
    <font>
      <sz val="10"/>
      <name val="Arial"/>
      <family val="2"/>
    </font>
    <font>
      <sz val="10"/>
      <name val="Roboto"/>
    </font>
    <font>
      <b/>
      <sz val="25"/>
      <color rgb="FF283592"/>
      <name val="Roboto"/>
    </font>
    <font>
      <b/>
      <sz val="12"/>
      <color rgb="FFE01B84"/>
      <name val="Roboto"/>
    </font>
    <font>
      <b/>
      <sz val="12"/>
      <color rgb="FF000000"/>
      <name val="Roboto"/>
    </font>
    <font>
      <b/>
      <sz val="12"/>
      <color rgb="FF434343"/>
      <name val="Roboto"/>
    </font>
    <font>
      <sz val="10"/>
      <color rgb="FF666666"/>
      <name val="Roboto"/>
    </font>
    <font>
      <sz val="10"/>
      <name val="Roboto"/>
    </font>
    <font>
      <b/>
      <sz val="11"/>
      <name val="Roboto"/>
    </font>
    <font>
      <b/>
      <sz val="12"/>
      <color rgb="FF283592"/>
      <name val="Roboto"/>
    </font>
    <font>
      <sz val="14"/>
      <color rgb="FF666666"/>
      <name val="Roboto"/>
    </font>
    <font>
      <sz val="14"/>
      <name val="Roboto"/>
    </font>
    <font>
      <b/>
      <sz val="34"/>
      <color rgb="FF283592"/>
      <name val="Roboto"/>
    </font>
    <font>
      <sz val="13"/>
      <color rgb="FF666666"/>
      <name val="Roboto"/>
    </font>
    <font>
      <sz val="12"/>
      <name val="Roboto"/>
    </font>
    <font>
      <b/>
      <sz val="12"/>
      <color rgb="FF2A3990"/>
      <name val="Roboto"/>
    </font>
    <font>
      <b/>
      <sz val="10"/>
      <color rgb="FF666666"/>
      <name val="Roboto"/>
    </font>
    <font>
      <sz val="18"/>
      <color rgb="FF666666"/>
      <name val="Roboto"/>
    </font>
    <font>
      <sz val="18"/>
      <name val="Roboto"/>
    </font>
    <font>
      <b/>
      <sz val="20"/>
      <color rgb="FFE01B84"/>
      <name val="Roboto"/>
    </font>
    <font>
      <sz val="10"/>
      <color rgb="FF283592"/>
      <name val="Roboto"/>
    </font>
    <font>
      <b/>
      <sz val="12"/>
      <name val="Arial"/>
      <family val="2"/>
    </font>
    <font>
      <sz val="13"/>
      <color rgb="FF283592"/>
      <name val="Roboto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6"/>
      <color rgb="FFE01B84"/>
      <name val="Roboto"/>
    </font>
    <font>
      <sz val="16"/>
      <name val="Arial"/>
      <family val="2"/>
    </font>
    <font>
      <b/>
      <sz val="10"/>
      <color rgb="FF000000"/>
      <name val="Arial"/>
      <family val="2"/>
    </font>
    <font>
      <b/>
      <sz val="11"/>
      <color rgb="FFEE0000"/>
      <name val="Roboto"/>
    </font>
    <font>
      <b/>
      <sz val="9"/>
      <color rgb="FF000000"/>
      <name val="Arial"/>
      <family val="2"/>
    </font>
    <font>
      <sz val="14"/>
      <color rgb="FFEE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283592"/>
        <bgColor rgb="FF28359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3">
    <xf numFmtId="0" fontId="0" fillId="0" borderId="0"/>
    <xf numFmtId="44" fontId="29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351">
    <xf numFmtId="0" fontId="0" fillId="0" borderId="0" xfId="0"/>
    <xf numFmtId="164" fontId="1" fillId="2" borderId="0" xfId="0" applyNumberFormat="1" applyFont="1" applyFill="1"/>
    <xf numFmtId="164" fontId="1" fillId="0" borderId="0" xfId="0" applyNumberFormat="1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2" borderId="0" xfId="0" applyFont="1" applyFill="1"/>
    <xf numFmtId="164" fontId="5" fillId="2" borderId="0" xfId="0" applyNumberFormat="1" applyFont="1" applyFill="1"/>
    <xf numFmtId="164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164" fontId="5" fillId="2" borderId="0" xfId="0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6" fillId="0" borderId="0" xfId="0" applyFont="1"/>
    <xf numFmtId="164" fontId="7" fillId="2" borderId="0" xfId="0" applyNumberFormat="1" applyFont="1" applyFill="1" applyAlignment="1">
      <alignment vertical="center"/>
    </xf>
    <xf numFmtId="164" fontId="7" fillId="0" borderId="0" xfId="0" applyNumberFormat="1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2" borderId="0" xfId="0" applyFont="1" applyFill="1"/>
    <xf numFmtId="0" fontId="8" fillId="0" borderId="0" xfId="0" applyFont="1"/>
    <xf numFmtId="164" fontId="9" fillId="2" borderId="0" xfId="0" applyNumberFormat="1" applyFont="1" applyFill="1" applyAlignment="1">
      <alignment horizontal="left"/>
    </xf>
    <xf numFmtId="164" fontId="9" fillId="0" borderId="0" xfId="0" applyNumberFormat="1" applyFont="1" applyAlignment="1">
      <alignment horizontal="left"/>
    </xf>
    <xf numFmtId="0" fontId="10" fillId="2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164" fontId="5" fillId="2" borderId="0" xfId="0" applyNumberFormat="1" applyFont="1" applyFill="1" applyAlignment="1">
      <alignment horizontal="left" vertical="top" wrapText="1"/>
    </xf>
    <xf numFmtId="164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164" fontId="5" fillId="2" borderId="0" xfId="0" applyNumberFormat="1" applyFont="1" applyFill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12" fillId="2" borderId="0" xfId="0" applyFont="1" applyFill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164" fontId="13" fillId="2" borderId="0" xfId="0" applyNumberFormat="1" applyFont="1" applyFill="1" applyAlignment="1">
      <alignment vertical="top" wrapText="1"/>
    </xf>
    <xf numFmtId="164" fontId="13" fillId="0" borderId="0" xfId="0" applyNumberFormat="1" applyFont="1" applyAlignment="1">
      <alignment vertical="top" wrapText="1"/>
    </xf>
    <xf numFmtId="164" fontId="13" fillId="0" borderId="1" xfId="0" applyNumberFormat="1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center" vertical="top" wrapText="1"/>
    </xf>
    <xf numFmtId="0" fontId="14" fillId="2" borderId="0" xfId="0" applyFont="1" applyFill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2" borderId="0" xfId="0" applyFont="1" applyFill="1" applyAlignment="1">
      <alignment wrapText="1"/>
    </xf>
    <xf numFmtId="0" fontId="14" fillId="0" borderId="0" xfId="0" applyFont="1" applyAlignment="1">
      <alignment wrapText="1"/>
    </xf>
    <xf numFmtId="164" fontId="15" fillId="0" borderId="0" xfId="0" applyNumberFormat="1" applyFont="1" applyAlignment="1">
      <alignment vertical="center"/>
    </xf>
    <xf numFmtId="0" fontId="15" fillId="0" borderId="0" xfId="0" applyFont="1" applyAlignment="1">
      <alignment horizontal="center" vertical="center"/>
    </xf>
    <xf numFmtId="0" fontId="4" fillId="0" borderId="0" xfId="0" applyFont="1"/>
    <xf numFmtId="0" fontId="7" fillId="0" borderId="1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0" fontId="16" fillId="4" borderId="0" xfId="0" applyFont="1" applyFill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165" fontId="5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14" fontId="7" fillId="0" borderId="0" xfId="0" applyNumberFormat="1" applyFont="1" applyAlignment="1">
      <alignment horizontal="left" vertical="center"/>
    </xf>
    <xf numFmtId="165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165" fontId="7" fillId="0" borderId="0" xfId="0" applyNumberFormat="1" applyFont="1"/>
    <xf numFmtId="0" fontId="19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165" fontId="19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165" fontId="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165" fontId="13" fillId="0" borderId="1" xfId="0" applyNumberFormat="1" applyFont="1" applyBorder="1" applyAlignment="1">
      <alignment vertical="top" wrapText="1"/>
    </xf>
    <xf numFmtId="165" fontId="12" fillId="0" borderId="0" xfId="0" applyNumberFormat="1" applyFont="1" applyAlignment="1">
      <alignment horizontal="center" vertical="top" wrapText="1"/>
    </xf>
    <xf numFmtId="164" fontId="7" fillId="0" borderId="0" xfId="0" applyNumberFormat="1" applyFont="1"/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/>
    </xf>
    <xf numFmtId="165" fontId="21" fillId="0" borderId="0" xfId="0" applyNumberFormat="1" applyFont="1" applyAlignment="1">
      <alignment horizontal="left" vertical="center"/>
    </xf>
    <xf numFmtId="165" fontId="21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22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165" fontId="12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23" fillId="0" borderId="0" xfId="0" applyFont="1"/>
    <xf numFmtId="164" fontId="24" fillId="0" borderId="2" xfId="0" applyNumberFormat="1" applyFont="1" applyBorder="1" applyAlignment="1">
      <alignment horizontal="left"/>
    </xf>
    <xf numFmtId="0" fontId="24" fillId="0" borderId="2" xfId="0" applyFont="1" applyBorder="1"/>
    <xf numFmtId="165" fontId="25" fillId="0" borderId="2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5" fillId="2" borderId="0" xfId="0" applyFont="1" applyFill="1"/>
    <xf numFmtId="49" fontId="5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vertical="top"/>
    </xf>
    <xf numFmtId="49" fontId="5" fillId="0" borderId="0" xfId="0" applyNumberFormat="1" applyFont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5" fillId="2" borderId="0" xfId="0" applyFont="1" applyFill="1" applyAlignment="1">
      <alignment vertical="center"/>
    </xf>
    <xf numFmtId="165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164" fontId="18" fillId="0" borderId="0" xfId="0" applyNumberFormat="1" applyFont="1"/>
    <xf numFmtId="0" fontId="19" fillId="2" borderId="0" xfId="0" applyFont="1" applyFill="1" applyAlignment="1">
      <alignment vertical="top" wrapText="1"/>
    </xf>
    <xf numFmtId="164" fontId="10" fillId="0" borderId="0" xfId="0" applyNumberFormat="1" applyFont="1" applyAlignment="1">
      <alignment vertical="top" wrapText="1"/>
    </xf>
    <xf numFmtId="0" fontId="5" fillId="2" borderId="0" xfId="0" applyFont="1" applyFill="1" applyAlignment="1">
      <alignment vertical="top" wrapText="1"/>
    </xf>
    <xf numFmtId="49" fontId="5" fillId="0" borderId="0" xfId="0" applyNumberFormat="1" applyFont="1" applyAlignment="1">
      <alignment horizontal="center" vertical="top" wrapText="1"/>
    </xf>
    <xf numFmtId="165" fontId="7" fillId="0" borderId="0" xfId="0" applyNumberFormat="1" applyFont="1" applyAlignment="1">
      <alignment horizontal="center" vertical="top" wrapText="1"/>
    </xf>
    <xf numFmtId="49" fontId="7" fillId="0" borderId="0" xfId="0" applyNumberFormat="1" applyFont="1" applyAlignment="1">
      <alignment horizontal="center" vertical="top" wrapText="1"/>
    </xf>
    <xf numFmtId="0" fontId="12" fillId="2" borderId="0" xfId="0" applyFont="1" applyFill="1" applyAlignment="1">
      <alignment vertical="top" wrapText="1"/>
    </xf>
    <xf numFmtId="49" fontId="13" fillId="0" borderId="1" xfId="0" applyNumberFormat="1" applyFont="1" applyBorder="1" applyAlignment="1">
      <alignment horizontal="center" vertical="top" wrapText="1"/>
    </xf>
    <xf numFmtId="49" fontId="13" fillId="0" borderId="0" xfId="0" applyNumberFormat="1" applyFont="1" applyAlignment="1">
      <alignment horizontal="center" vertical="top" wrapText="1"/>
    </xf>
    <xf numFmtId="164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12" fillId="2" borderId="0" xfId="0" applyFont="1" applyFill="1" applyAlignment="1">
      <alignment vertical="center"/>
    </xf>
    <xf numFmtId="164" fontId="5" fillId="3" borderId="0" xfId="0" applyNumberFormat="1" applyFont="1" applyFill="1" applyAlignment="1">
      <alignment horizontal="left" vertical="center" wrapText="1"/>
    </xf>
    <xf numFmtId="0" fontId="22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vertical="center"/>
    </xf>
    <xf numFmtId="164" fontId="5" fillId="5" borderId="0" xfId="0" applyNumberFormat="1" applyFont="1" applyFill="1" applyAlignment="1">
      <alignment horizontal="left" vertical="center" wrapText="1"/>
    </xf>
    <xf numFmtId="0" fontId="22" fillId="5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vertical="center" wrapText="1"/>
    </xf>
    <xf numFmtId="0" fontId="5" fillId="5" borderId="0" xfId="0" applyFont="1" applyFill="1" applyAlignment="1">
      <alignment horizontal="center" vertical="center" wrapText="1"/>
    </xf>
    <xf numFmtId="49" fontId="5" fillId="5" borderId="0" xfId="0" applyNumberFormat="1" applyFont="1" applyFill="1" applyAlignment="1">
      <alignment horizontal="center" vertical="center" wrapText="1"/>
    </xf>
    <xf numFmtId="49" fontId="12" fillId="5" borderId="0" xfId="0" applyNumberFormat="1" applyFont="1" applyFill="1" applyAlignment="1">
      <alignment horizontal="center" vertical="center" wrapText="1"/>
    </xf>
    <xf numFmtId="49" fontId="5" fillId="3" borderId="0" xfId="0" applyNumberFormat="1" applyFont="1" applyFill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5" borderId="0" xfId="0" applyNumberFormat="1" applyFont="1" applyFill="1" applyAlignment="1">
      <alignment horizontal="left" vertical="center"/>
    </xf>
    <xf numFmtId="0" fontId="22" fillId="5" borderId="0" xfId="0" applyFont="1" applyFill="1" applyAlignment="1">
      <alignment horizontal="left" vertical="center"/>
    </xf>
    <xf numFmtId="0" fontId="5" fillId="5" borderId="0" xfId="0" applyFont="1" applyFill="1" applyAlignment="1">
      <alignment vertical="center"/>
    </xf>
    <xf numFmtId="0" fontId="5" fillId="5" borderId="0" xfId="0" applyFont="1" applyFill="1" applyAlignment="1">
      <alignment horizontal="center" vertical="center"/>
    </xf>
    <xf numFmtId="49" fontId="5" fillId="5" borderId="0" xfId="0" applyNumberFormat="1" applyFont="1" applyFill="1" applyAlignment="1">
      <alignment horizontal="center" vertical="center"/>
    </xf>
    <xf numFmtId="0" fontId="23" fillId="2" borderId="0" xfId="0" applyFont="1" applyFill="1"/>
    <xf numFmtId="165" fontId="26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center"/>
    </xf>
    <xf numFmtId="0" fontId="26" fillId="0" borderId="0" xfId="0" applyFon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15" fillId="0" borderId="0" xfId="0" applyFont="1"/>
    <xf numFmtId="49" fontId="5" fillId="0" borderId="0" xfId="0" applyNumberFormat="1" applyFont="1" applyAlignment="1">
      <alignment horizontal="center" vertical="center"/>
    </xf>
    <xf numFmtId="0" fontId="27" fillId="0" borderId="0" xfId="0" applyFont="1"/>
    <xf numFmtId="165" fontId="25" fillId="2" borderId="0" xfId="0" applyNumberFormat="1" applyFont="1" applyFill="1" applyAlignment="1">
      <alignment horizontal="right"/>
    </xf>
    <xf numFmtId="165" fontId="25" fillId="0" borderId="0" xfId="0" applyNumberFormat="1" applyFont="1" applyAlignment="1">
      <alignment horizontal="right"/>
    </xf>
    <xf numFmtId="0" fontId="27" fillId="3" borderId="0" xfId="0" applyFont="1" applyFill="1"/>
    <xf numFmtId="0" fontId="15" fillId="5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165" fontId="25" fillId="5" borderId="0" xfId="0" applyNumberFormat="1" applyFont="1" applyFill="1" applyAlignment="1">
      <alignment horizontal="right"/>
    </xf>
    <xf numFmtId="0" fontId="15" fillId="5" borderId="0" xfId="0" applyFont="1" applyFill="1" applyAlignment="1">
      <alignment horizontal="right" vertical="center"/>
    </xf>
    <xf numFmtId="165" fontId="25" fillId="3" borderId="0" xfId="0" applyNumberFormat="1" applyFont="1" applyFill="1" applyAlignment="1">
      <alignment horizontal="right"/>
    </xf>
    <xf numFmtId="0" fontId="15" fillId="3" borderId="0" xfId="0" applyFont="1" applyFill="1" applyAlignment="1">
      <alignment horizontal="center" vertical="center"/>
    </xf>
    <xf numFmtId="164" fontId="24" fillId="0" borderId="0" xfId="0" applyNumberFormat="1" applyFont="1" applyAlignment="1">
      <alignment horizontal="left"/>
    </xf>
    <xf numFmtId="166" fontId="25" fillId="0" borderId="2" xfId="0" applyNumberFormat="1" applyFont="1" applyBorder="1" applyAlignment="1">
      <alignment horizontal="center"/>
    </xf>
    <xf numFmtId="0" fontId="24" fillId="0" borderId="0" xfId="0" applyFont="1"/>
    <xf numFmtId="166" fontId="25" fillId="0" borderId="0" xfId="0" applyNumberFormat="1" applyFont="1" applyAlignment="1">
      <alignment horizontal="center"/>
    </xf>
    <xf numFmtId="165" fontId="16" fillId="4" borderId="0" xfId="0" applyNumberFormat="1" applyFont="1" applyFill="1" applyAlignment="1">
      <alignment vertical="center"/>
    </xf>
    <xf numFmtId="165" fontId="17" fillId="0" borderId="0" xfId="0" applyNumberFormat="1" applyFont="1" applyAlignment="1">
      <alignment vertical="center"/>
    </xf>
    <xf numFmtId="0" fontId="5" fillId="5" borderId="0" xfId="0" applyFont="1" applyFill="1"/>
    <xf numFmtId="0" fontId="5" fillId="5" borderId="0" xfId="0" applyFont="1" applyFill="1" applyAlignment="1">
      <alignment vertical="top"/>
    </xf>
    <xf numFmtId="0" fontId="19" fillId="5" borderId="0" xfId="0" applyFont="1" applyFill="1" applyAlignment="1">
      <alignment vertical="top" wrapText="1"/>
    </xf>
    <xf numFmtId="0" fontId="5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165" fontId="22" fillId="3" borderId="0" xfId="0" applyNumberFormat="1" applyFont="1" applyFill="1" applyAlignment="1">
      <alignment horizontal="left" vertical="center" wrapText="1"/>
    </xf>
    <xf numFmtId="0" fontId="16" fillId="5" borderId="0" xfId="0" applyFont="1" applyFill="1" applyAlignment="1">
      <alignment vertical="center"/>
    </xf>
    <xf numFmtId="0" fontId="5" fillId="5" borderId="0" xfId="0" applyFont="1" applyFill="1" applyAlignment="1">
      <alignment horizontal="left" vertical="center" wrapText="1"/>
    </xf>
    <xf numFmtId="165" fontId="22" fillId="5" borderId="0" xfId="0" applyNumberFormat="1" applyFont="1" applyFill="1" applyAlignment="1">
      <alignment horizontal="left" vertical="center" wrapText="1"/>
    </xf>
    <xf numFmtId="165" fontId="22" fillId="3" borderId="1" xfId="0" applyNumberFormat="1" applyFont="1" applyFill="1" applyBorder="1" applyAlignment="1">
      <alignment horizontal="left" vertical="center" wrapText="1"/>
    </xf>
    <xf numFmtId="165" fontId="22" fillId="5" borderId="0" xfId="0" applyNumberFormat="1" applyFont="1" applyFill="1" applyAlignment="1">
      <alignment horizontal="left" vertical="center"/>
    </xf>
    <xf numFmtId="0" fontId="23" fillId="5" borderId="0" xfId="0" applyFont="1" applyFill="1"/>
    <xf numFmtId="165" fontId="24" fillId="0" borderId="2" xfId="0" applyNumberFormat="1" applyFont="1" applyBorder="1"/>
    <xf numFmtId="0" fontId="28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44" fontId="5" fillId="4" borderId="0" xfId="1" applyFont="1" applyFill="1" applyAlignment="1">
      <alignment horizontal="left" vertical="center"/>
    </xf>
    <xf numFmtId="44" fontId="7" fillId="0" borderId="0" xfId="1" applyFont="1" applyAlignment="1">
      <alignment horizontal="left" vertical="center"/>
    </xf>
    <xf numFmtId="44" fontId="3" fillId="0" borderId="0" xfId="1" applyFont="1"/>
    <xf numFmtId="44" fontId="5" fillId="0" borderId="0" xfId="1" applyFont="1"/>
    <xf numFmtId="44" fontId="5" fillId="0" borderId="0" xfId="1" applyFont="1" applyAlignment="1">
      <alignment vertical="top"/>
    </xf>
    <xf numFmtId="44" fontId="7" fillId="0" borderId="0" xfId="1" applyFont="1"/>
    <xf numFmtId="44" fontId="11" fillId="0" borderId="0" xfId="1" applyFont="1" applyAlignment="1">
      <alignment vertical="top" wrapText="1"/>
    </xf>
    <xf numFmtId="44" fontId="5" fillId="0" borderId="0" xfId="1" applyFont="1" applyAlignment="1">
      <alignment vertical="top" wrapText="1"/>
    </xf>
    <xf numFmtId="44" fontId="20" fillId="0" borderId="0" xfId="1" applyFont="1" applyAlignment="1">
      <alignment vertical="top" wrapText="1"/>
    </xf>
    <xf numFmtId="44" fontId="13" fillId="0" borderId="1" xfId="1" applyFont="1" applyBorder="1" applyAlignment="1">
      <alignment vertical="top" wrapText="1"/>
    </xf>
    <xf numFmtId="44" fontId="21" fillId="0" borderId="0" xfId="1" applyFont="1" applyAlignment="1">
      <alignment horizontal="left" vertical="center"/>
    </xf>
    <xf numFmtId="44" fontId="5" fillId="0" borderId="0" xfId="1" applyFont="1" applyAlignment="1">
      <alignment horizontal="left" vertical="center" wrapText="1"/>
    </xf>
    <xf numFmtId="44" fontId="5" fillId="0" borderId="0" xfId="1" applyFont="1" applyAlignment="1">
      <alignment horizontal="left" vertical="center"/>
    </xf>
    <xf numFmtId="44" fontId="25" fillId="0" borderId="2" xfId="1" applyFont="1" applyBorder="1" applyAlignment="1">
      <alignment horizontal="right"/>
    </xf>
    <xf numFmtId="44" fontId="26" fillId="0" borderId="0" xfId="1" applyFont="1" applyAlignment="1">
      <alignment vertical="center"/>
    </xf>
    <xf numFmtId="44" fontId="15" fillId="0" borderId="0" xfId="1" applyFont="1" applyAlignment="1">
      <alignment vertical="center"/>
    </xf>
    <xf numFmtId="44" fontId="7" fillId="0" borderId="0" xfId="1" applyFont="1" applyAlignment="1">
      <alignment vertical="center"/>
    </xf>
    <xf numFmtId="44" fontId="5" fillId="0" borderId="0" xfId="1" applyFont="1" applyAlignment="1">
      <alignment vertical="center"/>
    </xf>
    <xf numFmtId="44" fontId="0" fillId="0" borderId="0" xfId="1" applyFont="1"/>
    <xf numFmtId="44" fontId="7" fillId="0" borderId="0" xfId="1" applyFont="1" applyAlignment="1">
      <alignment vertical="top" wrapText="1"/>
    </xf>
    <xf numFmtId="44" fontId="21" fillId="0" borderId="0" xfId="1" applyFont="1" applyAlignment="1">
      <alignment horizontal="right" vertical="center"/>
    </xf>
    <xf numFmtId="44" fontId="12" fillId="0" borderId="0" xfId="1" applyFont="1" applyAlignment="1">
      <alignment vertical="center" wrapText="1"/>
    </xf>
    <xf numFmtId="44" fontId="5" fillId="0" borderId="0" xfId="1" applyFont="1" applyAlignment="1">
      <alignment vertical="center" wrapText="1"/>
    </xf>
    <xf numFmtId="44" fontId="5" fillId="4" borderId="0" xfId="1" applyFont="1" applyFill="1" applyAlignment="1">
      <alignment horizontal="center" vertical="center"/>
    </xf>
    <xf numFmtId="44" fontId="5" fillId="0" borderId="0" xfId="1" applyFont="1" applyAlignment="1">
      <alignment horizontal="center" vertical="center"/>
    </xf>
    <xf numFmtId="44" fontId="5" fillId="0" borderId="0" xfId="1" applyFont="1" applyAlignment="1">
      <alignment horizontal="center"/>
    </xf>
    <xf numFmtId="44" fontId="5" fillId="0" borderId="0" xfId="1" applyFont="1" applyAlignment="1">
      <alignment horizontal="center" vertical="top"/>
    </xf>
    <xf numFmtId="44" fontId="19" fillId="0" borderId="0" xfId="1" applyFont="1" applyAlignment="1">
      <alignment vertical="top" wrapText="1"/>
    </xf>
    <xf numFmtId="44" fontId="12" fillId="0" borderId="0" xfId="1" applyFont="1" applyAlignment="1">
      <alignment vertical="top" wrapText="1"/>
    </xf>
    <xf numFmtId="44" fontId="23" fillId="0" borderId="0" xfId="1" applyFo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4" fillId="0" borderId="2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5" borderId="0" xfId="0" applyFont="1" applyFill="1" applyAlignment="1">
      <alignment horizontal="left" vertical="center"/>
    </xf>
    <xf numFmtId="0" fontId="29" fillId="0" borderId="0" xfId="0" applyFont="1"/>
    <xf numFmtId="0" fontId="5" fillId="6" borderId="0" xfId="0" applyFont="1" applyFill="1" applyAlignment="1">
      <alignment vertical="center"/>
    </xf>
    <xf numFmtId="0" fontId="19" fillId="6" borderId="0" xfId="0" applyFont="1" applyFill="1" applyAlignment="1">
      <alignment vertical="top" wrapText="1"/>
    </xf>
    <xf numFmtId="0" fontId="5" fillId="6" borderId="0" xfId="0" applyFont="1" applyFill="1" applyAlignment="1">
      <alignment vertical="top" wrapText="1"/>
    </xf>
    <xf numFmtId="44" fontId="17" fillId="0" borderId="0" xfId="1" applyFont="1" applyAlignment="1">
      <alignment vertical="center"/>
    </xf>
    <xf numFmtId="44" fontId="29" fillId="0" borderId="0" xfId="1" applyFont="1"/>
    <xf numFmtId="44" fontId="6" fillId="0" borderId="0" xfId="1" applyFont="1"/>
    <xf numFmtId="0" fontId="5" fillId="6" borderId="0" xfId="0" applyFont="1" applyFill="1" applyAlignment="1">
      <alignment horizontal="center" vertical="center"/>
    </xf>
    <xf numFmtId="0" fontId="5" fillId="6" borderId="0" xfId="0" applyFont="1" applyFill="1"/>
    <xf numFmtId="0" fontId="5" fillId="6" borderId="0" xfId="0" applyFont="1" applyFill="1" applyAlignment="1">
      <alignment vertical="top"/>
    </xf>
    <xf numFmtId="0" fontId="12" fillId="6" borderId="0" xfId="0" applyFont="1" applyFill="1" applyAlignment="1">
      <alignment vertical="top" wrapText="1"/>
    </xf>
    <xf numFmtId="0" fontId="12" fillId="6" borderId="0" xfId="0" applyFont="1" applyFill="1" applyAlignment="1">
      <alignment vertical="center"/>
    </xf>
    <xf numFmtId="0" fontId="16" fillId="6" borderId="0" xfId="0" applyFont="1" applyFill="1" applyAlignment="1">
      <alignment vertical="center"/>
    </xf>
    <xf numFmtId="0" fontId="23" fillId="6" borderId="0" xfId="0" applyFont="1" applyFill="1"/>
    <xf numFmtId="0" fontId="0" fillId="7" borderId="0" xfId="0" applyFill="1"/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 vertical="top"/>
    </xf>
    <xf numFmtId="44" fontId="31" fillId="0" borderId="2" xfId="1" applyFont="1" applyBorder="1" applyAlignment="1">
      <alignment horizontal="right"/>
    </xf>
    <xf numFmtId="44" fontId="31" fillId="0" borderId="2" xfId="1" applyFont="1" applyBorder="1" applyAlignment="1">
      <alignment horizontal="left"/>
    </xf>
    <xf numFmtId="165" fontId="31" fillId="0" borderId="2" xfId="0" applyNumberFormat="1" applyFont="1" applyBorder="1" applyAlignment="1">
      <alignment horizontal="right"/>
    </xf>
    <xf numFmtId="44" fontId="26" fillId="0" borderId="0" xfId="1" applyFont="1" applyAlignment="1">
      <alignment horizontal="center" vertical="center"/>
    </xf>
    <xf numFmtId="0" fontId="30" fillId="0" borderId="0" xfId="2" applyAlignment="1">
      <alignment horizontal="left" vertical="center" wrapText="1"/>
    </xf>
    <xf numFmtId="0" fontId="22" fillId="0" borderId="0" xfId="2" applyFont="1" applyAlignment="1">
      <alignment horizontal="left" vertical="center" wrapText="1"/>
    </xf>
    <xf numFmtId="167" fontId="5" fillId="4" borderId="0" xfId="0" applyNumberFormat="1" applyFont="1" applyFill="1" applyAlignment="1">
      <alignment horizontal="left" vertical="center"/>
    </xf>
    <xf numFmtId="167" fontId="7" fillId="0" borderId="0" xfId="0" applyNumberFormat="1" applyFont="1" applyAlignment="1">
      <alignment horizontal="left" vertical="center"/>
    </xf>
    <xf numFmtId="167" fontId="6" fillId="0" borderId="0" xfId="0" applyNumberFormat="1" applyFont="1"/>
    <xf numFmtId="167" fontId="7" fillId="0" borderId="0" xfId="0" applyNumberFormat="1" applyFont="1"/>
    <xf numFmtId="167" fontId="11" fillId="0" borderId="0" xfId="0" applyNumberFormat="1" applyFont="1" applyAlignment="1">
      <alignment vertical="top" wrapText="1"/>
    </xf>
    <xf numFmtId="167" fontId="5" fillId="0" borderId="0" xfId="0" applyNumberFormat="1" applyFont="1" applyAlignment="1">
      <alignment horizontal="left" vertical="top" wrapText="1"/>
    </xf>
    <xf numFmtId="167" fontId="5" fillId="0" borderId="0" xfId="0" applyNumberFormat="1" applyFont="1" applyAlignment="1">
      <alignment vertical="top" wrapText="1"/>
    </xf>
    <xf numFmtId="167" fontId="29" fillId="0" borderId="0" xfId="0" applyNumberFormat="1" applyFont="1"/>
    <xf numFmtId="167" fontId="0" fillId="0" borderId="0" xfId="0" applyNumberFormat="1"/>
    <xf numFmtId="167" fontId="5" fillId="4" borderId="0" xfId="0" applyNumberFormat="1" applyFont="1" applyFill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vertical="center"/>
    </xf>
    <xf numFmtId="167" fontId="13" fillId="0" borderId="1" xfId="0" applyNumberFormat="1" applyFont="1" applyBorder="1" applyAlignment="1">
      <alignment vertical="top" wrapText="1"/>
    </xf>
    <xf numFmtId="167" fontId="21" fillId="0" borderId="0" xfId="0" applyNumberFormat="1" applyFont="1" applyAlignment="1">
      <alignment horizontal="left" vertical="center"/>
    </xf>
    <xf numFmtId="167" fontId="5" fillId="0" borderId="0" xfId="0" applyNumberFormat="1" applyFont="1" applyAlignment="1">
      <alignment horizontal="left" vertical="center" wrapText="1"/>
    </xf>
    <xf numFmtId="167" fontId="5" fillId="0" borderId="0" xfId="0" applyNumberFormat="1" applyFont="1" applyAlignment="1">
      <alignment horizontal="left" vertical="center"/>
    </xf>
    <xf numFmtId="167" fontId="24" fillId="0" borderId="2" xfId="0" applyNumberFormat="1" applyFont="1" applyBorder="1" applyAlignment="1">
      <alignment horizontal="left"/>
    </xf>
    <xf numFmtId="167" fontId="5" fillId="0" borderId="0" xfId="0" applyNumberFormat="1" applyFont="1"/>
    <xf numFmtId="0" fontId="14" fillId="0" borderId="0" xfId="0" applyFont="1" applyAlignment="1">
      <alignment horizontal="center" vertical="top" wrapText="1"/>
    </xf>
    <xf numFmtId="44" fontId="7" fillId="0" borderId="0" xfId="1" applyFont="1" applyAlignment="1">
      <alignment horizontal="center" vertical="center"/>
    </xf>
    <xf numFmtId="44" fontId="3" fillId="0" borderId="0" xfId="1" applyFont="1" applyAlignment="1">
      <alignment horizontal="center"/>
    </xf>
    <xf numFmtId="44" fontId="7" fillId="0" borderId="0" xfId="1" applyFont="1" applyAlignment="1">
      <alignment horizontal="center"/>
    </xf>
    <xf numFmtId="44" fontId="5" fillId="0" borderId="0" xfId="1" applyFont="1" applyAlignment="1">
      <alignment horizontal="center" vertical="top" wrapText="1"/>
    </xf>
    <xf numFmtId="44" fontId="7" fillId="0" borderId="0" xfId="1" applyFont="1" applyAlignment="1">
      <alignment horizontal="center" vertical="top" wrapText="1"/>
    </xf>
    <xf numFmtId="44" fontId="13" fillId="0" borderId="1" xfId="1" applyFont="1" applyBorder="1" applyAlignment="1">
      <alignment horizontal="center" vertical="top" wrapText="1"/>
    </xf>
    <xf numFmtId="44" fontId="21" fillId="0" borderId="0" xfId="1" applyFont="1" applyAlignment="1">
      <alignment horizontal="center" vertical="center"/>
    </xf>
    <xf numFmtId="44" fontId="12" fillId="3" borderId="0" xfId="1" applyFont="1" applyFill="1" applyAlignment="1">
      <alignment horizontal="center" vertical="center" wrapText="1"/>
    </xf>
    <xf numFmtId="44" fontId="5" fillId="5" borderId="0" xfId="1" applyFont="1" applyFill="1" applyAlignment="1">
      <alignment horizontal="center" vertical="center" wrapText="1"/>
    </xf>
    <xf numFmtId="44" fontId="5" fillId="3" borderId="0" xfId="1" applyFont="1" applyFill="1" applyAlignment="1">
      <alignment horizontal="center" vertical="center" wrapText="1"/>
    </xf>
    <xf numFmtId="44" fontId="5" fillId="5" borderId="0" xfId="1" applyFont="1" applyFill="1" applyAlignment="1">
      <alignment horizontal="center" vertical="center"/>
    </xf>
    <xf numFmtId="44" fontId="5" fillId="3" borderId="0" xfId="1" applyFont="1" applyFill="1" applyAlignment="1">
      <alignment horizontal="left" vertical="center" wrapText="1"/>
    </xf>
    <xf numFmtId="0" fontId="0" fillId="0" borderId="0" xfId="0" applyAlignment="1">
      <alignment horizontal="center" vertical="top"/>
    </xf>
    <xf numFmtId="0" fontId="0" fillId="8" borderId="0" xfId="0" applyFill="1"/>
    <xf numFmtId="0" fontId="29" fillId="8" borderId="0" xfId="0" applyFont="1" applyFill="1"/>
    <xf numFmtId="0" fontId="33" fillId="8" borderId="0" xfId="0" applyFont="1" applyFill="1"/>
    <xf numFmtId="168" fontId="12" fillId="0" borderId="0" xfId="0" applyNumberFormat="1" applyFont="1" applyAlignment="1">
      <alignment horizontal="center" vertical="center" wrapText="1"/>
    </xf>
    <xf numFmtId="168" fontId="5" fillId="4" borderId="0" xfId="0" applyNumberFormat="1" applyFont="1" applyFill="1" applyAlignment="1">
      <alignment horizontal="center" vertical="center"/>
    </xf>
    <xf numFmtId="168" fontId="5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 vertical="top"/>
    </xf>
    <xf numFmtId="168" fontId="19" fillId="0" borderId="0" xfId="0" applyNumberFormat="1" applyFont="1" applyAlignment="1">
      <alignment horizontal="center" vertical="top" wrapText="1"/>
    </xf>
    <xf numFmtId="168" fontId="5" fillId="0" borderId="0" xfId="0" applyNumberFormat="1" applyFont="1" applyAlignment="1">
      <alignment horizontal="center" vertical="top" wrapText="1"/>
    </xf>
    <xf numFmtId="168" fontId="12" fillId="0" borderId="0" xfId="0" applyNumberFormat="1" applyFont="1" applyAlignment="1">
      <alignment horizontal="center" vertical="top" wrapText="1"/>
    </xf>
    <xf numFmtId="168" fontId="21" fillId="0" borderId="0" xfId="0" applyNumberFormat="1" applyFont="1" applyAlignment="1">
      <alignment horizontal="center" vertical="center"/>
    </xf>
    <xf numFmtId="168" fontId="5" fillId="0" borderId="0" xfId="0" applyNumberFormat="1" applyFont="1" applyAlignment="1">
      <alignment horizontal="center" vertical="center" wrapText="1"/>
    </xf>
    <xf numFmtId="168" fontId="31" fillId="0" borderId="2" xfId="1" applyNumberFormat="1" applyFont="1" applyBorder="1" applyAlignment="1">
      <alignment horizontal="left"/>
    </xf>
    <xf numFmtId="168" fontId="0" fillId="0" borderId="0" xfId="0" applyNumberFormat="1"/>
    <xf numFmtId="168" fontId="16" fillId="4" borderId="0" xfId="0" applyNumberFormat="1" applyFont="1" applyFill="1" applyAlignment="1">
      <alignment vertical="center"/>
    </xf>
    <xf numFmtId="168" fontId="17" fillId="0" borderId="0" xfId="0" applyNumberFormat="1" applyFont="1" applyAlignment="1">
      <alignment vertical="center"/>
    </xf>
    <xf numFmtId="168" fontId="7" fillId="0" borderId="0" xfId="0" applyNumberFormat="1" applyFont="1"/>
    <xf numFmtId="168" fontId="5" fillId="0" borderId="0" xfId="0" applyNumberFormat="1" applyFont="1" applyAlignment="1">
      <alignment vertical="top" wrapText="1"/>
    </xf>
    <xf numFmtId="168" fontId="29" fillId="0" borderId="0" xfId="0" applyNumberFormat="1" applyFont="1"/>
    <xf numFmtId="0" fontId="33" fillId="8" borderId="0" xfId="0" applyFont="1" applyFill="1" applyAlignment="1">
      <alignment horizontal="right"/>
    </xf>
    <xf numFmtId="0" fontId="33" fillId="8" borderId="0" xfId="0" applyFont="1" applyFill="1" applyAlignment="1">
      <alignment horizontal="center"/>
    </xf>
    <xf numFmtId="0" fontId="33" fillId="8" borderId="0" xfId="0" applyFont="1" applyFill="1" applyAlignment="1">
      <alignment horizontal="left"/>
    </xf>
    <xf numFmtId="168" fontId="33" fillId="8" borderId="0" xfId="0" applyNumberFormat="1" applyFont="1" applyFill="1" applyAlignment="1">
      <alignment horizontal="left"/>
    </xf>
    <xf numFmtId="0" fontId="35" fillId="8" borderId="0" xfId="0" applyFont="1" applyFill="1"/>
    <xf numFmtId="44" fontId="33" fillId="8" borderId="0" xfId="1" applyFont="1" applyFill="1" applyAlignment="1">
      <alignment horizontal="center"/>
    </xf>
    <xf numFmtId="44" fontId="33" fillId="8" borderId="0" xfId="1" applyFont="1" applyFill="1" applyAlignment="1">
      <alignment horizontal="left"/>
    </xf>
    <xf numFmtId="0" fontId="35" fillId="8" borderId="0" xfId="0" applyFont="1" applyFill="1" applyAlignment="1">
      <alignment horizontal="left"/>
    </xf>
    <xf numFmtId="164" fontId="7" fillId="0" borderId="1" xfId="0" applyNumberFormat="1" applyFont="1" applyBorder="1" applyAlignment="1">
      <alignment vertical="center"/>
    </xf>
    <xf numFmtId="0" fontId="4" fillId="0" borderId="1" xfId="0" applyFont="1" applyBorder="1"/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vertical="top" wrapText="1"/>
    </xf>
    <xf numFmtId="0" fontId="0" fillId="0" borderId="0" xfId="0"/>
    <xf numFmtId="164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34" fillId="0" borderId="0" xfId="0" applyFont="1" applyAlignment="1">
      <alignment horizontal="center" vertical="top" wrapText="1"/>
    </xf>
    <xf numFmtId="164" fontId="9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left" vertical="center"/>
    </xf>
    <xf numFmtId="164" fontId="1" fillId="0" borderId="0" xfId="0" applyNumberFormat="1" applyFont="1"/>
    <xf numFmtId="164" fontId="5" fillId="0" borderId="0" xfId="0" applyNumberFormat="1" applyFont="1"/>
    <xf numFmtId="164" fontId="5" fillId="0" borderId="0" xfId="0" applyNumberFormat="1" applyFont="1" applyAlignment="1">
      <alignment vertical="top"/>
    </xf>
    <xf numFmtId="0" fontId="8" fillId="0" borderId="0" xfId="0" applyFont="1"/>
    <xf numFmtId="0" fontId="1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164" fontId="18" fillId="0" borderId="0" xfId="0" applyNumberFormat="1" applyFont="1"/>
    <xf numFmtId="164" fontId="10" fillId="0" borderId="0" xfId="0" applyNumberFormat="1" applyFont="1" applyAlignment="1">
      <alignment vertical="top" wrapText="1"/>
    </xf>
    <xf numFmtId="164" fontId="12" fillId="0" borderId="0" xfId="0" applyNumberFormat="1" applyFont="1" applyAlignment="1">
      <alignment horizontal="left" vertical="top" wrapText="1"/>
    </xf>
    <xf numFmtId="0" fontId="15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5" fillId="3" borderId="0" xfId="0" applyFont="1" applyFill="1" applyAlignment="1">
      <alignment vertical="center" wrapText="1"/>
    </xf>
    <xf numFmtId="0" fontId="5" fillId="5" borderId="0" xfId="0" applyFont="1" applyFill="1" applyAlignment="1">
      <alignment vertical="center" wrapText="1"/>
    </xf>
    <xf numFmtId="165" fontId="26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wrapText="1"/>
    </xf>
    <xf numFmtId="165" fontId="15" fillId="0" borderId="0" xfId="0" applyNumberFormat="1" applyFont="1" applyAlignment="1">
      <alignment horizontal="center" vertical="center"/>
    </xf>
    <xf numFmtId="165" fontId="15" fillId="3" borderId="0" xfId="0" applyNumberFormat="1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/>
    <xf numFmtId="0" fontId="18" fillId="0" borderId="0" xfId="0" applyFont="1"/>
    <xf numFmtId="0" fontId="33" fillId="8" borderId="0" xfId="0" applyFont="1" applyFill="1" applyAlignment="1">
      <alignment horizontal="left"/>
    </xf>
    <xf numFmtId="0" fontId="36" fillId="8" borderId="0" xfId="0" applyFont="1" applyFill="1" applyAlignment="1">
      <alignment horizontal="center"/>
    </xf>
    <xf numFmtId="165" fontId="11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165" fontId="7" fillId="0" borderId="1" xfId="0" applyNumberFormat="1" applyFont="1" applyBorder="1" applyAlignment="1">
      <alignment horizontal="left" vertical="center"/>
    </xf>
    <xf numFmtId="164" fontId="11" fillId="0" borderId="0" xfId="0" applyNumberFormat="1" applyFont="1" applyAlignment="1">
      <alignment vertical="top" wrapText="1"/>
    </xf>
    <xf numFmtId="44" fontId="31" fillId="0" borderId="2" xfId="1" applyFont="1" applyBorder="1" applyAlignment="1">
      <alignment horizontal="right"/>
    </xf>
    <xf numFmtId="44" fontId="32" fillId="0" borderId="2" xfId="1" applyFont="1" applyBorder="1"/>
    <xf numFmtId="165" fontId="15" fillId="0" borderId="0" xfId="0" applyNumberFormat="1" applyFont="1" applyAlignment="1">
      <alignment vertical="center"/>
    </xf>
    <xf numFmtId="164" fontId="18" fillId="0" borderId="0" xfId="0" applyNumberFormat="1" applyFont="1" applyAlignment="1">
      <alignment wrapText="1"/>
    </xf>
    <xf numFmtId="2" fontId="9" fillId="0" borderId="0" xfId="0" applyNumberFormat="1" applyFont="1" applyAlignment="1">
      <alignment horizontal="left"/>
    </xf>
    <xf numFmtId="2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666666"/>
        <name val="Roboto"/>
        <scheme val="none"/>
      </font>
      <numFmt numFmtId="168" formatCode="0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666666"/>
        <name val="Roboto"/>
        <scheme val="none"/>
      </font>
      <numFmt numFmtId="168" formatCode="0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666666"/>
        <name val="Roboto"/>
        <scheme val="none"/>
      </font>
      <numFmt numFmtId="168" formatCode="0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666666"/>
        <name val="Roboto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666666"/>
        <name val="Roboto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666666"/>
        <name val="Roboto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666666"/>
        <name val="Roboto"/>
        <scheme val="none"/>
      </font>
      <numFmt numFmtId="167" formatCode="[$-409]mmmm\ d\,\ yyyy;@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666666"/>
        <name val="Roboto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666666"/>
        <name val="Roboto"/>
        <scheme val="none"/>
      </font>
      <numFmt numFmtId="0" formatCode="General"/>
      <alignment horizontal="left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" defaultTableStyle="TableStyleMedium2" defaultPivotStyle="PivotStyleLight16">
    <tableStyle name="Orders-style" pivot="0" count="2" xr9:uid="{00000000-0011-0000-FFFF-FFFF00000000}"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352425</xdr:rowOff>
    </xdr:from>
    <xdr:to>
      <xdr:col>8</xdr:col>
      <xdr:colOff>266700</xdr:colOff>
      <xdr:row>4</xdr:row>
      <xdr:rowOff>114300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8A8B52A-AFF8-4FA0-8A73-7AF51848BC50}"/>
            </a:ext>
          </a:extLst>
        </xdr:cNvPr>
        <xdr:cNvSpPr/>
      </xdr:nvSpPr>
      <xdr:spPr>
        <a:xfrm>
          <a:off x="6800850" y="352425"/>
          <a:ext cx="1609725" cy="781050"/>
        </a:xfrm>
        <a:prstGeom prst="ellipse">
          <a:avLst/>
        </a:prstGeom>
        <a:ln>
          <a:solidFill>
            <a:schemeClr val="bg1">
              <a:lumMod val="75000"/>
            </a:schemeClr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ADD</a:t>
          </a:r>
          <a:r>
            <a:rPr lang="en-US" sz="1600" baseline="0"/>
            <a:t> LOGO</a:t>
          </a:r>
          <a:endParaRPr lang="en-US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847725</xdr:colOff>
      <xdr:row>1</xdr:row>
      <xdr:rowOff>0</xdr:rowOff>
    </xdr:from>
    <xdr:to>
      <xdr:col>6</xdr:col>
      <xdr:colOff>981075</xdr:colOff>
      <xdr:row>6</xdr:row>
      <xdr:rowOff>66675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F099400-80E1-43A7-949B-65964DFD78BF}"/>
            </a:ext>
          </a:extLst>
        </xdr:cNvPr>
        <xdr:cNvSpPr/>
      </xdr:nvSpPr>
      <xdr:spPr>
        <a:xfrm>
          <a:off x="5553075" y="228600"/>
          <a:ext cx="2238375" cy="1028700"/>
        </a:xfrm>
        <a:prstGeom prst="ellipse">
          <a:avLst/>
        </a:prstGeom>
        <a:ln>
          <a:solidFill>
            <a:schemeClr val="bg1">
              <a:lumMod val="75000"/>
            </a:schemeClr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ADD</a:t>
          </a:r>
          <a:r>
            <a:rPr lang="en-US" sz="1600" baseline="0"/>
            <a:t> LOGO</a:t>
          </a:r>
          <a:endParaRPr lang="en-US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2</xdr:row>
      <xdr:rowOff>142875</xdr:rowOff>
    </xdr:from>
    <xdr:to>
      <xdr:col>8</xdr:col>
      <xdr:colOff>352425</xdr:colOff>
      <xdr:row>6</xdr:row>
      <xdr:rowOff>190500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BA6DB52-9636-4D8A-96AB-ACC9049D1E7B}"/>
            </a:ext>
          </a:extLst>
        </xdr:cNvPr>
        <xdr:cNvSpPr/>
      </xdr:nvSpPr>
      <xdr:spPr>
        <a:xfrm>
          <a:off x="4505325" y="447675"/>
          <a:ext cx="1609725" cy="781050"/>
        </a:xfrm>
        <a:prstGeom prst="ellipse">
          <a:avLst/>
        </a:prstGeom>
        <a:ln>
          <a:solidFill>
            <a:schemeClr val="bg1">
              <a:lumMod val="75000"/>
            </a:schemeClr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ADD</a:t>
          </a:r>
          <a:r>
            <a:rPr lang="en-US" sz="1600" baseline="0"/>
            <a:t> LOGO</a:t>
          </a:r>
          <a:endParaRPr lang="en-US" sz="1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2</xdr:row>
      <xdr:rowOff>114300</xdr:rowOff>
    </xdr:from>
    <xdr:to>
      <xdr:col>7</xdr:col>
      <xdr:colOff>647700</xdr:colOff>
      <xdr:row>6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0758302-C723-436B-8509-44B178A17D76}"/>
            </a:ext>
          </a:extLst>
        </xdr:cNvPr>
        <xdr:cNvSpPr/>
      </xdr:nvSpPr>
      <xdr:spPr>
        <a:xfrm>
          <a:off x="6743700" y="419100"/>
          <a:ext cx="1609725" cy="781050"/>
        </a:xfrm>
        <a:prstGeom prst="ellipse">
          <a:avLst/>
        </a:prstGeom>
        <a:ln>
          <a:solidFill>
            <a:schemeClr val="bg1">
              <a:lumMod val="75000"/>
            </a:schemeClr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ADD</a:t>
          </a:r>
          <a:r>
            <a:rPr lang="en-US" sz="1600" baseline="0"/>
            <a:t> LOGO</a:t>
          </a:r>
          <a:endParaRPr lang="en-US" sz="16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2</xdr:row>
      <xdr:rowOff>123825</xdr:rowOff>
    </xdr:from>
    <xdr:to>
      <xdr:col>8</xdr:col>
      <xdr:colOff>38100</xdr:colOff>
      <xdr:row>6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61C9215-48B4-4C81-A858-75EC863E342C}"/>
            </a:ext>
          </a:extLst>
        </xdr:cNvPr>
        <xdr:cNvSpPr/>
      </xdr:nvSpPr>
      <xdr:spPr>
        <a:xfrm>
          <a:off x="5553075" y="428625"/>
          <a:ext cx="1609725" cy="781050"/>
        </a:xfrm>
        <a:prstGeom prst="ellipse">
          <a:avLst/>
        </a:prstGeom>
        <a:ln>
          <a:solidFill>
            <a:schemeClr val="bg1">
              <a:lumMod val="75000"/>
            </a:schemeClr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ADD</a:t>
          </a:r>
          <a:r>
            <a:rPr lang="en-US" sz="1600" baseline="0"/>
            <a:t> LOGO</a:t>
          </a:r>
          <a:endParaRPr lang="en-US" sz="16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275980</xdr:colOff>
      <xdr:row>17</xdr:row>
      <xdr:rowOff>229675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DDF515-3440-295A-57D6-A1C88471C8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2" b="53733"/>
        <a:stretch/>
      </xdr:blipFill>
      <xdr:spPr>
        <a:xfrm>
          <a:off x="0" y="0"/>
          <a:ext cx="5929922" cy="3551213"/>
        </a:xfrm>
        <a:prstGeom prst="rect">
          <a:avLst/>
        </a:prstGeom>
      </xdr:spPr>
    </xdr:pic>
    <xdr:clientData/>
  </xdr:twoCellAnchor>
  <xdr:twoCellAnchor>
    <xdr:from>
      <xdr:col>0</xdr:col>
      <xdr:colOff>97692</xdr:colOff>
      <xdr:row>18</xdr:row>
      <xdr:rowOff>0</xdr:rowOff>
    </xdr:from>
    <xdr:to>
      <xdr:col>6</xdr:col>
      <xdr:colOff>586154</xdr:colOff>
      <xdr:row>18</xdr:row>
      <xdr:rowOff>12212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D64509E-8FAF-8E76-72B1-E3D012305507}"/>
            </a:ext>
          </a:extLst>
        </xdr:cNvPr>
        <xdr:cNvCxnSpPr/>
      </xdr:nvCxnSpPr>
      <xdr:spPr>
        <a:xfrm>
          <a:off x="97692" y="3516923"/>
          <a:ext cx="5544039" cy="12212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</xdr:row>
      <xdr:rowOff>47625</xdr:rowOff>
    </xdr:from>
    <xdr:to>
      <xdr:col>10</xdr:col>
      <xdr:colOff>914400</xdr:colOff>
      <xdr:row>5</xdr:row>
      <xdr:rowOff>28575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B41F5EE-6F4D-DE88-B2A5-2F8110145FF0}"/>
            </a:ext>
          </a:extLst>
        </xdr:cNvPr>
        <xdr:cNvSpPr/>
      </xdr:nvSpPr>
      <xdr:spPr>
        <a:xfrm>
          <a:off x="4705350" y="123825"/>
          <a:ext cx="1609725" cy="781050"/>
        </a:xfrm>
        <a:prstGeom prst="ellipse">
          <a:avLst/>
        </a:prstGeom>
        <a:ln>
          <a:solidFill>
            <a:schemeClr val="bg1">
              <a:lumMod val="75000"/>
            </a:schemeClr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ADD</a:t>
          </a:r>
          <a:r>
            <a:rPr lang="en-US" sz="1600" baseline="0"/>
            <a:t> LOGO</a:t>
          </a:r>
          <a:endParaRPr lang="en-US" sz="16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1982561</xdr:colOff>
      <xdr:row>2</xdr:row>
      <xdr:rowOff>88446</xdr:rowOff>
    </xdr:from>
    <xdr:to>
      <xdr:col>5</xdr:col>
      <xdr:colOff>809626</xdr:colOff>
      <xdr:row>7</xdr:row>
      <xdr:rowOff>178252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E027F80-1C4A-4D4F-9854-0F7FA0BCC410}"/>
            </a:ext>
          </a:extLst>
        </xdr:cNvPr>
        <xdr:cNvSpPr/>
      </xdr:nvSpPr>
      <xdr:spPr>
        <a:xfrm>
          <a:off x="4840061" y="401410"/>
          <a:ext cx="1793422" cy="783771"/>
        </a:xfrm>
        <a:prstGeom prst="ellipse">
          <a:avLst/>
        </a:prstGeom>
        <a:ln>
          <a:solidFill>
            <a:schemeClr val="bg1">
              <a:lumMod val="75000"/>
            </a:schemeClr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ADD</a:t>
          </a:r>
          <a:r>
            <a:rPr lang="en-US" sz="1600" baseline="0"/>
            <a:t> LOGO</a:t>
          </a:r>
          <a:endParaRPr lang="en-US" sz="16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E6AB8D-F8F2-42D2-80F7-DD96D5D9E96E}" name="Inventory" displayName="Inventory" ref="B17:I22" totalsRowShown="0" headerRowDxfId="13">
  <autoFilter ref="B17:I22" xr:uid="{85E6AB8D-F8F2-42D2-80F7-DD96D5D9E96E}"/>
  <tableColumns count="8">
    <tableColumn id="1" xr3:uid="{BBAEC464-1AAD-415B-BE2E-A29D96A087FC}" name="Product ID"/>
    <tableColumn id="2" xr3:uid="{26EDAA5D-BA51-4FDE-9647-2A65C9BE4F92}" name="Category"/>
    <tableColumn id="3" xr3:uid="{77FBE1A6-4AFD-4C0E-A25F-923DF1A3CB3F}" name="Description"/>
    <tableColumn id="4" xr3:uid="{E1DA1A54-71E2-4887-83B9-6820EC50683B}" name="Product Cp" dataCellStyle="Currency"/>
    <tableColumn id="5" xr3:uid="{B903A2BD-8E15-46D2-B66C-4C06C9295C88}" name="Product Sp" dataCellStyle="Currency">
      <calculatedColumnFormula>Inventory[[#This Row],[Product Cp]]*1.5</calculatedColumnFormula>
    </tableColumn>
    <tableColumn id="7" xr3:uid="{D2645650-FBA7-41EE-8CE3-419B2F9479F5}" name="initial Qty"/>
    <tableColumn id="8" xr3:uid="{06D8CC2C-2CAD-4614-AE3C-EF9BE48EF9E6}" name="Remaining Qty" dataDxfId="12">
      <calculatedColumnFormula>Inventory[[#This Row],[initial Qty]]-IFERROR(SUMIF('Sales OR Orders'!K18:K21, D18,'Sales OR Orders'!L18:L21), 0)</calculatedColumnFormula>
    </tableColumn>
    <tableColumn id="9" xr3:uid="{B0D61E5C-CB35-475F-8F70-B44261C4AEC5}" name="Status" dataDxfId="11">
      <calculatedColumnFormula>IF(H18&lt;=0, "Out of stock", IF(H18&lt;=2, "Restock immediately", IF(H18&lt;=5, "Get ready to restock", "No need to restock yet")))</calculatedColumnFormula>
    </tableColumn>
  </tableColumns>
  <tableStyleInfo name="Orders-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B19:X25" headerRowCount="0">
  <tableColumns count="23">
    <tableColumn id="1" xr3:uid="{00000000-0010-0000-0000-000001000000}" name="Column1" dataDxfId="10"/>
    <tableColumn id="15" xr3:uid="{5C38BD76-3043-42C0-AE42-B17F4475EA2A}" name="Column15" dataDxfId="9"/>
    <tableColumn id="17" xr3:uid="{7370F24E-2BBA-4577-BFCB-84E6F3A990E3}" name="Column17" dataDxfId="8"/>
    <tableColumn id="14" xr3:uid="{C5860C56-71F0-4CCB-916B-79C55F7E2104}" name="Column14" dataDxfId="7"/>
    <tableColumn id="2" xr3:uid="{00000000-0010-0000-0000-000002000000}" name="Column2"/>
    <tableColumn id="18" xr3:uid="{62EA545F-4326-4E08-85A8-CB9E68D691CE}" name="Column18" dataDxfId="6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 dataDxfId="5">
      <calculatedColumnFormula>VLOOKUP(C19,Inventory[],3,FALSE)</calculatedColumnFormula>
    </tableColumn>
    <tableColumn id="16" xr3:uid="{8F7CF17D-8E88-4DFD-84B9-D36FA7488FC9}" name="Column16" dataDxfId="4"/>
    <tableColumn id="7" xr3:uid="{00000000-0010-0000-0000-000007000000}" name="Column7" dataCellStyle="Currency"/>
    <tableColumn id="8" xr3:uid="{00000000-0010-0000-0000-000008000000}" name="Column8" dataCellStyle="Currency"/>
    <tableColumn id="9" xr3:uid="{00000000-0010-0000-0000-000009000000}" name="Column9" dataCellStyle="Currency"/>
    <tableColumn id="10" xr3:uid="{00000000-0010-0000-0000-00000A000000}" name="Column10" dataCellStyle="Currency"/>
    <tableColumn id="11" xr3:uid="{00000000-0010-0000-0000-00000B000000}" name="Column11" dataCellStyle="Currency"/>
    <tableColumn id="12" xr3:uid="{00000000-0010-0000-0000-00000C000000}" name="Column12" dataCellStyle="Currency"/>
    <tableColumn id="20" xr3:uid="{1D8560E6-54D8-466F-A408-181CB7729C8E}" name="Column19" dataDxfId="3" dataCellStyle="Currency"/>
    <tableColumn id="13" xr3:uid="{00000000-0010-0000-0000-00000D000000}" name="Column13"/>
    <tableColumn id="22" xr3:uid="{2E8B6D2E-898B-4E27-BC23-EAA695E614FD}" name="Column21" dataDxfId="2"/>
    <tableColumn id="23" xr3:uid="{11528966-BBB3-422A-9511-683CE38014DA}" name="Column22" dataDxfId="1"/>
    <tableColumn id="21" xr3:uid="{86885CB3-8F06-4FD8-AAAF-276700F0F93D}" name="Column20" dataCellStyle="Currency"/>
    <tableColumn id="24" xr3:uid="{9AD483B0-35AE-4E27-B394-5E715D6ED0B3}" name="Column23" dataDxfId="0"/>
  </tableColumns>
  <tableStyleInfo name="Order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Eddmdk@gmail.com" TargetMode="External"/><Relationship Id="rId2" Type="http://schemas.openxmlformats.org/officeDocument/2006/relationships/hyperlink" Target="mailto:Ras789@gmail,com" TargetMode="External"/><Relationship Id="rId1" Type="http://schemas.openxmlformats.org/officeDocument/2006/relationships/hyperlink" Target="mailto:MaryAbs@gmail.com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7.xml"/><Relationship Id="rId4" Type="http://schemas.openxmlformats.org/officeDocument/2006/relationships/hyperlink" Target="mailto:Eddmdk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3"/>
  <sheetViews>
    <sheetView showGridLines="0" topLeftCell="A18" workbookViewId="0">
      <selection activeCell="F25" sqref="F25"/>
    </sheetView>
  </sheetViews>
  <sheetFormatPr defaultColWidth="12.5703125" defaultRowHeight="15.75" customHeight="1" x14ac:dyDescent="0.2"/>
  <cols>
    <col min="2" max="2" width="30.85546875" customWidth="1"/>
    <col min="6" max="6" width="20.5703125" customWidth="1"/>
  </cols>
  <sheetData>
    <row r="1" spans="1:16" ht="33" customHeight="1" x14ac:dyDescent="0.35">
      <c r="A1" s="1"/>
      <c r="B1" s="1"/>
      <c r="C1" s="2"/>
      <c r="D1" s="316" t="s">
        <v>58</v>
      </c>
      <c r="E1" s="304"/>
      <c r="F1" s="304"/>
      <c r="G1" s="3"/>
      <c r="H1" s="4"/>
      <c r="J1" s="5"/>
      <c r="K1" s="5"/>
      <c r="L1" s="5"/>
      <c r="M1" s="5"/>
      <c r="N1" s="5"/>
      <c r="O1" s="5"/>
      <c r="P1" s="5"/>
    </row>
    <row r="2" spans="1:16" ht="15.75" customHeight="1" x14ac:dyDescent="0.2">
      <c r="A2" s="6"/>
      <c r="B2" s="6"/>
      <c r="C2" s="7"/>
      <c r="D2" s="317" t="s">
        <v>56</v>
      </c>
      <c r="E2" s="304"/>
      <c r="F2" s="304"/>
      <c r="G2" s="8"/>
      <c r="H2" s="9"/>
      <c r="J2" s="5"/>
      <c r="K2" s="5"/>
      <c r="L2" s="5"/>
      <c r="M2" s="5"/>
      <c r="N2" s="5"/>
      <c r="O2" s="5"/>
      <c r="P2" s="5"/>
    </row>
    <row r="3" spans="1:16" ht="15.75" customHeight="1" x14ac:dyDescent="0.2">
      <c r="A3" s="10"/>
      <c r="B3" s="10"/>
      <c r="C3" s="11"/>
      <c r="D3" s="318" t="s">
        <v>57</v>
      </c>
      <c r="E3" s="304"/>
      <c r="F3" s="304"/>
      <c r="G3" s="12"/>
      <c r="H3" s="13"/>
      <c r="J3" s="5"/>
      <c r="K3" s="5"/>
      <c r="L3" s="5"/>
      <c r="M3" s="5"/>
      <c r="N3" s="5"/>
      <c r="O3" s="5"/>
      <c r="P3" s="5"/>
    </row>
    <row r="4" spans="1:16" ht="15.75" customHeight="1" x14ac:dyDescent="0.2">
      <c r="A4" s="6"/>
      <c r="B4" s="6"/>
      <c r="C4" s="7"/>
      <c r="D4" s="317"/>
      <c r="E4" s="304"/>
      <c r="F4" s="14"/>
      <c r="G4" s="8"/>
      <c r="H4" s="9"/>
      <c r="J4" s="5"/>
      <c r="K4" s="5"/>
      <c r="L4" s="5"/>
      <c r="M4" s="5"/>
      <c r="N4" s="5"/>
      <c r="O4" s="5"/>
      <c r="P4" s="5"/>
    </row>
    <row r="5" spans="1:16" ht="15.75" customHeight="1" x14ac:dyDescent="0.2">
      <c r="A5" s="6"/>
      <c r="B5" s="6"/>
      <c r="C5" s="7"/>
      <c r="D5" s="7"/>
      <c r="F5" s="14"/>
      <c r="G5" s="8"/>
      <c r="H5" s="9"/>
      <c r="J5" s="5"/>
      <c r="K5" s="5"/>
      <c r="L5" s="5"/>
      <c r="M5" s="5"/>
      <c r="N5" s="5"/>
      <c r="O5" s="5"/>
      <c r="P5" s="5"/>
    </row>
    <row r="6" spans="1:16" ht="44.25" customHeight="1" x14ac:dyDescent="0.45">
      <c r="A6" s="19"/>
      <c r="B6" s="19"/>
      <c r="C6" s="20"/>
      <c r="D6" s="319" t="s">
        <v>0</v>
      </c>
      <c r="E6" s="304"/>
      <c r="F6" s="304"/>
      <c r="G6" s="304"/>
      <c r="H6" s="304"/>
      <c r="J6" s="5"/>
      <c r="K6" s="5"/>
      <c r="L6" s="5"/>
      <c r="M6" s="5"/>
      <c r="N6" s="5"/>
      <c r="O6" s="5"/>
      <c r="P6" s="5"/>
    </row>
    <row r="7" spans="1:16" x14ac:dyDescent="0.25">
      <c r="A7" s="21"/>
      <c r="B7" s="21"/>
      <c r="C7" s="22"/>
      <c r="D7" s="314" t="s">
        <v>1</v>
      </c>
      <c r="E7" s="304"/>
      <c r="F7" s="17"/>
      <c r="G7" s="17"/>
      <c r="H7" s="18"/>
      <c r="J7" s="5"/>
      <c r="K7" s="5"/>
      <c r="L7" s="5"/>
      <c r="M7" s="5"/>
      <c r="N7" s="5"/>
      <c r="O7" s="5"/>
      <c r="P7" s="5"/>
    </row>
    <row r="8" spans="1:16" ht="15.75" customHeight="1" x14ac:dyDescent="0.2">
      <c r="A8" s="15"/>
      <c r="B8" s="15"/>
      <c r="C8" s="16"/>
      <c r="D8" s="16"/>
      <c r="E8" s="17"/>
      <c r="F8" s="17"/>
      <c r="G8" s="17"/>
      <c r="H8" s="18"/>
      <c r="J8" s="5"/>
      <c r="K8" s="5"/>
      <c r="L8" s="5"/>
      <c r="M8" s="5"/>
      <c r="N8" s="5"/>
      <c r="O8" s="5"/>
      <c r="P8" s="5"/>
    </row>
    <row r="9" spans="1:16" ht="15.75" customHeight="1" x14ac:dyDescent="0.2">
      <c r="A9" s="23"/>
      <c r="B9" s="23"/>
      <c r="C9" s="24"/>
      <c r="D9" s="303" t="s">
        <v>2</v>
      </c>
      <c r="E9" s="304"/>
      <c r="F9" s="303" t="s">
        <v>3</v>
      </c>
      <c r="G9" s="304"/>
      <c r="H9" s="25"/>
      <c r="J9" s="5"/>
      <c r="K9" s="5"/>
      <c r="L9" s="5"/>
      <c r="M9" s="5"/>
      <c r="N9" s="5"/>
      <c r="O9" s="5"/>
      <c r="P9" s="5"/>
    </row>
    <row r="10" spans="1:16" ht="15.75" customHeight="1" x14ac:dyDescent="0.2">
      <c r="A10" s="26"/>
      <c r="B10" s="26"/>
      <c r="C10" s="27"/>
      <c r="D10" s="305" t="s">
        <v>59</v>
      </c>
      <c r="E10" s="304"/>
      <c r="F10" s="306" t="s">
        <v>59</v>
      </c>
      <c r="G10" s="304"/>
      <c r="H10" s="29"/>
      <c r="J10" s="5"/>
      <c r="K10" s="5"/>
      <c r="L10" s="5"/>
      <c r="M10" s="5"/>
      <c r="N10" s="5"/>
      <c r="O10" s="5"/>
      <c r="P10" s="5"/>
    </row>
    <row r="11" spans="1:16" ht="15.75" customHeight="1" x14ac:dyDescent="0.2">
      <c r="A11" s="30"/>
      <c r="B11" s="30"/>
      <c r="C11" s="31"/>
      <c r="D11" s="31"/>
      <c r="E11" s="28"/>
      <c r="F11" s="28"/>
      <c r="G11" s="28"/>
      <c r="H11" s="29"/>
      <c r="J11" s="5"/>
      <c r="K11" s="5"/>
      <c r="L11" s="5"/>
      <c r="M11" s="5"/>
      <c r="N11" s="5"/>
      <c r="O11" s="5"/>
      <c r="P11" s="5"/>
    </row>
    <row r="12" spans="1:16" ht="15.75" customHeight="1" x14ac:dyDescent="0.2">
      <c r="A12" s="23"/>
      <c r="B12" s="23"/>
      <c r="C12" s="24"/>
      <c r="D12" s="303" t="s">
        <v>4</v>
      </c>
      <c r="E12" s="304"/>
      <c r="F12" s="179" t="s">
        <v>5</v>
      </c>
      <c r="J12" s="5"/>
      <c r="K12" s="5"/>
      <c r="L12" s="5"/>
      <c r="M12" s="5"/>
      <c r="N12" s="5"/>
      <c r="O12" s="5"/>
      <c r="P12" s="5"/>
    </row>
    <row r="13" spans="1:16" ht="15.75" customHeight="1" x14ac:dyDescent="0.2">
      <c r="A13" s="32"/>
      <c r="B13" s="32"/>
      <c r="C13" s="33"/>
      <c r="D13" s="307" t="s">
        <v>60</v>
      </c>
      <c r="E13" s="304"/>
      <c r="F13" s="65" t="s">
        <v>59</v>
      </c>
      <c r="J13" s="5"/>
      <c r="K13" s="5"/>
      <c r="L13" s="5"/>
      <c r="M13" s="5"/>
      <c r="N13" s="5"/>
      <c r="O13" s="5"/>
      <c r="P13" s="5"/>
    </row>
    <row r="14" spans="1:16" ht="15.75" customHeight="1" x14ac:dyDescent="0.2">
      <c r="A14" s="34"/>
      <c r="B14" s="34"/>
      <c r="C14" s="35"/>
      <c r="D14" s="36"/>
      <c r="E14" s="37"/>
      <c r="F14" s="37"/>
      <c r="G14" s="37"/>
      <c r="H14" s="38"/>
      <c r="J14" s="5"/>
      <c r="K14" s="5"/>
      <c r="L14" s="5"/>
      <c r="M14" s="5"/>
      <c r="N14" s="5"/>
      <c r="O14" s="5"/>
      <c r="P14" s="5"/>
    </row>
    <row r="15" spans="1:16" ht="44.25" customHeight="1" x14ac:dyDescent="0.25">
      <c r="A15" s="39"/>
      <c r="B15" s="39"/>
      <c r="C15" s="40"/>
      <c r="D15" s="308" t="s">
        <v>6</v>
      </c>
      <c r="E15" s="304"/>
      <c r="F15" s="304"/>
      <c r="G15" s="304"/>
      <c r="H15" s="304"/>
      <c r="J15" s="5"/>
      <c r="K15" s="5"/>
      <c r="L15" s="5"/>
      <c r="M15" s="5"/>
      <c r="N15" s="5"/>
      <c r="O15" s="5"/>
      <c r="P15" s="5"/>
    </row>
    <row r="16" spans="1:16" ht="0.75" customHeight="1" x14ac:dyDescent="0.25">
      <c r="A16" s="41"/>
      <c r="B16" s="41"/>
      <c r="C16" s="42"/>
      <c r="D16" s="42"/>
      <c r="E16" s="42"/>
      <c r="F16" s="42"/>
      <c r="G16" s="42"/>
      <c r="H16" s="42"/>
      <c r="J16" s="5"/>
      <c r="K16" s="5"/>
      <c r="L16" s="5"/>
      <c r="M16" s="5"/>
      <c r="N16" s="5"/>
      <c r="O16" s="5"/>
      <c r="P16" s="5"/>
    </row>
    <row r="17" spans="1:16" ht="15.75" customHeight="1" x14ac:dyDescent="0.25">
      <c r="A17" s="41"/>
      <c r="B17" s="41"/>
      <c r="C17" s="42"/>
      <c r="D17" s="309"/>
      <c r="E17" s="310"/>
      <c r="F17" s="310"/>
      <c r="G17" s="310"/>
      <c r="H17" s="310"/>
      <c r="J17" s="5"/>
      <c r="K17" s="5"/>
      <c r="L17" s="5"/>
      <c r="M17" s="5"/>
      <c r="N17" s="5"/>
      <c r="O17" s="5"/>
      <c r="P17" s="5"/>
    </row>
    <row r="18" spans="1:16" ht="15.75" customHeight="1" x14ac:dyDescent="0.25">
      <c r="A18" s="41"/>
      <c r="B18" s="41"/>
      <c r="C18" s="42"/>
      <c r="D18" s="308" t="s">
        <v>113</v>
      </c>
      <c r="E18" s="308"/>
      <c r="F18" s="308"/>
      <c r="G18" s="308"/>
      <c r="H18" s="308"/>
      <c r="J18" s="5"/>
      <c r="K18" s="5"/>
      <c r="L18" s="5"/>
      <c r="M18" s="5"/>
      <c r="N18" s="5"/>
      <c r="O18" s="5"/>
      <c r="P18" s="5"/>
    </row>
    <row r="19" spans="1:16" ht="31.5" customHeight="1" x14ac:dyDescent="0.25">
      <c r="A19" s="39"/>
      <c r="B19" s="39"/>
      <c r="C19" s="40"/>
      <c r="D19" s="311" t="s">
        <v>112</v>
      </c>
      <c r="E19" s="311"/>
      <c r="F19" s="311"/>
      <c r="G19" s="311"/>
      <c r="H19" s="311"/>
      <c r="J19" s="5"/>
      <c r="K19" s="5"/>
      <c r="L19" s="5"/>
      <c r="M19" s="5"/>
      <c r="N19" s="5"/>
      <c r="O19" s="5"/>
      <c r="P19" s="5"/>
    </row>
    <row r="20" spans="1:16" ht="36" customHeight="1" x14ac:dyDescent="0.25">
      <c r="A20" s="39"/>
      <c r="B20" s="39"/>
      <c r="C20" s="40"/>
      <c r="D20" s="311" t="s">
        <v>117</v>
      </c>
      <c r="E20" s="312"/>
      <c r="F20" s="312"/>
      <c r="G20" s="312"/>
      <c r="H20" s="312"/>
      <c r="J20" s="5"/>
      <c r="K20" s="5"/>
      <c r="L20" s="5"/>
      <c r="M20" s="5"/>
      <c r="N20" s="5"/>
      <c r="O20" s="5"/>
      <c r="P20" s="5"/>
    </row>
    <row r="21" spans="1:16" ht="36" customHeight="1" x14ac:dyDescent="0.2">
      <c r="A21" s="5"/>
      <c r="B21" s="5"/>
      <c r="D21" s="311" t="s">
        <v>114</v>
      </c>
      <c r="E21" s="312"/>
      <c r="F21" s="312"/>
      <c r="G21" s="312"/>
      <c r="H21" s="312"/>
      <c r="J21" s="5"/>
      <c r="K21" s="5"/>
      <c r="L21" s="5"/>
      <c r="M21" s="5"/>
      <c r="N21" s="5"/>
      <c r="O21" s="5"/>
      <c r="P21" s="5"/>
    </row>
    <row r="22" spans="1:16" ht="15.75" customHeight="1" x14ac:dyDescent="0.2">
      <c r="A22" s="5"/>
      <c r="B22" s="5"/>
      <c r="D22" s="311" t="s">
        <v>115</v>
      </c>
      <c r="E22" s="312"/>
      <c r="F22" s="312"/>
      <c r="G22" s="312"/>
      <c r="H22" s="312"/>
      <c r="J22" s="5"/>
      <c r="K22" s="5"/>
      <c r="L22" s="5"/>
      <c r="M22" s="5"/>
      <c r="N22" s="5"/>
      <c r="O22" s="5"/>
      <c r="P22" s="5"/>
    </row>
    <row r="23" spans="1:16" ht="39.75" customHeight="1" x14ac:dyDescent="0.2">
      <c r="A23" s="5"/>
      <c r="B23" s="5"/>
      <c r="D23" s="311" t="s">
        <v>116</v>
      </c>
      <c r="E23" s="312"/>
      <c r="F23" s="312"/>
      <c r="G23" s="312"/>
      <c r="H23" s="312"/>
      <c r="J23" s="5"/>
      <c r="K23" s="5"/>
      <c r="L23" s="5"/>
      <c r="M23" s="5"/>
      <c r="N23" s="5"/>
      <c r="O23" s="5"/>
      <c r="P23" s="5"/>
    </row>
    <row r="24" spans="1:16" ht="39.75" customHeight="1" x14ac:dyDescent="0.2">
      <c r="A24" s="5"/>
      <c r="B24" s="5"/>
      <c r="D24" s="313" t="s">
        <v>118</v>
      </c>
      <c r="E24" s="313"/>
      <c r="F24" s="313"/>
      <c r="G24" s="313"/>
      <c r="H24" s="313"/>
      <c r="J24" s="5"/>
      <c r="K24" s="5"/>
      <c r="L24" s="5"/>
      <c r="M24" s="5"/>
      <c r="N24" s="5"/>
      <c r="O24" s="5"/>
      <c r="P24" s="5"/>
    </row>
    <row r="25" spans="1:16" ht="39.75" customHeight="1" x14ac:dyDescent="0.2">
      <c r="A25" s="5"/>
      <c r="B25" s="5"/>
      <c r="D25" s="258"/>
      <c r="E25" s="271"/>
      <c r="F25" s="271"/>
      <c r="G25" s="271"/>
      <c r="H25" s="271"/>
      <c r="J25" s="5"/>
      <c r="K25" s="5"/>
      <c r="L25" s="5"/>
      <c r="M25" s="5"/>
      <c r="N25" s="5"/>
      <c r="O25" s="5"/>
      <c r="P25" s="5"/>
    </row>
    <row r="26" spans="1:16" x14ac:dyDescent="0.25">
      <c r="A26" s="5"/>
      <c r="B26" s="5"/>
      <c r="C26" s="43"/>
      <c r="D26" s="315" t="s">
        <v>7</v>
      </c>
      <c r="E26" s="304"/>
      <c r="F26" s="304"/>
      <c r="H26" s="44" t="s">
        <v>8</v>
      </c>
      <c r="I26" s="40"/>
      <c r="J26" s="39"/>
      <c r="K26" s="5"/>
      <c r="L26" s="5"/>
      <c r="M26" s="5"/>
      <c r="N26" s="5"/>
      <c r="O26" s="5"/>
      <c r="P26" s="5"/>
    </row>
    <row r="27" spans="1:16" ht="12.75" x14ac:dyDescent="0.2">
      <c r="A27" s="5"/>
      <c r="B27" s="5"/>
      <c r="C27" s="16"/>
      <c r="D27" s="45" t="s">
        <v>9</v>
      </c>
      <c r="H27" s="45" t="s">
        <v>10</v>
      </c>
      <c r="J27" s="5"/>
      <c r="K27" s="5"/>
      <c r="L27" s="5"/>
      <c r="M27" s="5"/>
      <c r="N27" s="5"/>
      <c r="O27" s="5"/>
      <c r="P27" s="5"/>
    </row>
    <row r="28" spans="1:16" ht="15" x14ac:dyDescent="0.25">
      <c r="A28" s="5"/>
      <c r="B28" s="5"/>
      <c r="C28" s="40"/>
      <c r="D28" s="40"/>
      <c r="E28" s="40"/>
      <c r="F28" s="40"/>
      <c r="J28" s="5"/>
      <c r="K28" s="5"/>
      <c r="L28" s="5"/>
      <c r="M28" s="5"/>
      <c r="N28" s="5"/>
      <c r="O28" s="5"/>
      <c r="P28" s="5"/>
    </row>
    <row r="29" spans="1:16" ht="12.75" x14ac:dyDescent="0.2">
      <c r="A29" s="5"/>
      <c r="B29" s="5"/>
      <c r="J29" s="5"/>
      <c r="K29" s="5"/>
      <c r="L29" s="5"/>
      <c r="M29" s="5"/>
      <c r="N29" s="5"/>
      <c r="O29" s="5"/>
      <c r="P29" s="5"/>
    </row>
    <row r="30" spans="1:16" ht="12.75" x14ac:dyDescent="0.2">
      <c r="A30" s="5"/>
      <c r="B30" s="5"/>
      <c r="J30" s="5"/>
      <c r="K30" s="5"/>
      <c r="L30" s="5"/>
      <c r="M30" s="5"/>
      <c r="N30" s="5"/>
      <c r="O30" s="5"/>
      <c r="P30" s="5"/>
    </row>
    <row r="31" spans="1:16" ht="12.75" x14ac:dyDescent="0.2">
      <c r="A31" s="5"/>
      <c r="B31" s="5"/>
      <c r="J31" s="5"/>
      <c r="K31" s="5"/>
      <c r="L31" s="5"/>
      <c r="M31" s="5"/>
      <c r="N31" s="5"/>
      <c r="O31" s="5"/>
      <c r="P31" s="5"/>
    </row>
    <row r="32" spans="1:16" ht="12.75" x14ac:dyDescent="0.2">
      <c r="A32" s="5"/>
      <c r="B32" s="5"/>
      <c r="J32" s="5"/>
      <c r="K32" s="5"/>
      <c r="L32" s="5"/>
      <c r="M32" s="5"/>
      <c r="N32" s="5"/>
      <c r="O32" s="5"/>
      <c r="P32" s="5"/>
    </row>
    <row r="33" spans="1:16" ht="12.75" x14ac:dyDescent="0.2">
      <c r="A33" s="5"/>
      <c r="B33" s="5"/>
      <c r="J33" s="5"/>
      <c r="K33" s="5"/>
      <c r="L33" s="5"/>
      <c r="M33" s="5"/>
      <c r="N33" s="5"/>
      <c r="O33" s="5"/>
      <c r="P33" s="5"/>
    </row>
    <row r="34" spans="1:16" ht="12.75" x14ac:dyDescent="0.2">
      <c r="A34" s="5"/>
      <c r="B34" s="5"/>
      <c r="J34" s="5"/>
      <c r="K34" s="5"/>
      <c r="L34" s="5"/>
      <c r="M34" s="5"/>
      <c r="N34" s="5"/>
      <c r="O34" s="5"/>
      <c r="P34" s="5"/>
    </row>
    <row r="35" spans="1:16" ht="12.75" x14ac:dyDescent="0.2">
      <c r="A35" s="5"/>
      <c r="B35" s="5"/>
      <c r="J35" s="5"/>
      <c r="K35" s="5"/>
      <c r="L35" s="5"/>
      <c r="M35" s="5"/>
      <c r="N35" s="5"/>
      <c r="O35" s="5"/>
      <c r="P35" s="5"/>
    </row>
    <row r="36" spans="1:16" ht="12.75" x14ac:dyDescent="0.2">
      <c r="A36" s="5"/>
      <c r="B36" s="5"/>
      <c r="J36" s="5"/>
      <c r="K36" s="5"/>
      <c r="L36" s="5"/>
      <c r="M36" s="5"/>
      <c r="N36" s="5"/>
      <c r="O36" s="5"/>
      <c r="P36" s="5"/>
    </row>
    <row r="37" spans="1:16" ht="12.75" x14ac:dyDescent="0.2">
      <c r="A37" s="5"/>
      <c r="B37" s="5"/>
      <c r="J37" s="5"/>
      <c r="K37" s="5"/>
      <c r="L37" s="5"/>
      <c r="M37" s="5"/>
      <c r="N37" s="5"/>
      <c r="O37" s="5"/>
      <c r="P37" s="5"/>
    </row>
    <row r="38" spans="1:16" ht="12.75" x14ac:dyDescent="0.2">
      <c r="A38" s="5"/>
      <c r="B38" s="5"/>
      <c r="J38" s="5"/>
      <c r="K38" s="5"/>
      <c r="L38" s="5"/>
      <c r="M38" s="5"/>
      <c r="N38" s="5"/>
      <c r="O38" s="5"/>
      <c r="P38" s="5"/>
    </row>
    <row r="39" spans="1:16" ht="12.75" x14ac:dyDescent="0.2">
      <c r="A39" s="5"/>
      <c r="B39" s="5"/>
      <c r="J39" s="5"/>
      <c r="K39" s="5"/>
      <c r="L39" s="5"/>
      <c r="M39" s="5"/>
      <c r="N39" s="5"/>
      <c r="O39" s="5"/>
      <c r="P39" s="5"/>
    </row>
    <row r="40" spans="1:16" ht="12.75" x14ac:dyDescent="0.2">
      <c r="A40" s="5"/>
      <c r="B40" s="5"/>
      <c r="J40" s="5"/>
      <c r="K40" s="5"/>
      <c r="L40" s="5"/>
      <c r="M40" s="5"/>
      <c r="N40" s="5"/>
      <c r="O40" s="5"/>
      <c r="P40" s="5"/>
    </row>
    <row r="41" spans="1:16" ht="12.75" x14ac:dyDescent="0.2">
      <c r="A41" s="5"/>
      <c r="B41" s="5"/>
      <c r="J41" s="5"/>
      <c r="K41" s="5"/>
      <c r="L41" s="5"/>
      <c r="M41" s="5"/>
      <c r="N41" s="5"/>
      <c r="O41" s="5"/>
      <c r="P41" s="5"/>
    </row>
    <row r="42" spans="1:16" ht="12.75" x14ac:dyDescent="0.2">
      <c r="A42" s="5"/>
      <c r="B42" s="5"/>
      <c r="J42" s="5"/>
      <c r="K42" s="5"/>
      <c r="L42" s="5"/>
      <c r="M42" s="5"/>
      <c r="N42" s="5"/>
      <c r="O42" s="5"/>
      <c r="P42" s="5"/>
    </row>
    <row r="43" spans="1:16" ht="12.75" x14ac:dyDescent="0.2">
      <c r="A43" s="5"/>
      <c r="B43" s="5"/>
      <c r="J43" s="5"/>
      <c r="K43" s="5"/>
      <c r="L43" s="5"/>
      <c r="M43" s="5"/>
      <c r="N43" s="5"/>
      <c r="O43" s="5"/>
      <c r="P43" s="5"/>
    </row>
    <row r="44" spans="1:16" ht="12.75" x14ac:dyDescent="0.2">
      <c r="A44" s="5"/>
      <c r="B44" s="5"/>
      <c r="J44" s="5"/>
      <c r="K44" s="5"/>
      <c r="L44" s="5"/>
      <c r="M44" s="5"/>
      <c r="N44" s="5"/>
      <c r="O44" s="5"/>
      <c r="P44" s="5"/>
    </row>
    <row r="45" spans="1:16" ht="12.75" x14ac:dyDescent="0.2">
      <c r="A45" s="5"/>
      <c r="B45" s="5"/>
      <c r="J45" s="5"/>
      <c r="K45" s="5"/>
      <c r="L45" s="5"/>
      <c r="M45" s="5"/>
      <c r="N45" s="5"/>
      <c r="O45" s="5"/>
      <c r="P45" s="5"/>
    </row>
    <row r="46" spans="1:16" ht="12.75" x14ac:dyDescent="0.2">
      <c r="A46" s="5"/>
      <c r="B46" s="5"/>
      <c r="J46" s="5"/>
      <c r="K46" s="5"/>
      <c r="L46" s="5"/>
      <c r="M46" s="5"/>
      <c r="N46" s="5"/>
      <c r="O46" s="5"/>
      <c r="P46" s="5"/>
    </row>
    <row r="47" spans="1:16" ht="12.75" x14ac:dyDescent="0.2">
      <c r="A47" s="5"/>
      <c r="B47" s="5"/>
      <c r="J47" s="5"/>
      <c r="K47" s="5"/>
      <c r="L47" s="5"/>
      <c r="M47" s="5"/>
      <c r="N47" s="5"/>
      <c r="O47" s="5"/>
      <c r="P47" s="5"/>
    </row>
    <row r="48" spans="1:16" ht="12.75" x14ac:dyDescent="0.2">
      <c r="A48" s="5"/>
      <c r="B48" s="5"/>
      <c r="J48" s="5"/>
      <c r="K48" s="5"/>
      <c r="L48" s="5"/>
      <c r="M48" s="5"/>
      <c r="N48" s="5"/>
      <c r="O48" s="5"/>
      <c r="P48" s="5"/>
    </row>
    <row r="49" spans="1:16" ht="12.75" x14ac:dyDescent="0.2">
      <c r="A49" s="5"/>
      <c r="B49" s="5"/>
      <c r="J49" s="5"/>
      <c r="K49" s="5"/>
      <c r="L49" s="5"/>
      <c r="M49" s="5"/>
      <c r="N49" s="5"/>
      <c r="O49" s="5"/>
      <c r="P49" s="5"/>
    </row>
    <row r="50" spans="1:16" ht="12.75" x14ac:dyDescent="0.2">
      <c r="A50" s="5"/>
      <c r="B50" s="5"/>
      <c r="J50" s="5"/>
      <c r="K50" s="5"/>
      <c r="L50" s="5"/>
      <c r="M50" s="5"/>
      <c r="N50" s="5"/>
      <c r="O50" s="5"/>
      <c r="P50" s="5"/>
    </row>
    <row r="51" spans="1:16" ht="12.75" x14ac:dyDescent="0.2">
      <c r="A51" s="5"/>
      <c r="B51" s="5"/>
      <c r="J51" s="5"/>
      <c r="K51" s="5"/>
      <c r="L51" s="5"/>
      <c r="M51" s="5"/>
      <c r="N51" s="5"/>
      <c r="O51" s="5"/>
      <c r="P51" s="5"/>
    </row>
    <row r="52" spans="1:16" ht="12.75" x14ac:dyDescent="0.2">
      <c r="A52" s="5"/>
      <c r="B52" s="5"/>
      <c r="J52" s="5"/>
      <c r="K52" s="5"/>
      <c r="L52" s="5"/>
      <c r="M52" s="5"/>
      <c r="N52" s="5"/>
      <c r="O52" s="5"/>
      <c r="P52" s="5"/>
    </row>
    <row r="53" spans="1:16" ht="12.75" x14ac:dyDescent="0.2">
      <c r="A53" s="5"/>
      <c r="B53" s="5"/>
      <c r="J53" s="5"/>
      <c r="K53" s="5"/>
      <c r="L53" s="5"/>
      <c r="M53" s="5"/>
      <c r="N53" s="5"/>
      <c r="O53" s="5"/>
      <c r="P53" s="5"/>
    </row>
    <row r="54" spans="1:16" ht="12.75" x14ac:dyDescent="0.2">
      <c r="A54" s="5"/>
      <c r="B54" s="5"/>
      <c r="J54" s="5"/>
      <c r="K54" s="5"/>
      <c r="L54" s="5"/>
      <c r="M54" s="5"/>
      <c r="N54" s="5"/>
      <c r="O54" s="5"/>
      <c r="P54" s="5"/>
    </row>
    <row r="55" spans="1:16" ht="12.75" x14ac:dyDescent="0.2">
      <c r="A55" s="5"/>
      <c r="B55" s="5"/>
      <c r="J55" s="5"/>
      <c r="K55" s="5"/>
      <c r="L55" s="5"/>
      <c r="M55" s="5"/>
      <c r="N55" s="5"/>
      <c r="O55" s="5"/>
      <c r="P55" s="5"/>
    </row>
    <row r="56" spans="1:16" ht="12.75" x14ac:dyDescent="0.2">
      <c r="A56" s="5"/>
      <c r="B56" s="5"/>
      <c r="J56" s="5"/>
      <c r="K56" s="5"/>
      <c r="L56" s="5"/>
      <c r="M56" s="5"/>
      <c r="N56" s="5"/>
      <c r="O56" s="5"/>
      <c r="P56" s="5"/>
    </row>
    <row r="57" spans="1:16" ht="12.75" x14ac:dyDescent="0.2">
      <c r="A57" s="5"/>
      <c r="B57" s="5"/>
      <c r="J57" s="5"/>
      <c r="K57" s="5"/>
      <c r="L57" s="5"/>
      <c r="M57" s="5"/>
      <c r="N57" s="5"/>
      <c r="O57" s="5"/>
      <c r="P57" s="5"/>
    </row>
    <row r="58" spans="1:16" ht="12.75" x14ac:dyDescent="0.2">
      <c r="A58" s="5"/>
      <c r="B58" s="5"/>
      <c r="J58" s="5"/>
      <c r="K58" s="5"/>
      <c r="L58" s="5"/>
      <c r="M58" s="5"/>
      <c r="N58" s="5"/>
      <c r="O58" s="5"/>
      <c r="P58" s="5"/>
    </row>
    <row r="59" spans="1:16" ht="12.75" x14ac:dyDescent="0.2">
      <c r="A59" s="5"/>
      <c r="B59" s="5"/>
      <c r="J59" s="5"/>
      <c r="K59" s="5"/>
      <c r="L59" s="5"/>
      <c r="M59" s="5"/>
      <c r="N59" s="5"/>
      <c r="O59" s="5"/>
      <c r="P59" s="5"/>
    </row>
    <row r="60" spans="1:16" ht="12.75" x14ac:dyDescent="0.2">
      <c r="A60" s="5"/>
      <c r="B60" s="5"/>
      <c r="J60" s="5"/>
      <c r="K60" s="5"/>
      <c r="L60" s="5"/>
      <c r="M60" s="5"/>
      <c r="N60" s="5"/>
      <c r="O60" s="5"/>
      <c r="P60" s="5"/>
    </row>
    <row r="61" spans="1:16" ht="12.75" x14ac:dyDescent="0.2">
      <c r="A61" s="5"/>
      <c r="B61" s="5"/>
      <c r="J61" s="5"/>
      <c r="K61" s="5"/>
      <c r="L61" s="5"/>
      <c r="M61" s="5"/>
      <c r="N61" s="5"/>
      <c r="O61" s="5"/>
      <c r="P61" s="5"/>
    </row>
    <row r="62" spans="1:16" ht="12.75" x14ac:dyDescent="0.2">
      <c r="A62" s="5"/>
      <c r="B62" s="5"/>
      <c r="J62" s="5"/>
      <c r="K62" s="5"/>
      <c r="L62" s="5"/>
      <c r="M62" s="5"/>
      <c r="N62" s="5"/>
      <c r="O62" s="5"/>
      <c r="P62" s="5"/>
    </row>
    <row r="63" spans="1:16" ht="12.75" x14ac:dyDescent="0.2">
      <c r="A63" s="5"/>
      <c r="B63" s="5"/>
      <c r="J63" s="5"/>
      <c r="K63" s="5"/>
      <c r="L63" s="5"/>
      <c r="M63" s="5"/>
      <c r="N63" s="5"/>
      <c r="O63" s="5"/>
      <c r="P63" s="5"/>
    </row>
    <row r="64" spans="1:16" ht="12.75" x14ac:dyDescent="0.2">
      <c r="A64" s="5"/>
      <c r="B64" s="5"/>
      <c r="J64" s="5"/>
      <c r="K64" s="5"/>
      <c r="L64" s="5"/>
      <c r="M64" s="5"/>
      <c r="N64" s="5"/>
      <c r="O64" s="5"/>
      <c r="P64" s="5"/>
    </row>
    <row r="65" spans="1:16" ht="12.75" x14ac:dyDescent="0.2">
      <c r="A65" s="5"/>
      <c r="B65" s="5"/>
      <c r="J65" s="5"/>
      <c r="K65" s="5"/>
      <c r="L65" s="5"/>
      <c r="M65" s="5"/>
      <c r="N65" s="5"/>
      <c r="O65" s="5"/>
      <c r="P65" s="5"/>
    </row>
    <row r="66" spans="1:16" ht="12.75" x14ac:dyDescent="0.2">
      <c r="A66" s="5"/>
      <c r="B66" s="5"/>
      <c r="J66" s="5"/>
      <c r="K66" s="5"/>
      <c r="L66" s="5"/>
      <c r="M66" s="5"/>
      <c r="N66" s="5"/>
      <c r="O66" s="5"/>
      <c r="P66" s="5"/>
    </row>
    <row r="67" spans="1:16" ht="12.75" x14ac:dyDescent="0.2">
      <c r="A67" s="5"/>
      <c r="B67" s="5"/>
      <c r="J67" s="5"/>
      <c r="K67" s="5"/>
      <c r="L67" s="5"/>
      <c r="M67" s="5"/>
      <c r="N67" s="5"/>
      <c r="O67" s="5"/>
      <c r="P67" s="5"/>
    </row>
    <row r="68" spans="1:16" ht="12.75" x14ac:dyDescent="0.2">
      <c r="A68" s="5"/>
      <c r="B68" s="5"/>
      <c r="J68" s="5"/>
      <c r="K68" s="5"/>
      <c r="L68" s="5"/>
      <c r="M68" s="5"/>
      <c r="N68" s="5"/>
      <c r="O68" s="5"/>
      <c r="P68" s="5"/>
    </row>
    <row r="69" spans="1:16" ht="12.75" x14ac:dyDescent="0.2">
      <c r="A69" s="5"/>
      <c r="B69" s="5"/>
      <c r="J69" s="5"/>
      <c r="K69" s="5"/>
      <c r="L69" s="5"/>
      <c r="M69" s="5"/>
      <c r="N69" s="5"/>
      <c r="O69" s="5"/>
      <c r="P69" s="5"/>
    </row>
    <row r="70" spans="1:16" ht="12.75" x14ac:dyDescent="0.2">
      <c r="A70" s="5"/>
      <c r="B70" s="5"/>
      <c r="J70" s="5"/>
      <c r="K70" s="5"/>
      <c r="L70" s="5"/>
      <c r="M70" s="5"/>
      <c r="N70" s="5"/>
      <c r="O70" s="5"/>
      <c r="P70" s="5"/>
    </row>
    <row r="71" spans="1:16" ht="12.75" x14ac:dyDescent="0.2">
      <c r="A71" s="5"/>
      <c r="B71" s="5"/>
      <c r="J71" s="5"/>
      <c r="K71" s="5"/>
      <c r="L71" s="5"/>
      <c r="M71" s="5"/>
      <c r="N71" s="5"/>
      <c r="O71" s="5"/>
      <c r="P71" s="5"/>
    </row>
    <row r="72" spans="1:16" ht="12.75" x14ac:dyDescent="0.2">
      <c r="A72" s="5"/>
      <c r="B72" s="5"/>
      <c r="J72" s="5"/>
      <c r="K72" s="5"/>
      <c r="L72" s="5"/>
      <c r="M72" s="5"/>
      <c r="N72" s="5"/>
      <c r="O72" s="5"/>
      <c r="P72" s="5"/>
    </row>
    <row r="73" spans="1:16" ht="12.75" x14ac:dyDescent="0.2">
      <c r="A73" s="5"/>
      <c r="B73" s="5"/>
      <c r="J73" s="5"/>
      <c r="K73" s="5"/>
      <c r="L73" s="5"/>
      <c r="M73" s="5"/>
      <c r="N73" s="5"/>
      <c r="O73" s="5"/>
      <c r="P73" s="5"/>
    </row>
    <row r="74" spans="1:16" ht="12.75" x14ac:dyDescent="0.2">
      <c r="A74" s="5"/>
      <c r="B74" s="5"/>
      <c r="J74" s="5"/>
      <c r="K74" s="5"/>
      <c r="L74" s="5"/>
      <c r="M74" s="5"/>
      <c r="N74" s="5"/>
      <c r="O74" s="5"/>
      <c r="P74" s="5"/>
    </row>
    <row r="75" spans="1:16" ht="12.75" x14ac:dyDescent="0.2">
      <c r="A75" s="5"/>
      <c r="B75" s="5"/>
      <c r="J75" s="5"/>
      <c r="K75" s="5"/>
      <c r="L75" s="5"/>
      <c r="M75" s="5"/>
      <c r="N75" s="5"/>
      <c r="O75" s="5"/>
      <c r="P75" s="5"/>
    </row>
    <row r="76" spans="1:16" ht="12.75" x14ac:dyDescent="0.2">
      <c r="A76" s="5"/>
      <c r="B76" s="5"/>
      <c r="J76" s="5"/>
      <c r="K76" s="5"/>
      <c r="L76" s="5"/>
      <c r="M76" s="5"/>
      <c r="N76" s="5"/>
      <c r="O76" s="5"/>
      <c r="P76" s="5"/>
    </row>
    <row r="77" spans="1:16" ht="12.75" x14ac:dyDescent="0.2">
      <c r="A77" s="5"/>
      <c r="B77" s="5"/>
      <c r="J77" s="5"/>
      <c r="K77" s="5"/>
      <c r="L77" s="5"/>
      <c r="M77" s="5"/>
      <c r="N77" s="5"/>
      <c r="O77" s="5"/>
      <c r="P77" s="5"/>
    </row>
    <row r="78" spans="1:16" ht="12.75" x14ac:dyDescent="0.2">
      <c r="A78" s="5"/>
      <c r="B78" s="5"/>
      <c r="J78" s="5"/>
      <c r="K78" s="5"/>
      <c r="L78" s="5"/>
      <c r="M78" s="5"/>
      <c r="N78" s="5"/>
      <c r="O78" s="5"/>
      <c r="P78" s="5"/>
    </row>
    <row r="79" spans="1:16" ht="12.75" x14ac:dyDescent="0.2">
      <c r="A79" s="5"/>
      <c r="B79" s="5"/>
      <c r="J79" s="5"/>
      <c r="K79" s="5"/>
      <c r="L79" s="5"/>
      <c r="M79" s="5"/>
      <c r="N79" s="5"/>
      <c r="O79" s="5"/>
      <c r="P79" s="5"/>
    </row>
    <row r="80" spans="1:16" ht="12.75" x14ac:dyDescent="0.2">
      <c r="A80" s="5"/>
      <c r="B80" s="5"/>
      <c r="J80" s="5"/>
      <c r="K80" s="5"/>
      <c r="L80" s="5"/>
      <c r="M80" s="5"/>
      <c r="N80" s="5"/>
      <c r="O80" s="5"/>
      <c r="P80" s="5"/>
    </row>
    <row r="81" spans="1:16" ht="12.75" x14ac:dyDescent="0.2">
      <c r="A81" s="5"/>
      <c r="B81" s="5"/>
      <c r="J81" s="5"/>
      <c r="K81" s="5"/>
      <c r="L81" s="5"/>
      <c r="M81" s="5"/>
      <c r="N81" s="5"/>
      <c r="O81" s="5"/>
      <c r="P81" s="5"/>
    </row>
    <row r="82" spans="1:16" ht="12.75" x14ac:dyDescent="0.2">
      <c r="A82" s="5"/>
      <c r="B82" s="5"/>
      <c r="J82" s="5"/>
      <c r="K82" s="5"/>
      <c r="L82" s="5"/>
      <c r="M82" s="5"/>
      <c r="N82" s="5"/>
      <c r="O82" s="5"/>
      <c r="P82" s="5"/>
    </row>
    <row r="83" spans="1:16" ht="12.75" x14ac:dyDescent="0.2">
      <c r="A83" s="5"/>
      <c r="B83" s="5"/>
      <c r="J83" s="5"/>
      <c r="K83" s="5"/>
      <c r="L83" s="5"/>
      <c r="M83" s="5"/>
      <c r="N83" s="5"/>
      <c r="O83" s="5"/>
      <c r="P83" s="5"/>
    </row>
    <row r="84" spans="1:16" ht="12.75" x14ac:dyDescent="0.2">
      <c r="A84" s="5"/>
      <c r="B84" s="5"/>
      <c r="J84" s="5"/>
      <c r="K84" s="5"/>
      <c r="L84" s="5"/>
      <c r="M84" s="5"/>
      <c r="N84" s="5"/>
      <c r="O84" s="5"/>
      <c r="P84" s="5"/>
    </row>
    <row r="85" spans="1:16" ht="12.75" x14ac:dyDescent="0.2">
      <c r="A85" s="5"/>
      <c r="B85" s="5"/>
      <c r="J85" s="5"/>
      <c r="K85" s="5"/>
      <c r="L85" s="5"/>
      <c r="M85" s="5"/>
      <c r="N85" s="5"/>
      <c r="O85" s="5"/>
      <c r="P85" s="5"/>
    </row>
    <row r="86" spans="1:16" ht="12.75" x14ac:dyDescent="0.2">
      <c r="A86" s="5"/>
      <c r="B86" s="5"/>
      <c r="J86" s="5"/>
      <c r="K86" s="5"/>
      <c r="L86" s="5"/>
      <c r="M86" s="5"/>
      <c r="N86" s="5"/>
      <c r="O86" s="5"/>
      <c r="P86" s="5"/>
    </row>
    <row r="87" spans="1:16" ht="12.75" x14ac:dyDescent="0.2">
      <c r="A87" s="5"/>
      <c r="B87" s="5"/>
      <c r="J87" s="5"/>
      <c r="K87" s="5"/>
      <c r="L87" s="5"/>
      <c r="M87" s="5"/>
      <c r="N87" s="5"/>
      <c r="O87" s="5"/>
      <c r="P87" s="5"/>
    </row>
    <row r="88" spans="1:16" ht="12.75" x14ac:dyDescent="0.2">
      <c r="A88" s="5"/>
      <c r="B88" s="5"/>
      <c r="J88" s="5"/>
      <c r="K88" s="5"/>
      <c r="L88" s="5"/>
      <c r="M88" s="5"/>
      <c r="N88" s="5"/>
      <c r="O88" s="5"/>
      <c r="P88" s="5"/>
    </row>
    <row r="89" spans="1:16" ht="12.75" x14ac:dyDescent="0.2">
      <c r="A89" s="5"/>
      <c r="B89" s="5"/>
      <c r="J89" s="5"/>
      <c r="K89" s="5"/>
      <c r="L89" s="5"/>
      <c r="M89" s="5"/>
      <c r="N89" s="5"/>
      <c r="O89" s="5"/>
      <c r="P89" s="5"/>
    </row>
    <row r="90" spans="1:16" ht="12.75" x14ac:dyDescent="0.2">
      <c r="A90" s="5"/>
      <c r="B90" s="5"/>
      <c r="J90" s="5"/>
      <c r="K90" s="5"/>
      <c r="L90" s="5"/>
      <c r="M90" s="5"/>
      <c r="N90" s="5"/>
      <c r="O90" s="5"/>
      <c r="P90" s="5"/>
    </row>
    <row r="91" spans="1:16" ht="12.75" x14ac:dyDescent="0.2">
      <c r="A91" s="5"/>
      <c r="B91" s="5"/>
      <c r="J91" s="5"/>
      <c r="K91" s="5"/>
      <c r="L91" s="5"/>
      <c r="M91" s="5"/>
      <c r="N91" s="5"/>
      <c r="O91" s="5"/>
      <c r="P91" s="5"/>
    </row>
    <row r="92" spans="1:16" ht="12.75" x14ac:dyDescent="0.2">
      <c r="A92" s="5"/>
      <c r="B92" s="5"/>
      <c r="J92" s="5"/>
      <c r="K92" s="5"/>
      <c r="L92" s="5"/>
      <c r="M92" s="5"/>
      <c r="N92" s="5"/>
      <c r="O92" s="5"/>
      <c r="P92" s="5"/>
    </row>
    <row r="93" spans="1:16" ht="12.75" x14ac:dyDescent="0.2">
      <c r="A93" s="5"/>
      <c r="B93" s="5"/>
      <c r="J93" s="5"/>
      <c r="K93" s="5"/>
      <c r="L93" s="5"/>
      <c r="M93" s="5"/>
      <c r="N93" s="5"/>
      <c r="O93" s="5"/>
      <c r="P93" s="5"/>
    </row>
    <row r="94" spans="1:16" ht="12.75" x14ac:dyDescent="0.2">
      <c r="A94" s="5"/>
      <c r="B94" s="5"/>
      <c r="J94" s="5"/>
      <c r="K94" s="5"/>
      <c r="L94" s="5"/>
      <c r="M94" s="5"/>
      <c r="N94" s="5"/>
      <c r="O94" s="5"/>
      <c r="P94" s="5"/>
    </row>
    <row r="95" spans="1:16" ht="12.75" x14ac:dyDescent="0.2">
      <c r="A95" s="5"/>
      <c r="B95" s="5"/>
      <c r="J95" s="5"/>
      <c r="K95" s="5"/>
      <c r="L95" s="5"/>
      <c r="M95" s="5"/>
      <c r="N95" s="5"/>
      <c r="O95" s="5"/>
      <c r="P95" s="5"/>
    </row>
    <row r="96" spans="1:16" ht="12.75" x14ac:dyDescent="0.2">
      <c r="A96" s="5"/>
      <c r="B96" s="5"/>
      <c r="J96" s="5"/>
      <c r="K96" s="5"/>
      <c r="L96" s="5"/>
      <c r="M96" s="5"/>
      <c r="N96" s="5"/>
      <c r="O96" s="5"/>
      <c r="P96" s="5"/>
    </row>
    <row r="97" spans="1:16" ht="12.75" x14ac:dyDescent="0.2">
      <c r="A97" s="5"/>
      <c r="B97" s="5"/>
      <c r="J97" s="5"/>
      <c r="K97" s="5"/>
      <c r="L97" s="5"/>
      <c r="M97" s="5"/>
      <c r="N97" s="5"/>
      <c r="O97" s="5"/>
      <c r="P97" s="5"/>
    </row>
    <row r="98" spans="1:16" ht="12.75" x14ac:dyDescent="0.2">
      <c r="A98" s="5"/>
      <c r="B98" s="5"/>
      <c r="J98" s="5"/>
      <c r="K98" s="5"/>
      <c r="L98" s="5"/>
      <c r="M98" s="5"/>
      <c r="N98" s="5"/>
      <c r="O98" s="5"/>
      <c r="P98" s="5"/>
    </row>
    <row r="99" spans="1:16" ht="12.75" x14ac:dyDescent="0.2">
      <c r="A99" s="5"/>
      <c r="B99" s="5"/>
      <c r="J99" s="5"/>
      <c r="K99" s="5"/>
      <c r="L99" s="5"/>
      <c r="M99" s="5"/>
      <c r="N99" s="5"/>
      <c r="O99" s="5"/>
      <c r="P99" s="5"/>
    </row>
    <row r="100" spans="1:16" ht="12.75" x14ac:dyDescent="0.2">
      <c r="A100" s="5"/>
      <c r="B100" s="5"/>
      <c r="J100" s="5"/>
      <c r="K100" s="5"/>
      <c r="L100" s="5"/>
      <c r="M100" s="5"/>
      <c r="N100" s="5"/>
      <c r="O100" s="5"/>
      <c r="P100" s="5"/>
    </row>
    <row r="101" spans="1:16" ht="12.75" x14ac:dyDescent="0.2">
      <c r="A101" s="5"/>
      <c r="B101" s="5"/>
      <c r="J101" s="5"/>
      <c r="K101" s="5"/>
      <c r="L101" s="5"/>
      <c r="M101" s="5"/>
      <c r="N101" s="5"/>
      <c r="O101" s="5"/>
      <c r="P101" s="5"/>
    </row>
    <row r="102" spans="1:16" ht="12.75" x14ac:dyDescent="0.2">
      <c r="A102" s="5"/>
      <c r="B102" s="5"/>
      <c r="J102" s="5"/>
      <c r="K102" s="5"/>
      <c r="L102" s="5"/>
      <c r="M102" s="5"/>
      <c r="N102" s="5"/>
      <c r="O102" s="5"/>
      <c r="P102" s="5"/>
    </row>
    <row r="103" spans="1:16" ht="12.75" x14ac:dyDescent="0.2">
      <c r="A103" s="5"/>
      <c r="B103" s="5"/>
      <c r="J103" s="5"/>
      <c r="K103" s="5"/>
      <c r="L103" s="5"/>
      <c r="M103" s="5"/>
      <c r="N103" s="5"/>
      <c r="O103" s="5"/>
      <c r="P103" s="5"/>
    </row>
    <row r="104" spans="1:16" ht="12.75" x14ac:dyDescent="0.2">
      <c r="A104" s="5"/>
      <c r="B104" s="5"/>
      <c r="J104" s="5"/>
      <c r="K104" s="5"/>
      <c r="L104" s="5"/>
      <c r="M104" s="5"/>
      <c r="N104" s="5"/>
      <c r="O104" s="5"/>
      <c r="P104" s="5"/>
    </row>
    <row r="105" spans="1:16" ht="12.75" x14ac:dyDescent="0.2">
      <c r="A105" s="5"/>
      <c r="B105" s="5"/>
      <c r="J105" s="5"/>
      <c r="K105" s="5"/>
      <c r="L105" s="5"/>
      <c r="M105" s="5"/>
      <c r="N105" s="5"/>
      <c r="O105" s="5"/>
      <c r="P105" s="5"/>
    </row>
    <row r="106" spans="1:16" ht="12.75" x14ac:dyDescent="0.2">
      <c r="A106" s="5"/>
      <c r="B106" s="5"/>
      <c r="J106" s="5"/>
      <c r="K106" s="5"/>
      <c r="L106" s="5"/>
      <c r="M106" s="5"/>
      <c r="N106" s="5"/>
      <c r="O106" s="5"/>
      <c r="P106" s="5"/>
    </row>
    <row r="107" spans="1:16" ht="12.75" x14ac:dyDescent="0.2">
      <c r="A107" s="5"/>
      <c r="B107" s="5"/>
      <c r="J107" s="5"/>
      <c r="K107" s="5"/>
      <c r="L107" s="5"/>
      <c r="M107" s="5"/>
      <c r="N107" s="5"/>
      <c r="O107" s="5"/>
      <c r="P107" s="5"/>
    </row>
    <row r="108" spans="1:16" ht="12.75" x14ac:dyDescent="0.2">
      <c r="A108" s="5"/>
      <c r="B108" s="5"/>
      <c r="J108" s="5"/>
      <c r="K108" s="5"/>
      <c r="L108" s="5"/>
      <c r="M108" s="5"/>
      <c r="N108" s="5"/>
      <c r="O108" s="5"/>
      <c r="P108" s="5"/>
    </row>
    <row r="109" spans="1:16" ht="12.75" x14ac:dyDescent="0.2">
      <c r="A109" s="5"/>
      <c r="B109" s="5"/>
      <c r="J109" s="5"/>
      <c r="K109" s="5"/>
      <c r="L109" s="5"/>
      <c r="M109" s="5"/>
      <c r="N109" s="5"/>
      <c r="O109" s="5"/>
      <c r="P109" s="5"/>
    </row>
    <row r="110" spans="1:16" ht="12.75" x14ac:dyDescent="0.2">
      <c r="A110" s="5"/>
      <c r="B110" s="5"/>
      <c r="J110" s="5"/>
      <c r="K110" s="5"/>
      <c r="L110" s="5"/>
      <c r="M110" s="5"/>
      <c r="N110" s="5"/>
      <c r="O110" s="5"/>
      <c r="P110" s="5"/>
    </row>
    <row r="111" spans="1:16" ht="12.75" x14ac:dyDescent="0.2">
      <c r="A111" s="5"/>
      <c r="B111" s="5"/>
      <c r="J111" s="5"/>
      <c r="K111" s="5"/>
      <c r="L111" s="5"/>
      <c r="M111" s="5"/>
      <c r="N111" s="5"/>
      <c r="O111" s="5"/>
      <c r="P111" s="5"/>
    </row>
    <row r="112" spans="1:16" ht="12.75" x14ac:dyDescent="0.2">
      <c r="A112" s="5"/>
      <c r="B112" s="5"/>
      <c r="C112" s="300"/>
      <c r="D112" s="301"/>
      <c r="E112" s="301"/>
      <c r="J112" s="5"/>
      <c r="K112" s="5"/>
      <c r="L112" s="5"/>
      <c r="M112" s="5"/>
      <c r="N112" s="5"/>
      <c r="O112" s="5"/>
      <c r="P112" s="5"/>
    </row>
    <row r="113" spans="1:16" ht="12.75" x14ac:dyDescent="0.2">
      <c r="A113" s="5"/>
      <c r="B113" s="5"/>
      <c r="J113" s="5"/>
      <c r="K113" s="5"/>
      <c r="L113" s="5"/>
      <c r="M113" s="5"/>
      <c r="N113" s="5"/>
      <c r="O113" s="5"/>
      <c r="P113" s="5"/>
    </row>
    <row r="114" spans="1:16" ht="12.75" x14ac:dyDescent="0.2">
      <c r="A114" s="5"/>
      <c r="B114" s="5"/>
      <c r="J114" s="5"/>
      <c r="K114" s="5"/>
      <c r="L114" s="5"/>
      <c r="M114" s="5"/>
      <c r="N114" s="5"/>
      <c r="O114" s="5"/>
      <c r="P114" s="5"/>
    </row>
    <row r="115" spans="1:16" ht="12.75" x14ac:dyDescent="0.2">
      <c r="A115" s="5"/>
      <c r="B115" s="5"/>
      <c r="J115" s="5"/>
      <c r="K115" s="5"/>
      <c r="L115" s="5"/>
      <c r="M115" s="5"/>
      <c r="N115" s="5"/>
      <c r="O115" s="5"/>
      <c r="P115" s="5"/>
    </row>
    <row r="116" spans="1:16" ht="12.75" x14ac:dyDescent="0.2">
      <c r="A116" s="5"/>
      <c r="B116" s="5"/>
      <c r="J116" s="5"/>
      <c r="K116" s="5"/>
      <c r="L116" s="5"/>
      <c r="M116" s="5"/>
      <c r="N116" s="5"/>
      <c r="O116" s="5"/>
      <c r="P116" s="5"/>
    </row>
    <row r="117" spans="1:16" ht="12.75" x14ac:dyDescent="0.2">
      <c r="A117" s="5"/>
      <c r="B117" s="5"/>
      <c r="J117" s="5"/>
      <c r="K117" s="5"/>
      <c r="L117" s="5"/>
      <c r="M117" s="5"/>
      <c r="N117" s="5"/>
      <c r="O117" s="5"/>
      <c r="P117" s="5"/>
    </row>
    <row r="118" spans="1:16" ht="12.75" x14ac:dyDescent="0.2">
      <c r="A118" s="5"/>
      <c r="B118" s="5"/>
      <c r="J118" s="5"/>
      <c r="K118" s="5"/>
      <c r="L118" s="5"/>
      <c r="M118" s="5"/>
      <c r="N118" s="5"/>
      <c r="O118" s="5"/>
      <c r="P118" s="5"/>
    </row>
    <row r="119" spans="1:16" ht="12.75" x14ac:dyDescent="0.2">
      <c r="A119" s="5"/>
      <c r="B119" s="5"/>
      <c r="J119" s="5"/>
      <c r="K119" s="5"/>
      <c r="L119" s="5"/>
      <c r="M119" s="5"/>
      <c r="N119" s="5"/>
      <c r="O119" s="5"/>
      <c r="P119" s="5"/>
    </row>
    <row r="120" spans="1:16" ht="12.75" x14ac:dyDescent="0.2">
      <c r="A120" s="5"/>
      <c r="B120" s="5"/>
      <c r="J120" s="5"/>
      <c r="K120" s="5"/>
      <c r="L120" s="5"/>
      <c r="M120" s="5"/>
      <c r="N120" s="5"/>
      <c r="O120" s="5"/>
      <c r="P120" s="5"/>
    </row>
    <row r="121" spans="1:16" ht="12.75" x14ac:dyDescent="0.2">
      <c r="A121" s="5"/>
      <c r="B121" s="5"/>
      <c r="J121" s="5"/>
      <c r="K121" s="5"/>
      <c r="L121" s="5"/>
      <c r="M121" s="5"/>
      <c r="N121" s="5"/>
      <c r="O121" s="5"/>
      <c r="P121" s="5"/>
    </row>
    <row r="122" spans="1:16" ht="12.75" x14ac:dyDescent="0.2">
      <c r="A122" s="5"/>
      <c r="B122" s="5"/>
      <c r="J122" s="5"/>
      <c r="K122" s="5"/>
      <c r="L122" s="5"/>
      <c r="M122" s="5"/>
      <c r="N122" s="5"/>
      <c r="O122" s="5"/>
      <c r="P122" s="5"/>
    </row>
    <row r="123" spans="1:16" ht="12.75" x14ac:dyDescent="0.2">
      <c r="A123" s="5"/>
      <c r="B123" s="5"/>
      <c r="J123" s="5"/>
      <c r="K123" s="5"/>
      <c r="L123" s="5"/>
      <c r="M123" s="5"/>
      <c r="N123" s="5"/>
      <c r="O123" s="5"/>
      <c r="P123" s="5"/>
    </row>
    <row r="124" spans="1:16" ht="12.75" x14ac:dyDescent="0.2">
      <c r="A124" s="5"/>
      <c r="B124" s="5"/>
      <c r="J124" s="5"/>
      <c r="K124" s="5"/>
      <c r="L124" s="5"/>
      <c r="M124" s="5"/>
      <c r="N124" s="5"/>
      <c r="O124" s="5"/>
      <c r="P124" s="5"/>
    </row>
    <row r="125" spans="1:16" ht="12.75" x14ac:dyDescent="0.2">
      <c r="A125" s="5"/>
      <c r="B125" s="5"/>
      <c r="J125" s="5"/>
      <c r="K125" s="5"/>
      <c r="L125" s="5"/>
      <c r="M125" s="5"/>
      <c r="N125" s="5"/>
      <c r="O125" s="5"/>
      <c r="P125" s="5"/>
    </row>
    <row r="126" spans="1:16" ht="12.75" x14ac:dyDescent="0.2">
      <c r="A126" s="5"/>
      <c r="B126" s="5"/>
      <c r="J126" s="5"/>
      <c r="K126" s="5"/>
      <c r="L126" s="5"/>
      <c r="M126" s="5"/>
      <c r="N126" s="5"/>
      <c r="O126" s="5"/>
      <c r="P126" s="5"/>
    </row>
    <row r="127" spans="1:16" ht="12.75" x14ac:dyDescent="0.2">
      <c r="A127" s="5"/>
      <c r="B127" s="5"/>
      <c r="J127" s="5"/>
      <c r="K127" s="5"/>
      <c r="L127" s="5"/>
      <c r="M127" s="5"/>
      <c r="N127" s="5"/>
      <c r="O127" s="5"/>
      <c r="P127" s="5"/>
    </row>
    <row r="128" spans="1:16" ht="12.75" x14ac:dyDescent="0.2">
      <c r="A128" s="5"/>
      <c r="B128" s="5"/>
      <c r="J128" s="5"/>
      <c r="K128" s="5"/>
      <c r="L128" s="5"/>
      <c r="M128" s="5"/>
      <c r="N128" s="5"/>
      <c r="O128" s="5"/>
      <c r="P128" s="5"/>
    </row>
    <row r="129" spans="1:16" ht="12.75" x14ac:dyDescent="0.2">
      <c r="A129" s="5"/>
      <c r="B129" s="5"/>
      <c r="J129" s="5"/>
      <c r="K129" s="5"/>
      <c r="L129" s="5"/>
      <c r="M129" s="5"/>
      <c r="N129" s="5"/>
      <c r="O129" s="5"/>
      <c r="P129" s="5"/>
    </row>
    <row r="130" spans="1:16" ht="12.75" x14ac:dyDescent="0.2">
      <c r="A130" s="5"/>
      <c r="B130" s="5"/>
      <c r="J130" s="5"/>
      <c r="K130" s="5"/>
      <c r="L130" s="5"/>
      <c r="M130" s="5"/>
      <c r="N130" s="5"/>
      <c r="O130" s="5"/>
      <c r="P130" s="5"/>
    </row>
    <row r="131" spans="1:16" ht="12.75" x14ac:dyDescent="0.2">
      <c r="A131" s="5"/>
      <c r="B131" s="5"/>
      <c r="J131" s="5"/>
      <c r="K131" s="5"/>
      <c r="L131" s="5"/>
      <c r="M131" s="5"/>
      <c r="N131" s="5"/>
      <c r="O131" s="5"/>
      <c r="P131" s="5"/>
    </row>
    <row r="132" spans="1:16" ht="12.75" x14ac:dyDescent="0.2">
      <c r="A132" s="5"/>
      <c r="B132" s="5"/>
      <c r="D132" s="300"/>
      <c r="E132" s="301"/>
      <c r="F132" s="301"/>
      <c r="J132" s="5"/>
      <c r="K132" s="5"/>
      <c r="L132" s="5"/>
      <c r="M132" s="5"/>
      <c r="N132" s="5"/>
      <c r="O132" s="5"/>
      <c r="P132" s="5"/>
    </row>
    <row r="133" spans="1:16" ht="12.75" x14ac:dyDescent="0.2">
      <c r="A133" s="5"/>
      <c r="B133" s="5"/>
      <c r="J133" s="5"/>
      <c r="K133" s="5"/>
      <c r="L133" s="5"/>
      <c r="M133" s="5"/>
      <c r="N133" s="5"/>
      <c r="O133" s="5"/>
      <c r="P133" s="5"/>
    </row>
    <row r="134" spans="1:16" ht="12.75" x14ac:dyDescent="0.2">
      <c r="A134" s="5"/>
      <c r="B134" s="5"/>
      <c r="J134" s="5"/>
      <c r="K134" s="5"/>
      <c r="L134" s="5"/>
      <c r="M134" s="5"/>
      <c r="N134" s="5"/>
      <c r="O134" s="5"/>
      <c r="P134" s="5"/>
    </row>
    <row r="135" spans="1:16" ht="12.75" x14ac:dyDescent="0.2">
      <c r="A135" s="5"/>
      <c r="B135" s="5"/>
      <c r="J135" s="5"/>
      <c r="K135" s="5"/>
      <c r="L135" s="5"/>
      <c r="M135" s="5"/>
      <c r="N135" s="5"/>
      <c r="O135" s="5"/>
      <c r="P135" s="5"/>
    </row>
    <row r="136" spans="1:16" ht="12.75" x14ac:dyDescent="0.2">
      <c r="A136" s="5"/>
      <c r="B136" s="5"/>
      <c r="J136" s="5"/>
      <c r="K136" s="5"/>
      <c r="L136" s="5"/>
      <c r="M136" s="5"/>
      <c r="N136" s="5"/>
      <c r="O136" s="5"/>
      <c r="P136" s="5"/>
    </row>
    <row r="137" spans="1:16" ht="12.75" x14ac:dyDescent="0.2">
      <c r="A137" s="5"/>
      <c r="B137" s="5"/>
      <c r="J137" s="5"/>
      <c r="K137" s="5"/>
      <c r="L137" s="5"/>
      <c r="M137" s="5"/>
      <c r="N137" s="5"/>
      <c r="O137" s="5"/>
      <c r="P137" s="5"/>
    </row>
    <row r="138" spans="1:16" ht="12.75" x14ac:dyDescent="0.2">
      <c r="A138" s="5"/>
      <c r="B138" s="5"/>
      <c r="J138" s="5"/>
      <c r="K138" s="5"/>
      <c r="L138" s="5"/>
      <c r="M138" s="5"/>
      <c r="N138" s="5"/>
      <c r="O138" s="5"/>
      <c r="P138" s="5"/>
    </row>
    <row r="139" spans="1:16" ht="12.75" x14ac:dyDescent="0.2">
      <c r="A139" s="5"/>
      <c r="B139" s="5"/>
      <c r="J139" s="5"/>
      <c r="K139" s="5"/>
      <c r="L139" s="5"/>
      <c r="M139" s="5"/>
      <c r="N139" s="5"/>
      <c r="O139" s="5"/>
      <c r="P139" s="5"/>
    </row>
    <row r="140" spans="1:16" ht="12.75" x14ac:dyDescent="0.2">
      <c r="A140" s="5"/>
      <c r="B140" s="5"/>
      <c r="J140" s="5"/>
      <c r="K140" s="5"/>
      <c r="L140" s="5"/>
      <c r="M140" s="5"/>
      <c r="N140" s="5"/>
      <c r="O140" s="5"/>
      <c r="P140" s="5"/>
    </row>
    <row r="141" spans="1:16" ht="12.75" x14ac:dyDescent="0.2">
      <c r="A141" s="5"/>
      <c r="B141" s="5"/>
      <c r="J141" s="5"/>
      <c r="K141" s="5"/>
      <c r="L141" s="5"/>
      <c r="M141" s="5"/>
      <c r="N141" s="5"/>
      <c r="O141" s="5"/>
      <c r="P141" s="5"/>
    </row>
    <row r="142" spans="1:16" ht="12.75" x14ac:dyDescent="0.2">
      <c r="A142" s="5"/>
      <c r="B142" s="5"/>
      <c r="J142" s="5"/>
      <c r="K142" s="5"/>
      <c r="L142" s="5"/>
      <c r="M142" s="5"/>
      <c r="N142" s="5"/>
      <c r="O142" s="5"/>
      <c r="P142" s="5"/>
    </row>
    <row r="143" spans="1:16" ht="12.75" x14ac:dyDescent="0.2">
      <c r="A143" s="5"/>
      <c r="B143" s="5"/>
      <c r="J143" s="5"/>
      <c r="K143" s="5"/>
      <c r="L143" s="5"/>
      <c r="M143" s="5"/>
      <c r="N143" s="5"/>
      <c r="O143" s="5"/>
      <c r="P143" s="5"/>
    </row>
    <row r="144" spans="1:16" ht="12.75" x14ac:dyDescent="0.2">
      <c r="A144" s="5"/>
      <c r="B144" s="5"/>
      <c r="J144" s="5"/>
      <c r="K144" s="5"/>
      <c r="L144" s="5"/>
      <c r="M144" s="5"/>
      <c r="N144" s="5"/>
      <c r="O144" s="5"/>
      <c r="P144" s="5"/>
    </row>
    <row r="145" spans="1:16" ht="12.75" x14ac:dyDescent="0.2">
      <c r="A145" s="5"/>
      <c r="B145" s="5"/>
      <c r="J145" s="5"/>
      <c r="K145" s="5"/>
      <c r="L145" s="5"/>
      <c r="M145" s="5"/>
      <c r="N145" s="5"/>
      <c r="O145" s="5"/>
      <c r="P145" s="5"/>
    </row>
    <row r="146" spans="1:16" ht="12.75" x14ac:dyDescent="0.2">
      <c r="A146" s="5"/>
      <c r="B146" s="5"/>
      <c r="J146" s="5"/>
      <c r="K146" s="5"/>
      <c r="L146" s="5"/>
      <c r="M146" s="5"/>
      <c r="N146" s="5"/>
      <c r="O146" s="5"/>
      <c r="P146" s="5"/>
    </row>
    <row r="147" spans="1:16" ht="12.75" x14ac:dyDescent="0.2">
      <c r="A147" s="5"/>
      <c r="B147" s="5"/>
      <c r="J147" s="5"/>
      <c r="K147" s="5"/>
      <c r="L147" s="5"/>
      <c r="M147" s="5"/>
      <c r="N147" s="5"/>
      <c r="O147" s="5"/>
      <c r="P147" s="5"/>
    </row>
    <row r="148" spans="1:16" ht="12.75" x14ac:dyDescent="0.2">
      <c r="A148" s="5"/>
      <c r="B148" s="5"/>
      <c r="J148" s="5"/>
      <c r="K148" s="5"/>
      <c r="L148" s="5"/>
      <c r="M148" s="5"/>
      <c r="N148" s="5"/>
      <c r="O148" s="5"/>
      <c r="P148" s="5"/>
    </row>
    <row r="149" spans="1:16" ht="12.75" x14ac:dyDescent="0.2">
      <c r="A149" s="5"/>
      <c r="B149" s="5"/>
      <c r="J149" s="5"/>
      <c r="K149" s="5"/>
      <c r="L149" s="5"/>
      <c r="M149" s="5"/>
      <c r="N149" s="5"/>
      <c r="O149" s="5"/>
      <c r="P149" s="5"/>
    </row>
    <row r="150" spans="1:16" ht="12.75" x14ac:dyDescent="0.2">
      <c r="A150" s="5"/>
      <c r="B150" s="5"/>
      <c r="J150" s="5"/>
      <c r="K150" s="5"/>
      <c r="L150" s="5"/>
      <c r="M150" s="5"/>
      <c r="N150" s="5"/>
      <c r="O150" s="5"/>
      <c r="P150" s="5"/>
    </row>
    <row r="151" spans="1:16" ht="12.75" x14ac:dyDescent="0.2">
      <c r="A151" s="5"/>
      <c r="B151" s="5"/>
      <c r="J151" s="5"/>
      <c r="K151" s="5"/>
      <c r="L151" s="5"/>
      <c r="M151" s="5"/>
      <c r="N151" s="5"/>
      <c r="O151" s="5"/>
      <c r="P151" s="5"/>
    </row>
    <row r="152" spans="1:16" ht="12.75" x14ac:dyDescent="0.2">
      <c r="A152" s="5"/>
      <c r="B152" s="5"/>
      <c r="J152" s="5"/>
      <c r="K152" s="5"/>
      <c r="L152" s="5"/>
      <c r="M152" s="5"/>
      <c r="N152" s="5"/>
      <c r="O152" s="5"/>
      <c r="P152" s="5"/>
    </row>
    <row r="153" spans="1:16" ht="12.75" x14ac:dyDescent="0.2">
      <c r="A153" s="5"/>
      <c r="B153" s="5"/>
      <c r="J153" s="5"/>
      <c r="K153" s="5"/>
      <c r="L153" s="5"/>
      <c r="M153" s="5"/>
      <c r="N153" s="5"/>
      <c r="O153" s="5"/>
      <c r="P153" s="5"/>
    </row>
    <row r="154" spans="1:16" ht="12.75" x14ac:dyDescent="0.2">
      <c r="A154" s="5"/>
      <c r="B154" s="5"/>
      <c r="J154" s="5"/>
      <c r="K154" s="5"/>
      <c r="L154" s="5"/>
      <c r="M154" s="5"/>
      <c r="N154" s="5"/>
      <c r="O154" s="5"/>
      <c r="P154" s="5"/>
    </row>
    <row r="155" spans="1:16" ht="12.75" x14ac:dyDescent="0.2">
      <c r="A155" s="5"/>
      <c r="B155" s="5"/>
      <c r="J155" s="5"/>
      <c r="K155" s="5"/>
      <c r="L155" s="5"/>
      <c r="M155" s="5"/>
      <c r="N155" s="5"/>
      <c r="O155" s="5"/>
      <c r="P155" s="5"/>
    </row>
    <row r="156" spans="1:16" ht="12.75" x14ac:dyDescent="0.2">
      <c r="A156" s="5"/>
      <c r="B156" s="5"/>
      <c r="J156" s="5"/>
      <c r="K156" s="5"/>
      <c r="L156" s="5"/>
      <c r="M156" s="5"/>
      <c r="N156" s="5"/>
      <c r="O156" s="5"/>
      <c r="P156" s="5"/>
    </row>
    <row r="157" spans="1:16" ht="12.75" x14ac:dyDescent="0.2">
      <c r="A157" s="5"/>
      <c r="B157" s="5"/>
      <c r="J157" s="5"/>
      <c r="K157" s="5"/>
      <c r="L157" s="5"/>
      <c r="M157" s="5"/>
      <c r="N157" s="5"/>
      <c r="O157" s="5"/>
      <c r="P157" s="5"/>
    </row>
    <row r="158" spans="1:16" ht="12.75" x14ac:dyDescent="0.2">
      <c r="A158" s="5"/>
      <c r="B158" s="5"/>
      <c r="J158" s="5"/>
      <c r="K158" s="5"/>
      <c r="L158" s="5"/>
      <c r="M158" s="5"/>
      <c r="N158" s="5"/>
      <c r="O158" s="5"/>
      <c r="P158" s="5"/>
    </row>
    <row r="159" spans="1:16" ht="12.75" x14ac:dyDescent="0.2">
      <c r="A159" s="5"/>
      <c r="B159" s="5"/>
      <c r="J159" s="5"/>
      <c r="K159" s="5"/>
      <c r="L159" s="5"/>
      <c r="M159" s="5"/>
      <c r="N159" s="5"/>
      <c r="O159" s="5"/>
      <c r="P159" s="5"/>
    </row>
    <row r="160" spans="1:16" ht="12.75" x14ac:dyDescent="0.2">
      <c r="A160" s="5"/>
      <c r="B160" s="5"/>
      <c r="J160" s="5"/>
      <c r="K160" s="5"/>
      <c r="L160" s="5"/>
      <c r="M160" s="5"/>
      <c r="N160" s="5"/>
      <c r="O160" s="5"/>
      <c r="P160" s="5"/>
    </row>
    <row r="161" spans="1:16" ht="12.75" x14ac:dyDescent="0.2">
      <c r="A161" s="5"/>
      <c r="B161" s="5"/>
      <c r="J161" s="5"/>
      <c r="K161" s="5"/>
      <c r="L161" s="5"/>
      <c r="M161" s="5"/>
      <c r="N161" s="5"/>
      <c r="O161" s="5"/>
      <c r="P161" s="5"/>
    </row>
    <row r="162" spans="1:16" ht="12.75" x14ac:dyDescent="0.2">
      <c r="A162" s="5"/>
      <c r="B162" s="5"/>
      <c r="J162" s="5"/>
      <c r="K162" s="5"/>
      <c r="L162" s="5"/>
      <c r="M162" s="5"/>
      <c r="N162" s="5"/>
      <c r="O162" s="5"/>
      <c r="P162" s="5"/>
    </row>
    <row r="163" spans="1:16" ht="12.75" x14ac:dyDescent="0.2">
      <c r="A163" s="5"/>
      <c r="B163" s="5"/>
      <c r="J163" s="5"/>
      <c r="K163" s="5"/>
      <c r="L163" s="5"/>
      <c r="M163" s="5"/>
      <c r="N163" s="5"/>
      <c r="O163" s="5"/>
      <c r="P163" s="5"/>
    </row>
    <row r="164" spans="1:16" ht="12.75" x14ac:dyDescent="0.2">
      <c r="A164" s="5"/>
      <c r="B164" s="5"/>
      <c r="J164" s="5"/>
      <c r="K164" s="5"/>
      <c r="L164" s="5"/>
      <c r="M164" s="5"/>
      <c r="N164" s="5"/>
      <c r="O164" s="5"/>
      <c r="P164" s="5"/>
    </row>
    <row r="165" spans="1:16" ht="12.75" x14ac:dyDescent="0.2">
      <c r="A165" s="5"/>
      <c r="B165" s="5"/>
      <c r="J165" s="5"/>
      <c r="K165" s="5"/>
      <c r="L165" s="5"/>
      <c r="M165" s="5"/>
      <c r="N165" s="5"/>
      <c r="O165" s="5"/>
      <c r="P165" s="5"/>
    </row>
    <row r="166" spans="1:16" ht="12.75" x14ac:dyDescent="0.2">
      <c r="A166" s="5"/>
      <c r="B166" s="5"/>
      <c r="J166" s="5"/>
      <c r="K166" s="5"/>
      <c r="L166" s="5"/>
      <c r="M166" s="5"/>
      <c r="N166" s="5"/>
      <c r="O166" s="5"/>
      <c r="P166" s="5"/>
    </row>
    <row r="167" spans="1:16" ht="12.75" x14ac:dyDescent="0.2">
      <c r="A167" s="5"/>
      <c r="B167" s="5"/>
      <c r="J167" s="5"/>
      <c r="K167" s="5"/>
      <c r="L167" s="5"/>
      <c r="M167" s="5"/>
      <c r="N167" s="5"/>
      <c r="O167" s="5"/>
      <c r="P167" s="5"/>
    </row>
    <row r="168" spans="1:16" ht="12.75" x14ac:dyDescent="0.2">
      <c r="A168" s="5"/>
      <c r="B168" s="5"/>
      <c r="J168" s="5"/>
      <c r="K168" s="5"/>
      <c r="L168" s="5"/>
      <c r="M168" s="5"/>
      <c r="N168" s="5"/>
      <c r="O168" s="5"/>
      <c r="P168" s="5"/>
    </row>
    <row r="169" spans="1:16" ht="12.75" x14ac:dyDescent="0.2">
      <c r="A169" s="5"/>
      <c r="B169" s="5"/>
      <c r="J169" s="5"/>
      <c r="K169" s="5"/>
      <c r="L169" s="5"/>
      <c r="M169" s="5"/>
      <c r="N169" s="5"/>
      <c r="O169" s="5"/>
      <c r="P169" s="5"/>
    </row>
    <row r="170" spans="1:16" ht="12.75" x14ac:dyDescent="0.2">
      <c r="A170" s="5"/>
      <c r="B170" s="5"/>
      <c r="J170" s="5"/>
      <c r="K170" s="5"/>
      <c r="L170" s="5"/>
      <c r="M170" s="5"/>
      <c r="N170" s="5"/>
      <c r="O170" s="5"/>
      <c r="P170" s="5"/>
    </row>
    <row r="171" spans="1:16" ht="12.75" x14ac:dyDescent="0.2">
      <c r="A171" s="5"/>
      <c r="B171" s="5"/>
      <c r="J171" s="5"/>
      <c r="K171" s="5"/>
      <c r="L171" s="5"/>
      <c r="M171" s="5"/>
      <c r="N171" s="5"/>
      <c r="O171" s="5"/>
      <c r="P171" s="5"/>
    </row>
    <row r="172" spans="1:16" ht="12.75" x14ac:dyDescent="0.2">
      <c r="A172" s="5"/>
      <c r="B172" s="5"/>
      <c r="J172" s="5"/>
      <c r="K172" s="5"/>
      <c r="L172" s="5"/>
      <c r="M172" s="5"/>
      <c r="N172" s="5"/>
      <c r="O172" s="5"/>
      <c r="P172" s="5"/>
    </row>
    <row r="173" spans="1:16" ht="12.75" x14ac:dyDescent="0.2">
      <c r="A173" s="5"/>
      <c r="B173" s="5"/>
      <c r="J173" s="5"/>
      <c r="K173" s="5"/>
      <c r="L173" s="5"/>
      <c r="M173" s="5"/>
      <c r="N173" s="5"/>
      <c r="O173" s="5"/>
      <c r="P173" s="5"/>
    </row>
    <row r="174" spans="1:16" ht="12.75" x14ac:dyDescent="0.2">
      <c r="A174" s="5"/>
      <c r="B174" s="5"/>
      <c r="J174" s="5"/>
      <c r="K174" s="5"/>
      <c r="L174" s="5"/>
      <c r="M174" s="5"/>
      <c r="N174" s="5"/>
      <c r="O174" s="5"/>
      <c r="P174" s="5"/>
    </row>
    <row r="175" spans="1:16" ht="12.75" x14ac:dyDescent="0.2">
      <c r="A175" s="5"/>
      <c r="B175" s="5"/>
      <c r="J175" s="5"/>
      <c r="K175" s="5"/>
      <c r="L175" s="5"/>
      <c r="M175" s="5"/>
      <c r="N175" s="5"/>
      <c r="O175" s="5"/>
      <c r="P175" s="5"/>
    </row>
    <row r="176" spans="1:16" ht="12.75" x14ac:dyDescent="0.2">
      <c r="A176" s="5"/>
      <c r="B176" s="5"/>
      <c r="J176" s="5"/>
      <c r="K176" s="5"/>
      <c r="L176" s="5"/>
      <c r="M176" s="5"/>
      <c r="N176" s="5"/>
      <c r="O176" s="5"/>
      <c r="P176" s="5"/>
    </row>
    <row r="177" spans="1:16" ht="12.75" x14ac:dyDescent="0.2">
      <c r="A177" s="5"/>
      <c r="B177" s="5"/>
      <c r="J177" s="5"/>
      <c r="K177" s="5"/>
      <c r="L177" s="5"/>
      <c r="M177" s="5"/>
      <c r="N177" s="5"/>
      <c r="O177" s="5"/>
      <c r="P177" s="5"/>
    </row>
    <row r="178" spans="1:16" ht="12.75" x14ac:dyDescent="0.2">
      <c r="A178" s="5"/>
      <c r="B178" s="5"/>
      <c r="J178" s="5"/>
      <c r="K178" s="5"/>
      <c r="L178" s="5"/>
      <c r="M178" s="5"/>
      <c r="N178" s="5"/>
      <c r="O178" s="5"/>
      <c r="P178" s="5"/>
    </row>
    <row r="179" spans="1:16" ht="12.75" x14ac:dyDescent="0.2">
      <c r="A179" s="5"/>
      <c r="B179" s="5"/>
      <c r="J179" s="5"/>
      <c r="K179" s="5"/>
      <c r="L179" s="5"/>
      <c r="M179" s="5"/>
      <c r="N179" s="5"/>
      <c r="O179" s="5"/>
      <c r="P179" s="5"/>
    </row>
    <row r="180" spans="1:16" ht="12.75" x14ac:dyDescent="0.2">
      <c r="A180" s="5"/>
      <c r="B180" s="5"/>
      <c r="J180" s="5"/>
      <c r="K180" s="5"/>
      <c r="L180" s="5"/>
      <c r="M180" s="5"/>
      <c r="N180" s="5"/>
      <c r="O180" s="5"/>
      <c r="P180" s="5"/>
    </row>
    <row r="181" spans="1:16" ht="12.75" x14ac:dyDescent="0.2">
      <c r="A181" s="5"/>
      <c r="B181" s="5"/>
      <c r="J181" s="5"/>
      <c r="K181" s="5"/>
      <c r="L181" s="5"/>
      <c r="M181" s="5"/>
      <c r="N181" s="5"/>
      <c r="O181" s="5"/>
      <c r="P181" s="5"/>
    </row>
    <row r="182" spans="1:16" ht="12.75" x14ac:dyDescent="0.2">
      <c r="A182" s="5"/>
      <c r="B182" s="5"/>
      <c r="J182" s="5"/>
      <c r="K182" s="5"/>
      <c r="L182" s="5"/>
      <c r="M182" s="5"/>
      <c r="N182" s="5"/>
      <c r="O182" s="5"/>
      <c r="P182" s="5"/>
    </row>
    <row r="183" spans="1:16" ht="12.75" x14ac:dyDescent="0.2">
      <c r="A183" s="5"/>
      <c r="B183" s="5"/>
      <c r="J183" s="5"/>
      <c r="K183" s="5"/>
      <c r="L183" s="5"/>
      <c r="M183" s="5"/>
      <c r="N183" s="5"/>
      <c r="O183" s="5"/>
      <c r="P183" s="5"/>
    </row>
    <row r="184" spans="1:16" ht="12.75" x14ac:dyDescent="0.2">
      <c r="A184" s="5"/>
      <c r="B184" s="5"/>
      <c r="J184" s="5"/>
      <c r="K184" s="5"/>
      <c r="L184" s="5"/>
      <c r="M184" s="5"/>
      <c r="N184" s="5"/>
      <c r="O184" s="5"/>
      <c r="P184" s="5"/>
    </row>
    <row r="185" spans="1:16" ht="12.75" x14ac:dyDescent="0.2">
      <c r="A185" s="5"/>
      <c r="B185" s="5"/>
      <c r="J185" s="5"/>
      <c r="K185" s="5"/>
      <c r="L185" s="5"/>
      <c r="M185" s="5"/>
      <c r="N185" s="5"/>
      <c r="O185" s="5"/>
      <c r="P185" s="5"/>
    </row>
    <row r="186" spans="1:16" ht="12.75" x14ac:dyDescent="0.2">
      <c r="A186" s="5"/>
      <c r="B186" s="5"/>
      <c r="J186" s="5"/>
      <c r="K186" s="5"/>
      <c r="L186" s="5"/>
      <c r="M186" s="5"/>
      <c r="N186" s="5"/>
      <c r="O186" s="5"/>
      <c r="P186" s="5"/>
    </row>
    <row r="187" spans="1:16" ht="12.75" x14ac:dyDescent="0.2">
      <c r="A187" s="5"/>
      <c r="B187" s="5"/>
      <c r="J187" s="5"/>
      <c r="K187" s="5"/>
      <c r="L187" s="5"/>
      <c r="M187" s="5"/>
      <c r="N187" s="5"/>
      <c r="O187" s="5"/>
      <c r="P187" s="5"/>
    </row>
    <row r="188" spans="1:16" ht="12.75" x14ac:dyDescent="0.2">
      <c r="A188" s="5"/>
      <c r="B188" s="5"/>
      <c r="J188" s="5"/>
      <c r="K188" s="5"/>
      <c r="L188" s="5"/>
      <c r="M188" s="5"/>
      <c r="N188" s="5"/>
      <c r="O188" s="5"/>
      <c r="P188" s="5"/>
    </row>
    <row r="189" spans="1:16" ht="12.75" x14ac:dyDescent="0.2">
      <c r="A189" s="5"/>
      <c r="B189" s="5"/>
      <c r="J189" s="5"/>
      <c r="K189" s="5"/>
      <c r="L189" s="5"/>
      <c r="M189" s="5"/>
      <c r="N189" s="5"/>
      <c r="O189" s="5"/>
      <c r="P189" s="5"/>
    </row>
    <row r="190" spans="1:16" ht="12.75" x14ac:dyDescent="0.2">
      <c r="A190" s="5"/>
      <c r="B190" s="5"/>
      <c r="J190" s="5"/>
      <c r="K190" s="5"/>
      <c r="L190" s="5"/>
      <c r="M190" s="5"/>
      <c r="N190" s="5"/>
      <c r="O190" s="5"/>
      <c r="P190" s="5"/>
    </row>
    <row r="191" spans="1:16" ht="12.75" x14ac:dyDescent="0.2">
      <c r="A191" s="5"/>
      <c r="B191" s="5"/>
      <c r="J191" s="5"/>
      <c r="K191" s="5"/>
      <c r="L191" s="5"/>
      <c r="M191" s="5"/>
      <c r="N191" s="5"/>
      <c r="O191" s="5"/>
      <c r="P191" s="5"/>
    </row>
    <row r="192" spans="1:16" ht="12.75" x14ac:dyDescent="0.2">
      <c r="A192" s="5"/>
      <c r="B192" s="5"/>
      <c r="J192" s="5"/>
      <c r="K192" s="5"/>
      <c r="L192" s="5"/>
      <c r="M192" s="5"/>
      <c r="N192" s="5"/>
      <c r="O192" s="5"/>
      <c r="P192" s="5"/>
    </row>
    <row r="193" spans="1:16" ht="12.75" x14ac:dyDescent="0.2">
      <c r="A193" s="5"/>
      <c r="B193" s="5"/>
      <c r="J193" s="5"/>
      <c r="K193" s="5"/>
      <c r="L193" s="5"/>
      <c r="M193" s="5"/>
      <c r="N193" s="5"/>
      <c r="O193" s="5"/>
      <c r="P193" s="5"/>
    </row>
    <row r="194" spans="1:16" ht="12.75" x14ac:dyDescent="0.2">
      <c r="A194" s="5"/>
      <c r="B194" s="5"/>
      <c r="J194" s="5"/>
      <c r="K194" s="5"/>
      <c r="L194" s="5"/>
      <c r="M194" s="5"/>
      <c r="N194" s="5"/>
      <c r="O194" s="5"/>
      <c r="P194" s="5"/>
    </row>
    <row r="195" spans="1:16" ht="12.75" x14ac:dyDescent="0.2">
      <c r="A195" s="5"/>
      <c r="B195" s="5"/>
      <c r="J195" s="5"/>
      <c r="K195" s="5"/>
      <c r="L195" s="5"/>
      <c r="M195" s="5"/>
      <c r="N195" s="5"/>
      <c r="O195" s="5"/>
      <c r="P195" s="5"/>
    </row>
    <row r="196" spans="1:16" ht="12.75" x14ac:dyDescent="0.2">
      <c r="A196" s="5"/>
      <c r="B196" s="5"/>
      <c r="J196" s="5"/>
      <c r="K196" s="5"/>
      <c r="L196" s="5"/>
      <c r="M196" s="5"/>
      <c r="N196" s="5"/>
      <c r="O196" s="5"/>
      <c r="P196" s="5"/>
    </row>
    <row r="197" spans="1:16" ht="12.75" x14ac:dyDescent="0.2">
      <c r="A197" s="5"/>
      <c r="B197" s="5"/>
      <c r="J197" s="5"/>
      <c r="K197" s="5"/>
      <c r="L197" s="5"/>
      <c r="M197" s="5"/>
      <c r="N197" s="5"/>
      <c r="O197" s="5"/>
      <c r="P197" s="5"/>
    </row>
    <row r="198" spans="1:16" ht="12.75" x14ac:dyDescent="0.2">
      <c r="A198" s="5"/>
      <c r="B198" s="5"/>
      <c r="J198" s="5"/>
      <c r="K198" s="5"/>
      <c r="L198" s="5"/>
      <c r="M198" s="5"/>
      <c r="N198" s="5"/>
      <c r="O198" s="5"/>
      <c r="P198" s="5"/>
    </row>
    <row r="199" spans="1:16" ht="12.75" x14ac:dyDescent="0.2">
      <c r="A199" s="5"/>
      <c r="B199" s="5"/>
      <c r="J199" s="5"/>
      <c r="K199" s="5"/>
      <c r="L199" s="5"/>
      <c r="M199" s="5"/>
      <c r="N199" s="5"/>
      <c r="O199" s="5"/>
      <c r="P199" s="5"/>
    </row>
    <row r="200" spans="1:16" ht="12.75" x14ac:dyDescent="0.2">
      <c r="A200" s="5"/>
      <c r="B200" s="5"/>
      <c r="J200" s="5"/>
      <c r="K200" s="5"/>
      <c r="L200" s="5"/>
      <c r="M200" s="5"/>
      <c r="N200" s="5"/>
      <c r="O200" s="5"/>
      <c r="P200" s="5"/>
    </row>
    <row r="201" spans="1:16" ht="12.75" x14ac:dyDescent="0.2">
      <c r="A201" s="5"/>
      <c r="B201" s="5"/>
      <c r="J201" s="5"/>
      <c r="K201" s="5"/>
      <c r="L201" s="5"/>
      <c r="M201" s="5"/>
      <c r="N201" s="5"/>
      <c r="O201" s="5"/>
      <c r="P201" s="5"/>
    </row>
    <row r="202" spans="1:16" ht="12.75" x14ac:dyDescent="0.2">
      <c r="A202" s="5"/>
      <c r="B202" s="5"/>
      <c r="J202" s="5"/>
      <c r="K202" s="5"/>
      <c r="L202" s="5"/>
      <c r="M202" s="5"/>
      <c r="N202" s="5"/>
      <c r="O202" s="5"/>
      <c r="P202" s="5"/>
    </row>
    <row r="203" spans="1:16" ht="12.75" x14ac:dyDescent="0.2">
      <c r="A203" s="5"/>
      <c r="B203" s="5"/>
      <c r="J203" s="5"/>
      <c r="K203" s="5"/>
      <c r="L203" s="5"/>
      <c r="M203" s="5"/>
      <c r="N203" s="5"/>
      <c r="O203" s="5"/>
      <c r="P203" s="5"/>
    </row>
    <row r="204" spans="1:16" ht="12.75" x14ac:dyDescent="0.2">
      <c r="A204" s="5"/>
      <c r="B204" s="5"/>
      <c r="J204" s="5"/>
      <c r="K204" s="5"/>
      <c r="L204" s="5"/>
      <c r="M204" s="5"/>
      <c r="N204" s="5"/>
      <c r="O204" s="5"/>
      <c r="P204" s="5"/>
    </row>
    <row r="205" spans="1:16" ht="12.75" x14ac:dyDescent="0.2">
      <c r="A205" s="5"/>
      <c r="B205" s="5"/>
      <c r="J205" s="5"/>
      <c r="K205" s="5"/>
      <c r="L205" s="5"/>
      <c r="M205" s="5"/>
      <c r="N205" s="5"/>
      <c r="O205" s="5"/>
      <c r="P205" s="5"/>
    </row>
    <row r="206" spans="1:16" ht="12.75" x14ac:dyDescent="0.2">
      <c r="A206" s="5"/>
      <c r="B206" s="5"/>
      <c r="J206" s="5"/>
      <c r="K206" s="5"/>
      <c r="L206" s="5"/>
      <c r="M206" s="5"/>
      <c r="N206" s="5"/>
      <c r="O206" s="5"/>
      <c r="P206" s="5"/>
    </row>
    <row r="207" spans="1:16" ht="12.75" x14ac:dyDescent="0.2">
      <c r="A207" s="5"/>
      <c r="B207" s="5"/>
      <c r="J207" s="5"/>
      <c r="K207" s="5"/>
      <c r="L207" s="5"/>
      <c r="M207" s="5"/>
      <c r="N207" s="5"/>
      <c r="O207" s="5"/>
      <c r="P207" s="5"/>
    </row>
    <row r="208" spans="1:16" ht="12.75" x14ac:dyDescent="0.2">
      <c r="A208" s="5"/>
      <c r="B208" s="5"/>
      <c r="J208" s="5"/>
      <c r="K208" s="5"/>
      <c r="L208" s="5"/>
      <c r="M208" s="5"/>
      <c r="N208" s="5"/>
      <c r="O208" s="5"/>
      <c r="P208" s="5"/>
    </row>
    <row r="209" spans="1:16" ht="12.75" x14ac:dyDescent="0.2">
      <c r="A209" s="5"/>
      <c r="B209" s="5"/>
      <c r="J209" s="5"/>
      <c r="K209" s="5"/>
      <c r="L209" s="5"/>
      <c r="M209" s="5"/>
      <c r="N209" s="5"/>
      <c r="O209" s="5"/>
      <c r="P209" s="5"/>
    </row>
    <row r="210" spans="1:16" ht="12.75" x14ac:dyDescent="0.2">
      <c r="A210" s="5"/>
      <c r="B210" s="5"/>
      <c r="J210" s="5"/>
      <c r="K210" s="5"/>
      <c r="L210" s="5"/>
      <c r="M210" s="5"/>
      <c r="N210" s="5"/>
      <c r="O210" s="5"/>
      <c r="P210" s="5"/>
    </row>
    <row r="211" spans="1:16" ht="12.75" x14ac:dyDescent="0.2">
      <c r="A211" s="5"/>
      <c r="B211" s="5"/>
      <c r="J211" s="5"/>
      <c r="K211" s="5"/>
      <c r="L211" s="5"/>
      <c r="M211" s="5"/>
      <c r="N211" s="5"/>
      <c r="O211" s="5"/>
      <c r="P211" s="5"/>
    </row>
    <row r="212" spans="1:16" ht="12.75" x14ac:dyDescent="0.2">
      <c r="A212" s="5"/>
      <c r="B212" s="5"/>
      <c r="J212" s="5"/>
      <c r="K212" s="5"/>
      <c r="L212" s="5"/>
      <c r="M212" s="5"/>
      <c r="N212" s="5"/>
      <c r="O212" s="5"/>
      <c r="P212" s="5"/>
    </row>
    <row r="213" spans="1:16" ht="12.75" x14ac:dyDescent="0.2">
      <c r="A213" s="5"/>
      <c r="B213" s="5"/>
      <c r="J213" s="5"/>
      <c r="K213" s="5"/>
      <c r="L213" s="5"/>
      <c r="M213" s="5"/>
      <c r="N213" s="5"/>
      <c r="O213" s="5"/>
      <c r="P213" s="5"/>
    </row>
    <row r="214" spans="1:16" ht="12.75" x14ac:dyDescent="0.2">
      <c r="A214" s="5"/>
      <c r="B214" s="5"/>
      <c r="J214" s="5"/>
      <c r="K214" s="5"/>
      <c r="L214" s="5"/>
      <c r="M214" s="5"/>
      <c r="N214" s="5"/>
      <c r="O214" s="5"/>
      <c r="P214" s="5"/>
    </row>
    <row r="215" spans="1:16" ht="12.75" x14ac:dyDescent="0.2">
      <c r="A215" s="5"/>
      <c r="B215" s="5"/>
      <c r="J215" s="5"/>
      <c r="K215" s="5"/>
      <c r="L215" s="5"/>
      <c r="M215" s="5"/>
      <c r="N215" s="5"/>
      <c r="O215" s="5"/>
      <c r="P215" s="5"/>
    </row>
    <row r="216" spans="1:16" ht="12.75" x14ac:dyDescent="0.2">
      <c r="A216" s="5"/>
      <c r="B216" s="5"/>
      <c r="J216" s="5"/>
      <c r="K216" s="5"/>
      <c r="L216" s="5"/>
      <c r="M216" s="5"/>
      <c r="N216" s="5"/>
      <c r="O216" s="5"/>
      <c r="P216" s="5"/>
    </row>
    <row r="217" spans="1:16" ht="12.75" x14ac:dyDescent="0.2">
      <c r="A217" s="5"/>
      <c r="B217" s="5"/>
      <c r="J217" s="5"/>
      <c r="K217" s="5"/>
      <c r="L217" s="5"/>
      <c r="M217" s="5"/>
      <c r="N217" s="5"/>
      <c r="O217" s="5"/>
      <c r="P217" s="5"/>
    </row>
    <row r="218" spans="1:16" ht="12.75" x14ac:dyDescent="0.2">
      <c r="A218" s="5"/>
      <c r="B218" s="5"/>
      <c r="J218" s="5"/>
      <c r="K218" s="5"/>
      <c r="L218" s="5"/>
      <c r="M218" s="5"/>
      <c r="N218" s="5"/>
      <c r="O218" s="5"/>
      <c r="P218" s="5"/>
    </row>
    <row r="219" spans="1:16" ht="12.75" x14ac:dyDescent="0.2">
      <c r="A219" s="5"/>
      <c r="B219" s="5"/>
      <c r="J219" s="5"/>
      <c r="K219" s="5"/>
      <c r="L219" s="5"/>
      <c r="M219" s="5"/>
      <c r="N219" s="5"/>
      <c r="O219" s="5"/>
      <c r="P219" s="5"/>
    </row>
    <row r="220" spans="1:16" ht="12.75" x14ac:dyDescent="0.2">
      <c r="A220" s="5"/>
      <c r="B220" s="5"/>
      <c r="J220" s="5"/>
      <c r="K220" s="5"/>
      <c r="L220" s="5"/>
      <c r="M220" s="5"/>
      <c r="N220" s="5"/>
      <c r="O220" s="5"/>
      <c r="P220" s="5"/>
    </row>
    <row r="221" spans="1:16" ht="12.75" x14ac:dyDescent="0.2">
      <c r="A221" s="5"/>
      <c r="B221" s="5"/>
      <c r="J221" s="5"/>
      <c r="K221" s="5"/>
      <c r="L221" s="5"/>
      <c r="M221" s="5"/>
      <c r="N221" s="5"/>
      <c r="O221" s="5"/>
      <c r="P221" s="5"/>
    </row>
    <row r="222" spans="1:16" ht="12.75" x14ac:dyDescent="0.2">
      <c r="A222" s="5"/>
      <c r="B222" s="5"/>
      <c r="C222" s="302"/>
      <c r="D222" s="301"/>
      <c r="E222" s="301"/>
      <c r="F222" s="301"/>
      <c r="G222" s="301"/>
      <c r="H222" s="301"/>
      <c r="J222" s="5"/>
      <c r="K222" s="5"/>
      <c r="L222" s="5"/>
      <c r="M222" s="5"/>
      <c r="N222" s="5"/>
      <c r="O222" s="5"/>
      <c r="P222" s="5"/>
    </row>
    <row r="223" spans="1:16" ht="12.75" x14ac:dyDescent="0.2">
      <c r="A223" s="5"/>
      <c r="B223" s="5"/>
      <c r="J223" s="5"/>
      <c r="K223" s="5"/>
      <c r="L223" s="5"/>
      <c r="M223" s="5"/>
      <c r="N223" s="5"/>
      <c r="O223" s="5"/>
      <c r="P223" s="5"/>
    </row>
    <row r="224" spans="1:16" ht="12.75" x14ac:dyDescent="0.2">
      <c r="A224" s="5"/>
      <c r="B224" s="5"/>
      <c r="J224" s="5"/>
      <c r="K224" s="5"/>
      <c r="L224" s="5"/>
      <c r="M224" s="5"/>
      <c r="N224" s="5"/>
      <c r="O224" s="5"/>
      <c r="P224" s="5"/>
    </row>
    <row r="225" spans="1:16" ht="12.75" x14ac:dyDescent="0.2">
      <c r="A225" s="5"/>
      <c r="B225" s="5"/>
      <c r="J225" s="5"/>
      <c r="K225" s="5"/>
      <c r="L225" s="5"/>
      <c r="M225" s="5"/>
      <c r="N225" s="5"/>
      <c r="O225" s="5"/>
      <c r="P225" s="5"/>
    </row>
    <row r="226" spans="1:16" ht="12.75" x14ac:dyDescent="0.2">
      <c r="A226" s="5"/>
      <c r="B226" s="5"/>
      <c r="J226" s="5"/>
      <c r="K226" s="5"/>
      <c r="L226" s="5"/>
      <c r="M226" s="5"/>
      <c r="N226" s="5"/>
      <c r="O226" s="5"/>
      <c r="P226" s="5"/>
    </row>
    <row r="227" spans="1:16" ht="12.75" x14ac:dyDescent="0.2">
      <c r="A227" s="5"/>
      <c r="B227" s="5"/>
      <c r="J227" s="5"/>
      <c r="K227" s="5"/>
      <c r="L227" s="5"/>
      <c r="M227" s="5"/>
      <c r="N227" s="5"/>
      <c r="O227" s="5"/>
      <c r="P227" s="5"/>
    </row>
    <row r="228" spans="1:16" ht="12.75" x14ac:dyDescent="0.2">
      <c r="A228" s="5"/>
      <c r="B228" s="5"/>
      <c r="J228" s="5"/>
      <c r="K228" s="5"/>
      <c r="L228" s="5"/>
      <c r="M228" s="5"/>
      <c r="N228" s="5"/>
      <c r="O228" s="5"/>
      <c r="P228" s="5"/>
    </row>
    <row r="229" spans="1:16" ht="12.75" x14ac:dyDescent="0.2">
      <c r="A229" s="5"/>
      <c r="B229" s="5"/>
      <c r="J229" s="5"/>
      <c r="K229" s="5"/>
      <c r="L229" s="5"/>
      <c r="M229" s="5"/>
      <c r="N229" s="5"/>
      <c r="O229" s="5"/>
      <c r="P229" s="5"/>
    </row>
    <row r="230" spans="1:16" ht="12.75" x14ac:dyDescent="0.2">
      <c r="A230" s="5"/>
      <c r="B230" s="5"/>
      <c r="J230" s="5"/>
      <c r="K230" s="5"/>
      <c r="L230" s="5"/>
      <c r="M230" s="5"/>
      <c r="N230" s="5"/>
      <c r="O230" s="5"/>
      <c r="P230" s="5"/>
    </row>
    <row r="231" spans="1:16" ht="12.75" x14ac:dyDescent="0.2">
      <c r="A231" s="5"/>
      <c r="B231" s="5"/>
      <c r="J231" s="5"/>
      <c r="K231" s="5"/>
      <c r="L231" s="5"/>
      <c r="M231" s="5"/>
      <c r="N231" s="5"/>
      <c r="O231" s="5"/>
      <c r="P231" s="5"/>
    </row>
    <row r="232" spans="1:16" ht="12.75" x14ac:dyDescent="0.2">
      <c r="A232" s="5"/>
      <c r="B232" s="5"/>
      <c r="J232" s="5"/>
      <c r="K232" s="5"/>
      <c r="L232" s="5"/>
      <c r="M232" s="5"/>
      <c r="N232" s="5"/>
      <c r="O232" s="5"/>
      <c r="P232" s="5"/>
    </row>
    <row r="233" spans="1:16" ht="12.75" x14ac:dyDescent="0.2">
      <c r="A233" s="5"/>
      <c r="B233" s="5"/>
      <c r="J233" s="5"/>
      <c r="K233" s="5"/>
      <c r="L233" s="5"/>
      <c r="M233" s="5"/>
      <c r="N233" s="5"/>
      <c r="O233" s="5"/>
      <c r="P233" s="5"/>
    </row>
    <row r="234" spans="1:16" ht="12.75" x14ac:dyDescent="0.2">
      <c r="A234" s="5"/>
      <c r="B234" s="5"/>
      <c r="J234" s="5"/>
      <c r="K234" s="5"/>
      <c r="L234" s="5"/>
      <c r="M234" s="5"/>
      <c r="N234" s="5"/>
      <c r="O234" s="5"/>
      <c r="P234" s="5"/>
    </row>
    <row r="235" spans="1:16" ht="12.75" x14ac:dyDescent="0.2">
      <c r="A235" s="5"/>
      <c r="B235" s="5"/>
      <c r="J235" s="5"/>
      <c r="K235" s="5"/>
      <c r="L235" s="5"/>
      <c r="M235" s="5"/>
      <c r="N235" s="5"/>
      <c r="O235" s="5"/>
      <c r="P235" s="5"/>
    </row>
    <row r="236" spans="1:16" ht="12.75" x14ac:dyDescent="0.2">
      <c r="A236" s="5"/>
      <c r="B236" s="5"/>
      <c r="J236" s="5"/>
      <c r="K236" s="5"/>
      <c r="L236" s="5"/>
      <c r="M236" s="5"/>
      <c r="N236" s="5"/>
      <c r="O236" s="5"/>
      <c r="P236" s="5"/>
    </row>
    <row r="237" spans="1:16" ht="12.75" x14ac:dyDescent="0.2">
      <c r="A237" s="5"/>
      <c r="B237" s="5"/>
      <c r="J237" s="5"/>
      <c r="K237" s="5"/>
      <c r="L237" s="5"/>
      <c r="M237" s="5"/>
      <c r="N237" s="5"/>
      <c r="O237" s="5"/>
      <c r="P237" s="5"/>
    </row>
    <row r="238" spans="1:16" ht="12.75" x14ac:dyDescent="0.2">
      <c r="A238" s="5"/>
      <c r="B238" s="5"/>
      <c r="J238" s="5"/>
      <c r="K238" s="5"/>
      <c r="L238" s="5"/>
      <c r="M238" s="5"/>
      <c r="N238" s="5"/>
      <c r="O238" s="5"/>
      <c r="P238" s="5"/>
    </row>
    <row r="239" spans="1:16" ht="12.75" x14ac:dyDescent="0.2">
      <c r="A239" s="5"/>
      <c r="B239" s="5"/>
      <c r="J239" s="5"/>
      <c r="K239" s="5"/>
      <c r="L239" s="5"/>
      <c r="M239" s="5"/>
      <c r="N239" s="5"/>
      <c r="O239" s="5"/>
      <c r="P239" s="5"/>
    </row>
    <row r="240" spans="1:16" ht="12.75" x14ac:dyDescent="0.2">
      <c r="A240" s="5"/>
      <c r="B240" s="5"/>
      <c r="J240" s="5"/>
      <c r="K240" s="5"/>
      <c r="L240" s="5"/>
      <c r="M240" s="5"/>
      <c r="N240" s="5"/>
      <c r="O240" s="5"/>
      <c r="P240" s="5"/>
    </row>
    <row r="241" spans="1:16" ht="12.75" x14ac:dyDescent="0.2">
      <c r="A241" s="5"/>
      <c r="B241" s="5"/>
      <c r="J241" s="5"/>
      <c r="K241" s="5"/>
      <c r="L241" s="5"/>
      <c r="M241" s="5"/>
      <c r="N241" s="5"/>
      <c r="O241" s="5"/>
      <c r="P241" s="5"/>
    </row>
    <row r="242" spans="1:16" ht="12.75" x14ac:dyDescent="0.2">
      <c r="A242" s="5"/>
      <c r="B242" s="5"/>
      <c r="J242" s="5"/>
      <c r="K242" s="5"/>
      <c r="L242" s="5"/>
      <c r="M242" s="5"/>
      <c r="N242" s="5"/>
      <c r="O242" s="5"/>
      <c r="P242" s="5"/>
    </row>
    <row r="243" spans="1:16" ht="12.75" x14ac:dyDescent="0.2">
      <c r="A243" s="5"/>
      <c r="B243" s="5"/>
      <c r="J243" s="5"/>
      <c r="K243" s="5"/>
      <c r="L243" s="5"/>
      <c r="M243" s="5"/>
      <c r="N243" s="5"/>
      <c r="O243" s="5"/>
      <c r="P243" s="5"/>
    </row>
    <row r="244" spans="1:16" ht="12.75" x14ac:dyDescent="0.2">
      <c r="A244" s="5"/>
      <c r="B244" s="5"/>
      <c r="J244" s="5"/>
      <c r="K244" s="5"/>
      <c r="L244" s="5"/>
      <c r="M244" s="5"/>
      <c r="N244" s="5"/>
      <c r="O244" s="5"/>
      <c r="P244" s="5"/>
    </row>
    <row r="245" spans="1:16" ht="12.75" x14ac:dyDescent="0.2">
      <c r="A245" s="5"/>
      <c r="B245" s="5"/>
      <c r="J245" s="5"/>
      <c r="K245" s="5"/>
      <c r="L245" s="5"/>
      <c r="M245" s="5"/>
      <c r="N245" s="5"/>
      <c r="O245" s="5"/>
      <c r="P245" s="5"/>
    </row>
    <row r="246" spans="1:16" ht="12.75" x14ac:dyDescent="0.2">
      <c r="A246" s="5"/>
      <c r="B246" s="5"/>
      <c r="J246" s="5"/>
      <c r="K246" s="5"/>
      <c r="L246" s="5"/>
      <c r="M246" s="5"/>
      <c r="N246" s="5"/>
      <c r="O246" s="5"/>
      <c r="P246" s="5"/>
    </row>
    <row r="247" spans="1:16" ht="12.75" x14ac:dyDescent="0.2">
      <c r="A247" s="5"/>
      <c r="B247" s="5"/>
      <c r="J247" s="5"/>
      <c r="K247" s="5"/>
      <c r="L247" s="5"/>
      <c r="M247" s="5"/>
      <c r="N247" s="5"/>
      <c r="O247" s="5"/>
      <c r="P247" s="5"/>
    </row>
    <row r="248" spans="1:16" ht="12.75" x14ac:dyDescent="0.2">
      <c r="A248" s="5"/>
      <c r="B248" s="5"/>
      <c r="J248" s="5"/>
      <c r="K248" s="5"/>
      <c r="L248" s="5"/>
      <c r="M248" s="5"/>
      <c r="N248" s="5"/>
      <c r="O248" s="5"/>
      <c r="P248" s="5"/>
    </row>
    <row r="249" spans="1:16" ht="12.75" x14ac:dyDescent="0.2">
      <c r="A249" s="5"/>
      <c r="B249" s="5"/>
      <c r="J249" s="5"/>
      <c r="K249" s="5"/>
      <c r="L249" s="5"/>
      <c r="M249" s="5"/>
      <c r="N249" s="5"/>
      <c r="O249" s="5"/>
      <c r="P249" s="5"/>
    </row>
    <row r="250" spans="1:16" ht="12.75" x14ac:dyDescent="0.2">
      <c r="A250" s="5"/>
      <c r="B250" s="5"/>
      <c r="J250" s="5"/>
      <c r="K250" s="5"/>
      <c r="L250" s="5"/>
      <c r="M250" s="5"/>
      <c r="N250" s="5"/>
      <c r="O250" s="5"/>
      <c r="P250" s="5"/>
    </row>
    <row r="251" spans="1:16" ht="12.75" x14ac:dyDescent="0.2">
      <c r="A251" s="5"/>
      <c r="B251" s="5"/>
      <c r="J251" s="5"/>
      <c r="K251" s="5"/>
      <c r="L251" s="5"/>
      <c r="M251" s="5"/>
      <c r="N251" s="5"/>
      <c r="O251" s="5"/>
      <c r="P251" s="5"/>
    </row>
    <row r="252" spans="1:16" ht="12.75" x14ac:dyDescent="0.2">
      <c r="A252" s="5"/>
      <c r="B252" s="5"/>
      <c r="J252" s="5"/>
      <c r="K252" s="5"/>
      <c r="L252" s="5"/>
      <c r="M252" s="5"/>
      <c r="N252" s="5"/>
      <c r="O252" s="5"/>
      <c r="P252" s="5"/>
    </row>
    <row r="253" spans="1:16" ht="12.75" x14ac:dyDescent="0.2">
      <c r="A253" s="5"/>
      <c r="B253" s="5"/>
      <c r="J253" s="5"/>
      <c r="K253" s="5"/>
      <c r="L253" s="5"/>
      <c r="M253" s="5"/>
      <c r="N253" s="5"/>
      <c r="O253" s="5"/>
      <c r="P253" s="5"/>
    </row>
    <row r="254" spans="1:16" ht="12.75" x14ac:dyDescent="0.2">
      <c r="A254" s="5"/>
      <c r="B254" s="5"/>
      <c r="J254" s="5"/>
      <c r="K254" s="5"/>
      <c r="L254" s="5"/>
      <c r="M254" s="5"/>
      <c r="N254" s="5"/>
      <c r="O254" s="5"/>
      <c r="P254" s="5"/>
    </row>
    <row r="255" spans="1:16" ht="12.75" x14ac:dyDescent="0.2">
      <c r="A255" s="5"/>
      <c r="B255" s="5"/>
      <c r="J255" s="5"/>
      <c r="K255" s="5"/>
      <c r="L255" s="5"/>
      <c r="M255" s="5"/>
      <c r="N255" s="5"/>
      <c r="O255" s="5"/>
      <c r="P255" s="5"/>
    </row>
    <row r="256" spans="1:16" ht="12.75" x14ac:dyDescent="0.2">
      <c r="A256" s="5"/>
      <c r="B256" s="5"/>
      <c r="J256" s="5"/>
      <c r="K256" s="5"/>
      <c r="L256" s="5"/>
      <c r="M256" s="5"/>
      <c r="N256" s="5"/>
      <c r="O256" s="5"/>
      <c r="P256" s="5"/>
    </row>
    <row r="257" spans="1:16" ht="12.75" x14ac:dyDescent="0.2">
      <c r="A257" s="5"/>
      <c r="B257" s="5"/>
      <c r="J257" s="5"/>
      <c r="K257" s="5"/>
      <c r="L257" s="5"/>
      <c r="M257" s="5"/>
      <c r="N257" s="5"/>
      <c r="O257" s="5"/>
      <c r="P257" s="5"/>
    </row>
    <row r="258" spans="1:16" ht="12.75" x14ac:dyDescent="0.2">
      <c r="A258" s="5"/>
      <c r="B258" s="5"/>
      <c r="J258" s="5"/>
      <c r="K258" s="5"/>
      <c r="L258" s="5"/>
      <c r="M258" s="5"/>
      <c r="N258" s="5"/>
      <c r="O258" s="5"/>
      <c r="P258" s="5"/>
    </row>
    <row r="259" spans="1:16" ht="12.75" x14ac:dyDescent="0.2">
      <c r="A259" s="5"/>
      <c r="B259" s="5"/>
      <c r="J259" s="5"/>
      <c r="K259" s="5"/>
      <c r="L259" s="5"/>
      <c r="M259" s="5"/>
      <c r="N259" s="5"/>
      <c r="O259" s="5"/>
      <c r="P259" s="5"/>
    </row>
    <row r="260" spans="1:16" ht="12.75" x14ac:dyDescent="0.2">
      <c r="A260" s="5"/>
      <c r="B260" s="5"/>
      <c r="J260" s="5"/>
      <c r="K260" s="5"/>
      <c r="L260" s="5"/>
      <c r="M260" s="5"/>
      <c r="N260" s="5"/>
      <c r="O260" s="5"/>
      <c r="P260" s="5"/>
    </row>
    <row r="261" spans="1:16" ht="12.75" x14ac:dyDescent="0.2">
      <c r="A261" s="5"/>
      <c r="B261" s="5"/>
      <c r="J261" s="5"/>
      <c r="K261" s="5"/>
      <c r="L261" s="5"/>
      <c r="M261" s="5"/>
      <c r="N261" s="5"/>
      <c r="O261" s="5"/>
      <c r="P261" s="5"/>
    </row>
    <row r="262" spans="1:16" ht="12.75" x14ac:dyDescent="0.2">
      <c r="A262" s="5"/>
      <c r="B262" s="5"/>
      <c r="J262" s="5"/>
      <c r="K262" s="5"/>
      <c r="L262" s="5"/>
      <c r="M262" s="5"/>
      <c r="N262" s="5"/>
      <c r="O262" s="5"/>
      <c r="P262" s="5"/>
    </row>
    <row r="263" spans="1:16" ht="12.75" x14ac:dyDescent="0.2">
      <c r="A263" s="5"/>
      <c r="B263" s="5"/>
      <c r="J263" s="5"/>
      <c r="K263" s="5"/>
      <c r="L263" s="5"/>
      <c r="M263" s="5"/>
      <c r="N263" s="5"/>
      <c r="O263" s="5"/>
      <c r="P263" s="5"/>
    </row>
    <row r="264" spans="1:16" ht="12.75" x14ac:dyDescent="0.2">
      <c r="A264" s="5"/>
      <c r="B264" s="5"/>
      <c r="J264" s="5"/>
      <c r="K264" s="5"/>
      <c r="L264" s="5"/>
      <c r="M264" s="5"/>
      <c r="N264" s="5"/>
      <c r="O264" s="5"/>
      <c r="P264" s="5"/>
    </row>
    <row r="265" spans="1:16" ht="12.75" x14ac:dyDescent="0.2">
      <c r="A265" s="5"/>
      <c r="B265" s="5"/>
      <c r="J265" s="5"/>
      <c r="K265" s="5"/>
      <c r="L265" s="5"/>
      <c r="M265" s="5"/>
      <c r="N265" s="5"/>
      <c r="O265" s="5"/>
      <c r="P265" s="5"/>
    </row>
    <row r="266" spans="1:16" ht="12.75" x14ac:dyDescent="0.2">
      <c r="A266" s="5"/>
      <c r="B266" s="5"/>
      <c r="J266" s="5"/>
      <c r="K266" s="5"/>
      <c r="L266" s="5"/>
      <c r="M266" s="5"/>
      <c r="N266" s="5"/>
      <c r="O266" s="5"/>
      <c r="P266" s="5"/>
    </row>
    <row r="267" spans="1:16" ht="12.75" x14ac:dyDescent="0.2">
      <c r="A267" s="5"/>
      <c r="B267" s="5"/>
      <c r="J267" s="5"/>
      <c r="K267" s="5"/>
      <c r="L267" s="5"/>
      <c r="M267" s="5"/>
      <c r="N267" s="5"/>
      <c r="O267" s="5"/>
      <c r="P267" s="5"/>
    </row>
    <row r="268" spans="1:16" ht="12.75" x14ac:dyDescent="0.2">
      <c r="A268" s="5"/>
      <c r="B268" s="5"/>
      <c r="J268" s="5"/>
      <c r="K268" s="5"/>
      <c r="L268" s="5"/>
      <c r="M268" s="5"/>
      <c r="N268" s="5"/>
      <c r="O268" s="5"/>
      <c r="P268" s="5"/>
    </row>
    <row r="269" spans="1:16" ht="12.75" x14ac:dyDescent="0.2">
      <c r="A269" s="5"/>
      <c r="B269" s="5"/>
      <c r="J269" s="5"/>
      <c r="K269" s="5"/>
      <c r="L269" s="5"/>
      <c r="M269" s="5"/>
      <c r="N269" s="5"/>
      <c r="O269" s="5"/>
      <c r="P269" s="5"/>
    </row>
    <row r="270" spans="1:16" ht="12.75" x14ac:dyDescent="0.2">
      <c r="A270" s="5"/>
      <c r="B270" s="5"/>
      <c r="J270" s="5"/>
      <c r="K270" s="5"/>
      <c r="L270" s="5"/>
      <c r="M270" s="5"/>
      <c r="N270" s="5"/>
      <c r="O270" s="5"/>
      <c r="P270" s="5"/>
    </row>
    <row r="271" spans="1:16" ht="12.75" x14ac:dyDescent="0.2">
      <c r="A271" s="5"/>
      <c r="B271" s="5"/>
      <c r="J271" s="5"/>
      <c r="K271" s="5"/>
      <c r="L271" s="5"/>
      <c r="M271" s="5"/>
      <c r="N271" s="5"/>
      <c r="O271" s="5"/>
      <c r="P271" s="5"/>
    </row>
    <row r="272" spans="1:16" ht="12.75" x14ac:dyDescent="0.2">
      <c r="A272" s="5"/>
      <c r="B272" s="5"/>
      <c r="J272" s="5"/>
      <c r="K272" s="5"/>
      <c r="L272" s="5"/>
      <c r="M272" s="5"/>
      <c r="N272" s="5"/>
      <c r="O272" s="5"/>
      <c r="P272" s="5"/>
    </row>
    <row r="273" spans="1:16" ht="12.75" x14ac:dyDescent="0.2">
      <c r="A273" s="5"/>
      <c r="B273" s="5"/>
      <c r="J273" s="5"/>
      <c r="K273" s="5"/>
      <c r="L273" s="5"/>
      <c r="M273" s="5"/>
      <c r="N273" s="5"/>
      <c r="O273" s="5"/>
      <c r="P273" s="5"/>
    </row>
    <row r="274" spans="1:16" ht="12.75" x14ac:dyDescent="0.2">
      <c r="A274" s="5"/>
      <c r="B274" s="5"/>
      <c r="J274" s="5"/>
      <c r="K274" s="5"/>
      <c r="L274" s="5"/>
      <c r="M274" s="5"/>
      <c r="N274" s="5"/>
      <c r="O274" s="5"/>
      <c r="P274" s="5"/>
    </row>
    <row r="275" spans="1:16" ht="12.75" x14ac:dyDescent="0.2">
      <c r="A275" s="5"/>
      <c r="B275" s="5"/>
      <c r="J275" s="5"/>
      <c r="K275" s="5"/>
      <c r="L275" s="5"/>
      <c r="M275" s="5"/>
      <c r="N275" s="5"/>
      <c r="O275" s="5"/>
      <c r="P275" s="5"/>
    </row>
    <row r="276" spans="1:16" ht="12.75" x14ac:dyDescent="0.2">
      <c r="A276" s="5"/>
      <c r="B276" s="5"/>
      <c r="J276" s="5"/>
      <c r="K276" s="5"/>
      <c r="L276" s="5"/>
      <c r="M276" s="5"/>
      <c r="N276" s="5"/>
      <c r="O276" s="5"/>
      <c r="P276" s="5"/>
    </row>
    <row r="277" spans="1:16" ht="12.75" x14ac:dyDescent="0.2">
      <c r="A277" s="5"/>
      <c r="B277" s="5"/>
      <c r="J277" s="5"/>
      <c r="K277" s="5"/>
      <c r="L277" s="5"/>
      <c r="M277" s="5"/>
      <c r="N277" s="5"/>
      <c r="O277" s="5"/>
      <c r="P277" s="5"/>
    </row>
    <row r="278" spans="1:16" ht="12.75" x14ac:dyDescent="0.2">
      <c r="A278" s="5"/>
      <c r="B278" s="5"/>
      <c r="J278" s="5"/>
      <c r="K278" s="5"/>
      <c r="L278" s="5"/>
      <c r="M278" s="5"/>
      <c r="N278" s="5"/>
      <c r="O278" s="5"/>
      <c r="P278" s="5"/>
    </row>
    <row r="279" spans="1:16" ht="12.75" x14ac:dyDescent="0.2">
      <c r="A279" s="5"/>
      <c r="B279" s="5"/>
      <c r="J279" s="5"/>
      <c r="K279" s="5"/>
      <c r="L279" s="5"/>
      <c r="M279" s="5"/>
      <c r="N279" s="5"/>
      <c r="O279" s="5"/>
      <c r="P279" s="5"/>
    </row>
    <row r="280" spans="1:16" ht="12.75" x14ac:dyDescent="0.2">
      <c r="A280" s="5"/>
      <c r="B280" s="5"/>
      <c r="J280" s="5"/>
      <c r="K280" s="5"/>
      <c r="L280" s="5"/>
      <c r="M280" s="5"/>
      <c r="N280" s="5"/>
      <c r="O280" s="5"/>
      <c r="P280" s="5"/>
    </row>
    <row r="281" spans="1:16" ht="12.75" x14ac:dyDescent="0.2">
      <c r="A281" s="5"/>
      <c r="B281" s="5"/>
      <c r="J281" s="5"/>
      <c r="K281" s="5"/>
      <c r="L281" s="5"/>
      <c r="M281" s="5"/>
      <c r="N281" s="5"/>
      <c r="O281" s="5"/>
      <c r="P281" s="5"/>
    </row>
    <row r="282" spans="1:16" ht="12.75" x14ac:dyDescent="0.2">
      <c r="A282" s="5"/>
      <c r="B282" s="5"/>
      <c r="J282" s="5"/>
      <c r="K282" s="5"/>
      <c r="L282" s="5"/>
      <c r="M282" s="5"/>
      <c r="N282" s="5"/>
      <c r="O282" s="5"/>
      <c r="P282" s="5"/>
    </row>
    <row r="283" spans="1:16" ht="12.75" x14ac:dyDescent="0.2">
      <c r="A283" s="5"/>
      <c r="B283" s="5"/>
      <c r="J283" s="5"/>
      <c r="K283" s="5"/>
      <c r="L283" s="5"/>
      <c r="M283" s="5"/>
      <c r="N283" s="5"/>
      <c r="O283" s="5"/>
      <c r="P283" s="5"/>
    </row>
    <row r="284" spans="1:16" ht="12.75" x14ac:dyDescent="0.2">
      <c r="A284" s="5"/>
      <c r="B284" s="5"/>
      <c r="J284" s="5"/>
      <c r="K284" s="5"/>
      <c r="L284" s="5"/>
      <c r="M284" s="5"/>
      <c r="N284" s="5"/>
      <c r="O284" s="5"/>
      <c r="P284" s="5"/>
    </row>
    <row r="285" spans="1:16" ht="12.75" x14ac:dyDescent="0.2">
      <c r="A285" s="5"/>
      <c r="B285" s="5"/>
      <c r="J285" s="5"/>
      <c r="K285" s="5"/>
      <c r="L285" s="5"/>
      <c r="M285" s="5"/>
      <c r="N285" s="5"/>
      <c r="O285" s="5"/>
      <c r="P285" s="5"/>
    </row>
    <row r="286" spans="1:16" ht="12.75" x14ac:dyDescent="0.2">
      <c r="A286" s="5"/>
      <c r="B286" s="5"/>
      <c r="J286" s="5"/>
      <c r="K286" s="5"/>
      <c r="L286" s="5"/>
      <c r="M286" s="5"/>
      <c r="N286" s="5"/>
      <c r="O286" s="5"/>
      <c r="P286" s="5"/>
    </row>
    <row r="287" spans="1:16" ht="12.75" x14ac:dyDescent="0.2">
      <c r="A287" s="5"/>
      <c r="B287" s="5"/>
      <c r="J287" s="5"/>
      <c r="K287" s="5"/>
      <c r="L287" s="5"/>
      <c r="M287" s="5"/>
      <c r="N287" s="5"/>
      <c r="O287" s="5"/>
      <c r="P287" s="5"/>
    </row>
    <row r="288" spans="1:16" ht="12.75" x14ac:dyDescent="0.2">
      <c r="A288" s="5"/>
      <c r="B288" s="5"/>
      <c r="J288" s="5"/>
      <c r="K288" s="5"/>
      <c r="L288" s="5"/>
      <c r="M288" s="5"/>
      <c r="N288" s="5"/>
      <c r="O288" s="5"/>
      <c r="P288" s="5"/>
    </row>
    <row r="289" spans="1:16" ht="12.75" x14ac:dyDescent="0.2">
      <c r="A289" s="5"/>
      <c r="B289" s="5"/>
      <c r="J289" s="5"/>
      <c r="K289" s="5"/>
      <c r="L289" s="5"/>
      <c r="M289" s="5"/>
      <c r="N289" s="5"/>
      <c r="O289" s="5"/>
      <c r="P289" s="5"/>
    </row>
    <row r="290" spans="1:16" ht="12.75" x14ac:dyDescent="0.2">
      <c r="A290" s="5"/>
      <c r="B290" s="5"/>
      <c r="J290" s="5"/>
      <c r="K290" s="5"/>
      <c r="L290" s="5"/>
      <c r="M290" s="5"/>
      <c r="N290" s="5"/>
      <c r="O290" s="5"/>
      <c r="P290" s="5"/>
    </row>
    <row r="291" spans="1:16" ht="12.75" x14ac:dyDescent="0.2">
      <c r="A291" s="5"/>
      <c r="B291" s="5"/>
      <c r="J291" s="5"/>
      <c r="K291" s="5"/>
      <c r="L291" s="5"/>
      <c r="M291" s="5"/>
      <c r="N291" s="5"/>
      <c r="O291" s="5"/>
      <c r="P291" s="5"/>
    </row>
    <row r="292" spans="1:16" ht="12.75" x14ac:dyDescent="0.2">
      <c r="A292" s="5"/>
      <c r="B292" s="5"/>
      <c r="J292" s="5"/>
      <c r="K292" s="5"/>
      <c r="L292" s="5"/>
      <c r="M292" s="5"/>
      <c r="N292" s="5"/>
      <c r="O292" s="5"/>
      <c r="P292" s="5"/>
    </row>
    <row r="293" spans="1:16" ht="12.75" x14ac:dyDescent="0.2">
      <c r="A293" s="5"/>
      <c r="B293" s="5"/>
      <c r="J293" s="5"/>
      <c r="K293" s="5"/>
      <c r="L293" s="5"/>
      <c r="M293" s="5"/>
      <c r="N293" s="5"/>
      <c r="O293" s="5"/>
      <c r="P293" s="5"/>
    </row>
    <row r="294" spans="1:16" ht="12.75" x14ac:dyDescent="0.2">
      <c r="A294" s="5"/>
      <c r="B294" s="5"/>
      <c r="J294" s="5"/>
      <c r="K294" s="5"/>
      <c r="L294" s="5"/>
      <c r="M294" s="5"/>
      <c r="N294" s="5"/>
      <c r="O294" s="5"/>
      <c r="P294" s="5"/>
    </row>
    <row r="295" spans="1:16" ht="12.75" x14ac:dyDescent="0.2">
      <c r="A295" s="5"/>
      <c r="B295" s="5"/>
      <c r="J295" s="5"/>
      <c r="K295" s="5"/>
      <c r="L295" s="5"/>
      <c r="M295" s="5"/>
      <c r="N295" s="5"/>
      <c r="O295" s="5"/>
      <c r="P295" s="5"/>
    </row>
    <row r="296" spans="1:16" ht="12.75" x14ac:dyDescent="0.2">
      <c r="A296" s="5"/>
      <c r="B296" s="5"/>
      <c r="J296" s="5"/>
      <c r="K296" s="5"/>
      <c r="L296" s="5"/>
      <c r="M296" s="5"/>
      <c r="N296" s="5"/>
      <c r="O296" s="5"/>
      <c r="P296" s="5"/>
    </row>
    <row r="297" spans="1:16" ht="12.75" x14ac:dyDescent="0.2">
      <c r="A297" s="5"/>
      <c r="B297" s="5"/>
      <c r="J297" s="5"/>
      <c r="K297" s="5"/>
      <c r="L297" s="5"/>
      <c r="M297" s="5"/>
      <c r="N297" s="5"/>
      <c r="O297" s="5"/>
      <c r="P297" s="5"/>
    </row>
    <row r="298" spans="1:16" ht="12.75" x14ac:dyDescent="0.2">
      <c r="A298" s="5"/>
      <c r="B298" s="5"/>
      <c r="J298" s="5"/>
      <c r="K298" s="5"/>
      <c r="L298" s="5"/>
      <c r="M298" s="5"/>
      <c r="N298" s="5"/>
      <c r="O298" s="5"/>
      <c r="P298" s="5"/>
    </row>
    <row r="299" spans="1:16" ht="12.75" x14ac:dyDescent="0.2">
      <c r="A299" s="5"/>
      <c r="B299" s="5"/>
      <c r="J299" s="5"/>
      <c r="K299" s="5"/>
      <c r="L299" s="5"/>
      <c r="M299" s="5"/>
      <c r="N299" s="5"/>
      <c r="O299" s="5"/>
      <c r="P299" s="5"/>
    </row>
    <row r="300" spans="1:16" ht="12.75" x14ac:dyDescent="0.2">
      <c r="A300" s="5"/>
      <c r="B300" s="5"/>
      <c r="J300" s="5"/>
      <c r="K300" s="5"/>
      <c r="L300" s="5"/>
      <c r="M300" s="5"/>
      <c r="N300" s="5"/>
      <c r="O300" s="5"/>
      <c r="P300" s="5"/>
    </row>
    <row r="301" spans="1:16" ht="12.75" x14ac:dyDescent="0.2">
      <c r="A301" s="5"/>
      <c r="B301" s="5"/>
      <c r="J301" s="5"/>
      <c r="K301" s="5"/>
      <c r="L301" s="5"/>
      <c r="M301" s="5"/>
      <c r="N301" s="5"/>
      <c r="O301" s="5"/>
      <c r="P301" s="5"/>
    </row>
    <row r="302" spans="1:16" ht="12.75" x14ac:dyDescent="0.2">
      <c r="A302" s="5"/>
      <c r="B302" s="5"/>
      <c r="J302" s="5"/>
      <c r="K302" s="5"/>
      <c r="L302" s="5"/>
      <c r="M302" s="5"/>
      <c r="N302" s="5"/>
      <c r="O302" s="5"/>
      <c r="P302" s="5"/>
    </row>
    <row r="303" spans="1:16" ht="12.75" x14ac:dyDescent="0.2">
      <c r="A303" s="5"/>
      <c r="B303" s="5"/>
      <c r="J303" s="5"/>
      <c r="K303" s="5"/>
      <c r="L303" s="5"/>
      <c r="M303" s="5"/>
      <c r="N303" s="5"/>
      <c r="O303" s="5"/>
      <c r="P303" s="5"/>
    </row>
    <row r="304" spans="1:16" ht="12.75" x14ac:dyDescent="0.2">
      <c r="A304" s="5"/>
      <c r="B304" s="5"/>
      <c r="J304" s="5"/>
      <c r="K304" s="5"/>
      <c r="L304" s="5"/>
      <c r="M304" s="5"/>
      <c r="N304" s="5"/>
      <c r="O304" s="5"/>
      <c r="P304" s="5"/>
    </row>
    <row r="305" spans="1:16" ht="12.75" x14ac:dyDescent="0.2">
      <c r="A305" s="5"/>
      <c r="B305" s="5"/>
      <c r="J305" s="5"/>
      <c r="K305" s="5"/>
      <c r="L305" s="5"/>
      <c r="M305" s="5"/>
      <c r="N305" s="5"/>
      <c r="O305" s="5"/>
      <c r="P305" s="5"/>
    </row>
    <row r="306" spans="1:16" ht="12.75" x14ac:dyDescent="0.2">
      <c r="A306" s="5"/>
      <c r="B306" s="5"/>
      <c r="J306" s="5"/>
      <c r="K306" s="5"/>
      <c r="L306" s="5"/>
      <c r="M306" s="5"/>
      <c r="N306" s="5"/>
      <c r="O306" s="5"/>
      <c r="P306" s="5"/>
    </row>
    <row r="307" spans="1:16" ht="12.75" x14ac:dyDescent="0.2">
      <c r="A307" s="5"/>
      <c r="B307" s="5"/>
      <c r="J307" s="5"/>
      <c r="K307" s="5"/>
      <c r="L307" s="5"/>
      <c r="M307" s="5"/>
      <c r="N307" s="5"/>
      <c r="O307" s="5"/>
      <c r="P307" s="5"/>
    </row>
    <row r="308" spans="1:16" ht="12.75" x14ac:dyDescent="0.2">
      <c r="A308" s="5"/>
      <c r="B308" s="5"/>
      <c r="J308" s="5"/>
      <c r="K308" s="5"/>
      <c r="L308" s="5"/>
      <c r="M308" s="5"/>
      <c r="N308" s="5"/>
      <c r="O308" s="5"/>
      <c r="P308" s="5"/>
    </row>
    <row r="309" spans="1:16" ht="12.75" x14ac:dyDescent="0.2">
      <c r="A309" s="5"/>
      <c r="B309" s="5"/>
      <c r="J309" s="5"/>
      <c r="K309" s="5"/>
      <c r="L309" s="5"/>
      <c r="M309" s="5"/>
      <c r="N309" s="5"/>
      <c r="O309" s="5"/>
      <c r="P309" s="5"/>
    </row>
    <row r="310" spans="1:16" ht="12.75" x14ac:dyDescent="0.2">
      <c r="A310" s="5"/>
      <c r="B310" s="5"/>
      <c r="J310" s="5"/>
      <c r="K310" s="5"/>
      <c r="L310" s="5"/>
      <c r="M310" s="5"/>
      <c r="N310" s="5"/>
      <c r="O310" s="5"/>
      <c r="P310" s="5"/>
    </row>
    <row r="311" spans="1:16" ht="12.75" x14ac:dyDescent="0.2">
      <c r="A311" s="5"/>
      <c r="B311" s="5"/>
      <c r="J311" s="5"/>
      <c r="K311" s="5"/>
      <c r="L311" s="5"/>
      <c r="M311" s="5"/>
      <c r="N311" s="5"/>
      <c r="O311" s="5"/>
      <c r="P311" s="5"/>
    </row>
    <row r="312" spans="1:16" ht="12.75" x14ac:dyDescent="0.2">
      <c r="A312" s="5"/>
      <c r="B312" s="5"/>
      <c r="J312" s="5"/>
      <c r="K312" s="5"/>
      <c r="L312" s="5"/>
      <c r="M312" s="5"/>
      <c r="N312" s="5"/>
      <c r="O312" s="5"/>
      <c r="P312" s="5"/>
    </row>
    <row r="313" spans="1:16" ht="12.75" x14ac:dyDescent="0.2">
      <c r="A313" s="5"/>
      <c r="B313" s="5"/>
      <c r="J313" s="5"/>
      <c r="K313" s="5"/>
      <c r="L313" s="5"/>
      <c r="M313" s="5"/>
      <c r="N313" s="5"/>
      <c r="O313" s="5"/>
      <c r="P313" s="5"/>
    </row>
    <row r="314" spans="1:16" ht="12.75" x14ac:dyDescent="0.2">
      <c r="A314" s="5"/>
      <c r="B314" s="5"/>
      <c r="J314" s="5"/>
      <c r="K314" s="5"/>
      <c r="L314" s="5"/>
      <c r="M314" s="5"/>
      <c r="N314" s="5"/>
      <c r="O314" s="5"/>
      <c r="P314" s="5"/>
    </row>
    <row r="315" spans="1:16" ht="12.75" x14ac:dyDescent="0.2">
      <c r="A315" s="5"/>
      <c r="B315" s="5"/>
      <c r="J315" s="5"/>
      <c r="K315" s="5"/>
      <c r="L315" s="5"/>
      <c r="M315" s="5"/>
      <c r="N315" s="5"/>
      <c r="O315" s="5"/>
      <c r="P315" s="5"/>
    </row>
    <row r="316" spans="1:16" ht="12.75" x14ac:dyDescent="0.2">
      <c r="A316" s="5"/>
      <c r="B316" s="5"/>
      <c r="J316" s="5"/>
      <c r="K316" s="5"/>
      <c r="L316" s="5"/>
      <c r="M316" s="5"/>
      <c r="N316" s="5"/>
      <c r="O316" s="5"/>
      <c r="P316" s="5"/>
    </row>
    <row r="317" spans="1:16" ht="12.75" x14ac:dyDescent="0.2">
      <c r="A317" s="5"/>
      <c r="B317" s="5"/>
      <c r="J317" s="5"/>
      <c r="K317" s="5"/>
      <c r="L317" s="5"/>
      <c r="M317" s="5"/>
      <c r="N317" s="5"/>
      <c r="O317" s="5"/>
      <c r="P317" s="5"/>
    </row>
    <row r="318" spans="1:16" ht="12.75" x14ac:dyDescent="0.2">
      <c r="A318" s="5"/>
      <c r="B318" s="5"/>
      <c r="J318" s="5"/>
      <c r="K318" s="5"/>
      <c r="L318" s="5"/>
      <c r="M318" s="5"/>
      <c r="N318" s="5"/>
      <c r="O318" s="5"/>
      <c r="P318" s="5"/>
    </row>
    <row r="319" spans="1:16" ht="12.75" x14ac:dyDescent="0.2">
      <c r="A319" s="5"/>
      <c r="B319" s="5"/>
      <c r="J319" s="5"/>
      <c r="K319" s="5"/>
      <c r="L319" s="5"/>
      <c r="M319" s="5"/>
      <c r="N319" s="5"/>
      <c r="O319" s="5"/>
      <c r="P319" s="5"/>
    </row>
    <row r="320" spans="1:16" ht="12.75" x14ac:dyDescent="0.2">
      <c r="A320" s="5"/>
      <c r="B320" s="5"/>
      <c r="J320" s="5"/>
      <c r="K320" s="5"/>
      <c r="L320" s="5"/>
      <c r="M320" s="5"/>
      <c r="N320" s="5"/>
      <c r="O320" s="5"/>
      <c r="P320" s="5"/>
    </row>
    <row r="321" spans="1:16" ht="12.75" x14ac:dyDescent="0.2">
      <c r="A321" s="5"/>
      <c r="B321" s="5"/>
      <c r="J321" s="5"/>
      <c r="K321" s="5"/>
      <c r="L321" s="5"/>
      <c r="M321" s="5"/>
      <c r="N321" s="5"/>
      <c r="O321" s="5"/>
      <c r="P321" s="5"/>
    </row>
    <row r="322" spans="1:16" ht="12.75" x14ac:dyDescent="0.2">
      <c r="A322" s="5"/>
      <c r="B322" s="5"/>
      <c r="J322" s="5"/>
      <c r="K322" s="5"/>
      <c r="L322" s="5"/>
      <c r="M322" s="5"/>
      <c r="N322" s="5"/>
      <c r="O322" s="5"/>
      <c r="P322" s="5"/>
    </row>
    <row r="323" spans="1:16" ht="12.75" x14ac:dyDescent="0.2">
      <c r="A323" s="5"/>
      <c r="B323" s="5"/>
      <c r="J323" s="5"/>
      <c r="K323" s="5"/>
      <c r="L323" s="5"/>
      <c r="M323" s="5"/>
      <c r="N323" s="5"/>
      <c r="O323" s="5"/>
      <c r="P323" s="5"/>
    </row>
    <row r="324" spans="1:16" ht="12.75" x14ac:dyDescent="0.2">
      <c r="A324" s="5"/>
      <c r="B324" s="5"/>
      <c r="J324" s="5"/>
      <c r="K324" s="5"/>
      <c r="L324" s="5"/>
      <c r="M324" s="5"/>
      <c r="N324" s="5"/>
      <c r="O324" s="5"/>
      <c r="P324" s="5"/>
    </row>
    <row r="325" spans="1:16" ht="12.75" x14ac:dyDescent="0.2">
      <c r="A325" s="5"/>
      <c r="B325" s="5"/>
      <c r="J325" s="5"/>
      <c r="K325" s="5"/>
      <c r="L325" s="5"/>
      <c r="M325" s="5"/>
      <c r="N325" s="5"/>
      <c r="O325" s="5"/>
      <c r="P325" s="5"/>
    </row>
    <row r="326" spans="1:16" ht="12.75" x14ac:dyDescent="0.2">
      <c r="A326" s="5"/>
      <c r="B326" s="5"/>
      <c r="J326" s="5"/>
      <c r="K326" s="5"/>
      <c r="L326" s="5"/>
      <c r="M326" s="5"/>
      <c r="N326" s="5"/>
      <c r="O326" s="5"/>
      <c r="P326" s="5"/>
    </row>
    <row r="327" spans="1:16" ht="12.75" x14ac:dyDescent="0.2">
      <c r="A327" s="5"/>
      <c r="B327" s="5"/>
      <c r="J327" s="5"/>
      <c r="K327" s="5"/>
      <c r="L327" s="5"/>
      <c r="M327" s="5"/>
      <c r="N327" s="5"/>
      <c r="O327" s="5"/>
      <c r="P327" s="5"/>
    </row>
    <row r="328" spans="1:16" ht="12.75" x14ac:dyDescent="0.2">
      <c r="A328" s="5"/>
      <c r="B328" s="5"/>
      <c r="J328" s="5"/>
      <c r="K328" s="5"/>
      <c r="L328" s="5"/>
      <c r="M328" s="5"/>
      <c r="N328" s="5"/>
      <c r="O328" s="5"/>
      <c r="P328" s="5"/>
    </row>
    <row r="329" spans="1:16" ht="12.75" x14ac:dyDescent="0.2">
      <c r="A329" s="5"/>
      <c r="B329" s="5"/>
      <c r="J329" s="5"/>
      <c r="K329" s="5"/>
      <c r="L329" s="5"/>
      <c r="M329" s="5"/>
      <c r="N329" s="5"/>
      <c r="O329" s="5"/>
      <c r="P329" s="5"/>
    </row>
    <row r="330" spans="1:16" ht="12.75" x14ac:dyDescent="0.2">
      <c r="A330" s="5"/>
      <c r="B330" s="5"/>
      <c r="J330" s="5"/>
      <c r="K330" s="5"/>
      <c r="L330" s="5"/>
      <c r="M330" s="5"/>
      <c r="N330" s="5"/>
      <c r="O330" s="5"/>
      <c r="P330" s="5"/>
    </row>
    <row r="331" spans="1:16" ht="12.75" x14ac:dyDescent="0.2">
      <c r="A331" s="5"/>
      <c r="B331" s="5"/>
      <c r="J331" s="5"/>
      <c r="K331" s="5"/>
      <c r="L331" s="5"/>
      <c r="M331" s="5"/>
      <c r="N331" s="5"/>
      <c r="O331" s="5"/>
      <c r="P331" s="5"/>
    </row>
    <row r="332" spans="1:16" ht="12.75" x14ac:dyDescent="0.2">
      <c r="A332" s="5"/>
      <c r="B332" s="5"/>
      <c r="J332" s="5"/>
      <c r="K332" s="5"/>
      <c r="L332" s="5"/>
      <c r="M332" s="5"/>
      <c r="N332" s="5"/>
      <c r="O332" s="5"/>
      <c r="P332" s="5"/>
    </row>
    <row r="333" spans="1:16" ht="12.75" x14ac:dyDescent="0.2">
      <c r="A333" s="5"/>
      <c r="B333" s="5"/>
      <c r="J333" s="5"/>
      <c r="K333" s="5"/>
      <c r="L333" s="5"/>
      <c r="M333" s="5"/>
      <c r="N333" s="5"/>
      <c r="O333" s="5"/>
      <c r="P333" s="5"/>
    </row>
    <row r="334" spans="1:16" ht="12.75" x14ac:dyDescent="0.2">
      <c r="A334" s="5"/>
      <c r="B334" s="5"/>
      <c r="J334" s="5"/>
      <c r="K334" s="5"/>
      <c r="L334" s="5"/>
      <c r="M334" s="5"/>
      <c r="N334" s="5"/>
      <c r="O334" s="5"/>
      <c r="P334" s="5"/>
    </row>
    <row r="335" spans="1:16" ht="12.75" x14ac:dyDescent="0.2">
      <c r="A335" s="5"/>
      <c r="B335" s="5"/>
      <c r="J335" s="5"/>
      <c r="K335" s="5"/>
      <c r="L335" s="5"/>
      <c r="M335" s="5"/>
      <c r="N335" s="5"/>
      <c r="O335" s="5"/>
      <c r="P335" s="5"/>
    </row>
    <row r="336" spans="1:16" ht="12.75" x14ac:dyDescent="0.2">
      <c r="A336" s="5"/>
      <c r="B336" s="5"/>
      <c r="C336" s="300"/>
      <c r="D336" s="301"/>
      <c r="E336" s="301"/>
      <c r="J336" s="5"/>
      <c r="K336" s="5"/>
      <c r="L336" s="5"/>
      <c r="M336" s="5"/>
      <c r="N336" s="5"/>
      <c r="O336" s="5"/>
      <c r="P336" s="5"/>
    </row>
    <row r="337" spans="1:16" ht="12.75" x14ac:dyDescent="0.2">
      <c r="A337" s="5"/>
      <c r="B337" s="5"/>
      <c r="J337" s="5"/>
      <c r="K337" s="5"/>
      <c r="L337" s="5"/>
      <c r="M337" s="5"/>
      <c r="N337" s="5"/>
      <c r="O337" s="5"/>
      <c r="P337" s="5"/>
    </row>
    <row r="338" spans="1:16" ht="12.75" x14ac:dyDescent="0.2">
      <c r="A338" s="5"/>
      <c r="B338" s="5"/>
      <c r="J338" s="5"/>
      <c r="K338" s="5"/>
      <c r="L338" s="5"/>
      <c r="M338" s="5"/>
      <c r="N338" s="5"/>
      <c r="O338" s="5"/>
      <c r="P338" s="5"/>
    </row>
    <row r="339" spans="1:16" ht="12.75" x14ac:dyDescent="0.2">
      <c r="A339" s="5"/>
      <c r="B339" s="5"/>
      <c r="J339" s="5"/>
      <c r="K339" s="5"/>
      <c r="L339" s="5"/>
      <c r="M339" s="5"/>
      <c r="N339" s="5"/>
      <c r="O339" s="5"/>
      <c r="P339" s="5"/>
    </row>
    <row r="340" spans="1:16" ht="12.75" x14ac:dyDescent="0.2">
      <c r="A340" s="5"/>
      <c r="B340" s="5"/>
      <c r="J340" s="5"/>
      <c r="K340" s="5"/>
      <c r="L340" s="5"/>
      <c r="M340" s="5"/>
      <c r="N340" s="5"/>
      <c r="O340" s="5"/>
      <c r="P340" s="5"/>
    </row>
    <row r="341" spans="1:16" ht="12.75" x14ac:dyDescent="0.2">
      <c r="A341" s="5"/>
      <c r="B341" s="5"/>
      <c r="J341" s="5"/>
      <c r="K341" s="5"/>
      <c r="L341" s="5"/>
      <c r="M341" s="5"/>
      <c r="N341" s="5"/>
      <c r="O341" s="5"/>
      <c r="P341" s="5"/>
    </row>
    <row r="342" spans="1:16" ht="12.75" x14ac:dyDescent="0.2">
      <c r="A342" s="5"/>
      <c r="B342" s="5"/>
      <c r="J342" s="5"/>
      <c r="K342" s="5"/>
      <c r="L342" s="5"/>
      <c r="M342" s="5"/>
      <c r="N342" s="5"/>
      <c r="O342" s="5"/>
      <c r="P342" s="5"/>
    </row>
    <row r="343" spans="1:16" ht="12.75" x14ac:dyDescent="0.2">
      <c r="A343" s="5"/>
      <c r="B343" s="5"/>
      <c r="J343" s="5"/>
      <c r="K343" s="5"/>
      <c r="L343" s="5"/>
      <c r="M343" s="5"/>
      <c r="N343" s="5"/>
      <c r="O343" s="5"/>
      <c r="P343" s="5"/>
    </row>
    <row r="344" spans="1:16" ht="12.75" x14ac:dyDescent="0.2">
      <c r="A344" s="5"/>
      <c r="B344" s="5"/>
      <c r="J344" s="5"/>
      <c r="K344" s="5"/>
      <c r="L344" s="5"/>
      <c r="M344" s="5"/>
      <c r="N344" s="5"/>
      <c r="O344" s="5"/>
      <c r="P344" s="5"/>
    </row>
    <row r="345" spans="1:16" ht="12.75" x14ac:dyDescent="0.2">
      <c r="A345" s="5"/>
      <c r="B345" s="5"/>
      <c r="J345" s="5"/>
      <c r="K345" s="5"/>
      <c r="L345" s="5"/>
      <c r="M345" s="5"/>
      <c r="N345" s="5"/>
      <c r="O345" s="5"/>
      <c r="P345" s="5"/>
    </row>
    <row r="346" spans="1:16" ht="12.75" x14ac:dyDescent="0.2">
      <c r="A346" s="5"/>
      <c r="B346" s="5"/>
      <c r="J346" s="5"/>
      <c r="K346" s="5"/>
      <c r="L346" s="5"/>
      <c r="M346" s="5"/>
      <c r="N346" s="5"/>
      <c r="O346" s="5"/>
      <c r="P346" s="5"/>
    </row>
    <row r="347" spans="1:16" ht="12.75" x14ac:dyDescent="0.2">
      <c r="A347" s="5"/>
      <c r="B347" s="5"/>
      <c r="J347" s="5"/>
      <c r="K347" s="5"/>
      <c r="L347" s="5"/>
      <c r="M347" s="5"/>
      <c r="N347" s="5"/>
      <c r="O347" s="5"/>
      <c r="P347" s="5"/>
    </row>
    <row r="348" spans="1:16" ht="12.75" x14ac:dyDescent="0.2">
      <c r="A348" s="5"/>
      <c r="B348" s="5"/>
      <c r="J348" s="5"/>
      <c r="K348" s="5"/>
      <c r="L348" s="5"/>
      <c r="M348" s="5"/>
      <c r="N348" s="5"/>
      <c r="O348" s="5"/>
      <c r="P348" s="5"/>
    </row>
    <row r="349" spans="1:16" ht="12.75" x14ac:dyDescent="0.2">
      <c r="A349" s="5"/>
      <c r="B349" s="5"/>
      <c r="J349" s="5"/>
      <c r="K349" s="5"/>
      <c r="L349" s="5"/>
      <c r="M349" s="5"/>
      <c r="N349" s="5"/>
      <c r="O349" s="5"/>
      <c r="P349" s="5"/>
    </row>
    <row r="350" spans="1:16" ht="12.75" x14ac:dyDescent="0.2">
      <c r="A350" s="5"/>
      <c r="B350" s="5"/>
      <c r="J350" s="5"/>
      <c r="K350" s="5"/>
      <c r="L350" s="5"/>
      <c r="M350" s="5"/>
      <c r="N350" s="5"/>
      <c r="O350" s="5"/>
      <c r="P350" s="5"/>
    </row>
    <row r="351" spans="1:16" ht="12.75" x14ac:dyDescent="0.2">
      <c r="A351" s="5"/>
      <c r="B351" s="5"/>
      <c r="J351" s="5"/>
      <c r="K351" s="5"/>
      <c r="L351" s="5"/>
      <c r="M351" s="5"/>
      <c r="N351" s="5"/>
      <c r="O351" s="5"/>
      <c r="P351" s="5"/>
    </row>
    <row r="352" spans="1:16" ht="12.75" x14ac:dyDescent="0.2">
      <c r="A352" s="5"/>
      <c r="B352" s="5"/>
      <c r="J352" s="5"/>
      <c r="K352" s="5"/>
      <c r="L352" s="5"/>
      <c r="M352" s="5"/>
      <c r="N352" s="5"/>
      <c r="O352" s="5"/>
      <c r="P352" s="5"/>
    </row>
    <row r="353" spans="1:16" ht="12.75" x14ac:dyDescent="0.2">
      <c r="A353" s="5"/>
      <c r="B353" s="5"/>
      <c r="J353" s="5"/>
      <c r="K353" s="5"/>
      <c r="L353" s="5"/>
      <c r="M353" s="5"/>
      <c r="N353" s="5"/>
      <c r="O353" s="5"/>
      <c r="P353" s="5"/>
    </row>
    <row r="354" spans="1:16" ht="12.75" x14ac:dyDescent="0.2">
      <c r="A354" s="5"/>
      <c r="B354" s="5"/>
      <c r="J354" s="5"/>
      <c r="K354" s="5"/>
      <c r="L354" s="5"/>
      <c r="M354" s="5"/>
      <c r="N354" s="5"/>
      <c r="O354" s="5"/>
      <c r="P354" s="5"/>
    </row>
    <row r="355" spans="1:16" ht="12.75" x14ac:dyDescent="0.2">
      <c r="A355" s="5"/>
      <c r="B355" s="5"/>
      <c r="J355" s="5"/>
      <c r="K355" s="5"/>
      <c r="L355" s="5"/>
      <c r="M355" s="5"/>
      <c r="N355" s="5"/>
      <c r="O355" s="5"/>
      <c r="P355" s="5"/>
    </row>
    <row r="356" spans="1:16" ht="12.75" x14ac:dyDescent="0.2">
      <c r="A356" s="5"/>
      <c r="B356" s="5"/>
      <c r="J356" s="5"/>
      <c r="K356" s="5"/>
      <c r="L356" s="5"/>
      <c r="M356" s="5"/>
      <c r="N356" s="5"/>
      <c r="O356" s="5"/>
      <c r="P356" s="5"/>
    </row>
    <row r="357" spans="1:16" ht="12.75" x14ac:dyDescent="0.2">
      <c r="A357" s="5"/>
      <c r="B357" s="5"/>
      <c r="J357" s="5"/>
      <c r="K357" s="5"/>
      <c r="L357" s="5"/>
      <c r="M357" s="5"/>
      <c r="N357" s="5"/>
      <c r="O357" s="5"/>
      <c r="P357" s="5"/>
    </row>
    <row r="358" spans="1:16" ht="12.75" x14ac:dyDescent="0.2">
      <c r="A358" s="5"/>
      <c r="B358" s="5"/>
      <c r="J358" s="5"/>
      <c r="K358" s="5"/>
      <c r="L358" s="5"/>
      <c r="M358" s="5"/>
      <c r="N358" s="5"/>
      <c r="O358" s="5"/>
      <c r="P358" s="5"/>
    </row>
    <row r="359" spans="1:16" ht="12.75" x14ac:dyDescent="0.2">
      <c r="A359" s="5"/>
      <c r="B359" s="5"/>
      <c r="J359" s="5"/>
      <c r="K359" s="5"/>
      <c r="L359" s="5"/>
      <c r="M359" s="5"/>
      <c r="N359" s="5"/>
      <c r="O359" s="5"/>
      <c r="P359" s="5"/>
    </row>
    <row r="360" spans="1:16" ht="12.75" x14ac:dyDescent="0.2">
      <c r="A360" s="5"/>
      <c r="B360" s="5"/>
      <c r="J360" s="5"/>
      <c r="K360" s="5"/>
      <c r="L360" s="5"/>
      <c r="M360" s="5"/>
      <c r="N360" s="5"/>
      <c r="O360" s="5"/>
      <c r="P360" s="5"/>
    </row>
    <row r="361" spans="1:16" ht="12.75" x14ac:dyDescent="0.2">
      <c r="A361" s="5"/>
      <c r="B361" s="5"/>
      <c r="J361" s="5"/>
      <c r="K361" s="5"/>
      <c r="L361" s="5"/>
      <c r="M361" s="5"/>
      <c r="N361" s="5"/>
      <c r="O361" s="5"/>
      <c r="P361" s="5"/>
    </row>
    <row r="362" spans="1:16" ht="12.75" x14ac:dyDescent="0.2">
      <c r="A362" s="5"/>
      <c r="B362" s="5"/>
      <c r="J362" s="5"/>
      <c r="K362" s="5"/>
      <c r="L362" s="5"/>
      <c r="M362" s="5"/>
      <c r="N362" s="5"/>
      <c r="O362" s="5"/>
      <c r="P362" s="5"/>
    </row>
    <row r="363" spans="1:16" ht="12.75" x14ac:dyDescent="0.2">
      <c r="A363" s="5"/>
      <c r="B363" s="5"/>
      <c r="J363" s="5"/>
      <c r="K363" s="5"/>
      <c r="L363" s="5"/>
      <c r="M363" s="5"/>
      <c r="N363" s="5"/>
      <c r="O363" s="5"/>
      <c r="P363" s="5"/>
    </row>
    <row r="364" spans="1:16" ht="12.75" x14ac:dyDescent="0.2">
      <c r="A364" s="5"/>
      <c r="B364" s="5"/>
      <c r="J364" s="5"/>
      <c r="K364" s="5"/>
      <c r="L364" s="5"/>
      <c r="M364" s="5"/>
      <c r="N364" s="5"/>
      <c r="O364" s="5"/>
      <c r="P364" s="5"/>
    </row>
    <row r="365" spans="1:16" ht="12.75" x14ac:dyDescent="0.2">
      <c r="A365" s="5"/>
      <c r="B365" s="5"/>
      <c r="J365" s="5"/>
      <c r="K365" s="5"/>
      <c r="L365" s="5"/>
      <c r="M365" s="5"/>
      <c r="N365" s="5"/>
      <c r="O365" s="5"/>
      <c r="P365" s="5"/>
    </row>
    <row r="366" spans="1:16" ht="12.75" x14ac:dyDescent="0.2">
      <c r="A366" s="5"/>
      <c r="B366" s="5"/>
      <c r="J366" s="5"/>
      <c r="K366" s="5"/>
      <c r="L366" s="5"/>
      <c r="M366" s="5"/>
      <c r="N366" s="5"/>
      <c r="O366" s="5"/>
      <c r="P366" s="5"/>
    </row>
    <row r="367" spans="1:16" ht="12.75" x14ac:dyDescent="0.2">
      <c r="A367" s="5"/>
      <c r="B367" s="5"/>
      <c r="J367" s="5"/>
      <c r="K367" s="5"/>
      <c r="L367" s="5"/>
      <c r="M367" s="5"/>
      <c r="N367" s="5"/>
      <c r="O367" s="5"/>
      <c r="P367" s="5"/>
    </row>
    <row r="368" spans="1:16" ht="12.75" x14ac:dyDescent="0.2">
      <c r="A368" s="5"/>
      <c r="B368" s="5"/>
      <c r="J368" s="5"/>
      <c r="K368" s="5"/>
      <c r="L368" s="5"/>
      <c r="M368" s="5"/>
      <c r="N368" s="5"/>
      <c r="O368" s="5"/>
      <c r="P368" s="5"/>
    </row>
    <row r="369" spans="1:16" ht="12.75" x14ac:dyDescent="0.2">
      <c r="A369" s="5"/>
      <c r="B369" s="5"/>
      <c r="J369" s="5"/>
      <c r="K369" s="5"/>
      <c r="L369" s="5"/>
      <c r="M369" s="5"/>
      <c r="N369" s="5"/>
      <c r="O369" s="5"/>
      <c r="P369" s="5"/>
    </row>
    <row r="370" spans="1:16" ht="12.75" x14ac:dyDescent="0.2">
      <c r="A370" s="5"/>
      <c r="B370" s="5"/>
      <c r="J370" s="5"/>
      <c r="K370" s="5"/>
      <c r="L370" s="5"/>
      <c r="M370" s="5"/>
      <c r="N370" s="5"/>
      <c r="O370" s="5"/>
      <c r="P370" s="5"/>
    </row>
    <row r="371" spans="1:16" ht="12.75" x14ac:dyDescent="0.2">
      <c r="A371" s="5"/>
      <c r="B371" s="5"/>
      <c r="J371" s="5"/>
      <c r="K371" s="5"/>
      <c r="L371" s="5"/>
      <c r="M371" s="5"/>
      <c r="N371" s="5"/>
      <c r="O371" s="5"/>
      <c r="P371" s="5"/>
    </row>
    <row r="372" spans="1:16" ht="12.75" x14ac:dyDescent="0.2">
      <c r="A372" s="5"/>
      <c r="B372" s="5"/>
      <c r="J372" s="5"/>
      <c r="K372" s="5"/>
      <c r="L372" s="5"/>
      <c r="M372" s="5"/>
      <c r="N372" s="5"/>
      <c r="O372" s="5"/>
      <c r="P372" s="5"/>
    </row>
    <row r="373" spans="1:16" ht="12.75" x14ac:dyDescent="0.2">
      <c r="A373" s="5"/>
      <c r="B373" s="5"/>
      <c r="J373" s="5"/>
      <c r="K373" s="5"/>
      <c r="L373" s="5"/>
      <c r="M373" s="5"/>
      <c r="N373" s="5"/>
      <c r="O373" s="5"/>
      <c r="P373" s="5"/>
    </row>
    <row r="374" spans="1:16" ht="12.75" x14ac:dyDescent="0.2">
      <c r="A374" s="5"/>
      <c r="B374" s="5"/>
      <c r="J374" s="5"/>
      <c r="K374" s="5"/>
      <c r="L374" s="5"/>
      <c r="M374" s="5"/>
      <c r="N374" s="5"/>
      <c r="O374" s="5"/>
      <c r="P374" s="5"/>
    </row>
    <row r="375" spans="1:16" ht="12.75" x14ac:dyDescent="0.2">
      <c r="A375" s="5"/>
      <c r="B375" s="5"/>
      <c r="J375" s="5"/>
      <c r="K375" s="5"/>
      <c r="L375" s="5"/>
      <c r="M375" s="5"/>
      <c r="N375" s="5"/>
      <c r="O375" s="5"/>
      <c r="P375" s="5"/>
    </row>
    <row r="376" spans="1:16" ht="12.75" x14ac:dyDescent="0.2">
      <c r="A376" s="5"/>
      <c r="B376" s="5"/>
      <c r="J376" s="5"/>
      <c r="K376" s="5"/>
      <c r="L376" s="5"/>
      <c r="M376" s="5"/>
      <c r="N376" s="5"/>
      <c r="O376" s="5"/>
      <c r="P376" s="5"/>
    </row>
    <row r="377" spans="1:16" ht="12.75" x14ac:dyDescent="0.2">
      <c r="A377" s="5"/>
      <c r="B377" s="5"/>
      <c r="J377" s="5"/>
      <c r="K377" s="5"/>
      <c r="L377" s="5"/>
      <c r="M377" s="5"/>
      <c r="N377" s="5"/>
      <c r="O377" s="5"/>
      <c r="P377" s="5"/>
    </row>
    <row r="378" spans="1:16" ht="12.75" x14ac:dyDescent="0.2">
      <c r="A378" s="5"/>
      <c r="B378" s="5"/>
      <c r="J378" s="5"/>
      <c r="K378" s="5"/>
      <c r="L378" s="5"/>
      <c r="M378" s="5"/>
      <c r="N378" s="5"/>
      <c r="O378" s="5"/>
      <c r="P378" s="5"/>
    </row>
    <row r="379" spans="1:16" ht="12.75" x14ac:dyDescent="0.2">
      <c r="A379" s="5"/>
      <c r="B379" s="5"/>
      <c r="J379" s="5"/>
      <c r="K379" s="5"/>
      <c r="L379" s="5"/>
      <c r="M379" s="5"/>
      <c r="N379" s="5"/>
      <c r="O379" s="5"/>
      <c r="P379" s="5"/>
    </row>
    <row r="380" spans="1:16" ht="12.75" x14ac:dyDescent="0.2">
      <c r="A380" s="5"/>
      <c r="B380" s="5"/>
      <c r="J380" s="5"/>
      <c r="K380" s="5"/>
      <c r="L380" s="5"/>
      <c r="M380" s="5"/>
      <c r="N380" s="5"/>
      <c r="O380" s="5"/>
      <c r="P380" s="5"/>
    </row>
    <row r="381" spans="1:16" ht="12.75" x14ac:dyDescent="0.2">
      <c r="A381" s="5"/>
      <c r="B381" s="5"/>
      <c r="J381" s="5"/>
      <c r="K381" s="5"/>
      <c r="L381" s="5"/>
      <c r="M381" s="5"/>
      <c r="N381" s="5"/>
      <c r="O381" s="5"/>
      <c r="P381" s="5"/>
    </row>
    <row r="382" spans="1:16" ht="12.75" x14ac:dyDescent="0.2">
      <c r="A382" s="5"/>
      <c r="B382" s="5"/>
      <c r="J382" s="5"/>
      <c r="K382" s="5"/>
      <c r="L382" s="5"/>
      <c r="M382" s="5"/>
      <c r="N382" s="5"/>
      <c r="O382" s="5"/>
      <c r="P382" s="5"/>
    </row>
    <row r="383" spans="1:16" ht="12.75" x14ac:dyDescent="0.2">
      <c r="A383" s="5"/>
      <c r="B383" s="5"/>
      <c r="J383" s="5"/>
      <c r="K383" s="5"/>
      <c r="L383" s="5"/>
      <c r="M383" s="5"/>
      <c r="N383" s="5"/>
      <c r="O383" s="5"/>
      <c r="P383" s="5"/>
    </row>
    <row r="384" spans="1:16" ht="12.75" x14ac:dyDescent="0.2">
      <c r="A384" s="5"/>
      <c r="B384" s="5"/>
      <c r="J384" s="5"/>
      <c r="K384" s="5"/>
      <c r="L384" s="5"/>
      <c r="M384" s="5"/>
      <c r="N384" s="5"/>
      <c r="O384" s="5"/>
      <c r="P384" s="5"/>
    </row>
    <row r="385" spans="1:16" ht="12.75" x14ac:dyDescent="0.2">
      <c r="A385" s="5"/>
      <c r="B385" s="5"/>
      <c r="J385" s="5"/>
      <c r="K385" s="5"/>
      <c r="L385" s="5"/>
      <c r="M385" s="5"/>
      <c r="N385" s="5"/>
      <c r="O385" s="5"/>
      <c r="P385" s="5"/>
    </row>
    <row r="386" spans="1:16" ht="12.75" x14ac:dyDescent="0.2">
      <c r="A386" s="5"/>
      <c r="B386" s="5"/>
      <c r="J386" s="5"/>
      <c r="K386" s="5"/>
      <c r="L386" s="5"/>
      <c r="M386" s="5"/>
      <c r="N386" s="5"/>
      <c r="O386" s="5"/>
      <c r="P386" s="5"/>
    </row>
    <row r="387" spans="1:16" ht="12.75" x14ac:dyDescent="0.2">
      <c r="A387" s="5"/>
      <c r="B387" s="5"/>
      <c r="J387" s="5"/>
      <c r="K387" s="5"/>
      <c r="L387" s="5"/>
      <c r="M387" s="5"/>
      <c r="N387" s="5"/>
      <c r="O387" s="5"/>
      <c r="P387" s="5"/>
    </row>
    <row r="388" spans="1:16" ht="12.75" x14ac:dyDescent="0.2">
      <c r="A388" s="5"/>
      <c r="B388" s="5"/>
      <c r="J388" s="5"/>
      <c r="K388" s="5"/>
      <c r="L388" s="5"/>
      <c r="M388" s="5"/>
      <c r="N388" s="5"/>
      <c r="O388" s="5"/>
      <c r="P388" s="5"/>
    </row>
    <row r="389" spans="1:16" ht="12.75" x14ac:dyDescent="0.2">
      <c r="A389" s="5"/>
      <c r="B389" s="5"/>
      <c r="J389" s="5"/>
      <c r="K389" s="5"/>
      <c r="L389" s="5"/>
      <c r="M389" s="5"/>
      <c r="N389" s="5"/>
      <c r="O389" s="5"/>
      <c r="P389" s="5"/>
    </row>
    <row r="390" spans="1:16" ht="12.75" x14ac:dyDescent="0.2">
      <c r="A390" s="5"/>
      <c r="B390" s="5"/>
      <c r="J390" s="5"/>
      <c r="K390" s="5"/>
      <c r="L390" s="5"/>
      <c r="M390" s="5"/>
      <c r="N390" s="5"/>
      <c r="O390" s="5"/>
      <c r="P390" s="5"/>
    </row>
    <row r="391" spans="1:16" ht="12.75" x14ac:dyDescent="0.2">
      <c r="A391" s="5"/>
      <c r="B391" s="5"/>
      <c r="J391" s="5"/>
      <c r="K391" s="5"/>
      <c r="L391" s="5"/>
      <c r="M391" s="5"/>
      <c r="N391" s="5"/>
      <c r="O391" s="5"/>
      <c r="P391" s="5"/>
    </row>
    <row r="392" spans="1:16" ht="12.75" x14ac:dyDescent="0.2">
      <c r="A392" s="5"/>
      <c r="B392" s="5"/>
      <c r="J392" s="5"/>
      <c r="K392" s="5"/>
      <c r="L392" s="5"/>
      <c r="M392" s="5"/>
      <c r="N392" s="5"/>
      <c r="O392" s="5"/>
      <c r="P392" s="5"/>
    </row>
    <row r="393" spans="1:16" ht="12.75" x14ac:dyDescent="0.2">
      <c r="A393" s="5"/>
      <c r="B393" s="5"/>
      <c r="J393" s="5"/>
      <c r="K393" s="5"/>
      <c r="L393" s="5"/>
      <c r="M393" s="5"/>
      <c r="N393" s="5"/>
      <c r="O393" s="5"/>
      <c r="P393" s="5"/>
    </row>
    <row r="394" spans="1:16" ht="12.75" x14ac:dyDescent="0.2">
      <c r="A394" s="5"/>
      <c r="B394" s="5"/>
      <c r="J394" s="5"/>
      <c r="K394" s="5"/>
      <c r="L394" s="5"/>
      <c r="M394" s="5"/>
      <c r="N394" s="5"/>
      <c r="O394" s="5"/>
      <c r="P394" s="5"/>
    </row>
    <row r="395" spans="1:16" ht="12.75" x14ac:dyDescent="0.2">
      <c r="A395" s="5"/>
      <c r="B395" s="5"/>
      <c r="J395" s="5"/>
      <c r="K395" s="5"/>
      <c r="L395" s="5"/>
      <c r="M395" s="5"/>
      <c r="N395" s="5"/>
      <c r="O395" s="5"/>
      <c r="P395" s="5"/>
    </row>
    <row r="396" spans="1:16" ht="12.75" x14ac:dyDescent="0.2">
      <c r="A396" s="5"/>
      <c r="B396" s="5"/>
      <c r="J396" s="5"/>
      <c r="K396" s="5"/>
      <c r="L396" s="5"/>
      <c r="M396" s="5"/>
      <c r="N396" s="5"/>
      <c r="O396" s="5"/>
      <c r="P396" s="5"/>
    </row>
    <row r="397" spans="1:16" ht="12.75" x14ac:dyDescent="0.2">
      <c r="A397" s="5"/>
      <c r="B397" s="5"/>
      <c r="J397" s="5"/>
      <c r="K397" s="5"/>
      <c r="L397" s="5"/>
      <c r="M397" s="5"/>
      <c r="N397" s="5"/>
      <c r="O397" s="5"/>
      <c r="P397" s="5"/>
    </row>
    <row r="398" spans="1:16" ht="12.75" x14ac:dyDescent="0.2">
      <c r="A398" s="5"/>
      <c r="B398" s="5"/>
      <c r="J398" s="5"/>
      <c r="K398" s="5"/>
      <c r="L398" s="5"/>
      <c r="M398" s="5"/>
      <c r="N398" s="5"/>
      <c r="O398" s="5"/>
      <c r="P398" s="5"/>
    </row>
    <row r="399" spans="1:16" ht="12.75" x14ac:dyDescent="0.2">
      <c r="A399" s="5"/>
      <c r="B399" s="5"/>
      <c r="J399" s="5"/>
      <c r="K399" s="5"/>
      <c r="L399" s="5"/>
      <c r="M399" s="5"/>
      <c r="N399" s="5"/>
      <c r="O399" s="5"/>
      <c r="P399" s="5"/>
    </row>
    <row r="400" spans="1:16" ht="12.75" x14ac:dyDescent="0.2">
      <c r="A400" s="5"/>
      <c r="B400" s="5"/>
      <c r="J400" s="5"/>
      <c r="K400" s="5"/>
      <c r="L400" s="5"/>
      <c r="M400" s="5"/>
      <c r="N400" s="5"/>
      <c r="O400" s="5"/>
      <c r="P400" s="5"/>
    </row>
    <row r="401" spans="1:16" ht="12.75" x14ac:dyDescent="0.2">
      <c r="A401" s="5"/>
      <c r="B401" s="5"/>
      <c r="J401" s="5"/>
      <c r="K401" s="5"/>
      <c r="L401" s="5"/>
      <c r="M401" s="5"/>
      <c r="N401" s="5"/>
      <c r="O401" s="5"/>
      <c r="P401" s="5"/>
    </row>
    <row r="402" spans="1:16" ht="12.75" x14ac:dyDescent="0.2">
      <c r="A402" s="5"/>
      <c r="B402" s="5"/>
      <c r="J402" s="5"/>
      <c r="K402" s="5"/>
      <c r="L402" s="5"/>
      <c r="M402" s="5"/>
      <c r="N402" s="5"/>
      <c r="O402" s="5"/>
      <c r="P402" s="5"/>
    </row>
    <row r="403" spans="1:16" ht="12.75" x14ac:dyDescent="0.2">
      <c r="A403" s="5"/>
      <c r="B403" s="5"/>
      <c r="J403" s="5"/>
      <c r="K403" s="5"/>
      <c r="L403" s="5"/>
      <c r="M403" s="5"/>
      <c r="N403" s="5"/>
      <c r="O403" s="5"/>
      <c r="P403" s="5"/>
    </row>
    <row r="404" spans="1:16" ht="12.75" x14ac:dyDescent="0.2">
      <c r="A404" s="5"/>
      <c r="B404" s="5"/>
      <c r="J404" s="5"/>
      <c r="K404" s="5"/>
      <c r="L404" s="5"/>
      <c r="M404" s="5"/>
      <c r="N404" s="5"/>
      <c r="O404" s="5"/>
      <c r="P404" s="5"/>
    </row>
    <row r="405" spans="1:16" ht="12.75" x14ac:dyDescent="0.2">
      <c r="A405" s="5"/>
      <c r="B405" s="5"/>
      <c r="J405" s="5"/>
      <c r="K405" s="5"/>
      <c r="L405" s="5"/>
      <c r="M405" s="5"/>
      <c r="N405" s="5"/>
      <c r="O405" s="5"/>
      <c r="P405" s="5"/>
    </row>
    <row r="406" spans="1:16" ht="12.75" x14ac:dyDescent="0.2">
      <c r="A406" s="5"/>
      <c r="B406" s="5"/>
      <c r="J406" s="5"/>
      <c r="K406" s="5"/>
      <c r="L406" s="5"/>
      <c r="M406" s="5"/>
      <c r="N406" s="5"/>
      <c r="O406" s="5"/>
      <c r="P406" s="5"/>
    </row>
    <row r="407" spans="1:16" ht="12.75" x14ac:dyDescent="0.2">
      <c r="A407" s="5"/>
      <c r="B407" s="5"/>
      <c r="J407" s="5"/>
      <c r="K407" s="5"/>
      <c r="L407" s="5"/>
      <c r="M407" s="5"/>
      <c r="N407" s="5"/>
      <c r="O407" s="5"/>
      <c r="P407" s="5"/>
    </row>
    <row r="408" spans="1:16" ht="12.75" x14ac:dyDescent="0.2">
      <c r="A408" s="5"/>
      <c r="B408" s="5"/>
      <c r="J408" s="5"/>
      <c r="K408" s="5"/>
      <c r="L408" s="5"/>
      <c r="M408" s="5"/>
      <c r="N408" s="5"/>
      <c r="O408" s="5"/>
      <c r="P408" s="5"/>
    </row>
    <row r="409" spans="1:16" ht="12.75" x14ac:dyDescent="0.2">
      <c r="A409" s="5"/>
      <c r="B409" s="5"/>
      <c r="J409" s="5"/>
      <c r="K409" s="5"/>
      <c r="L409" s="5"/>
      <c r="M409" s="5"/>
      <c r="N409" s="5"/>
      <c r="O409" s="5"/>
      <c r="P409" s="5"/>
    </row>
    <row r="410" spans="1:16" ht="12.75" x14ac:dyDescent="0.2">
      <c r="A410" s="5"/>
      <c r="B410" s="5"/>
      <c r="J410" s="5"/>
      <c r="K410" s="5"/>
      <c r="L410" s="5"/>
      <c r="M410" s="5"/>
      <c r="N410" s="5"/>
      <c r="O410" s="5"/>
      <c r="P410" s="5"/>
    </row>
    <row r="411" spans="1:16" ht="12.75" x14ac:dyDescent="0.2">
      <c r="A411" s="5"/>
      <c r="B411" s="5"/>
      <c r="J411" s="5"/>
      <c r="K411" s="5"/>
      <c r="L411" s="5"/>
      <c r="M411" s="5"/>
      <c r="N411" s="5"/>
      <c r="O411" s="5"/>
      <c r="P411" s="5"/>
    </row>
    <row r="412" spans="1:16" ht="12.75" x14ac:dyDescent="0.2">
      <c r="A412" s="5"/>
      <c r="B412" s="5"/>
      <c r="J412" s="5"/>
      <c r="K412" s="5"/>
      <c r="L412" s="5"/>
      <c r="M412" s="5"/>
      <c r="N412" s="5"/>
      <c r="O412" s="5"/>
      <c r="P412" s="5"/>
    </row>
    <row r="413" spans="1:16" ht="12.75" x14ac:dyDescent="0.2">
      <c r="A413" s="5"/>
      <c r="B413" s="5"/>
      <c r="J413" s="5"/>
      <c r="K413" s="5"/>
      <c r="L413" s="5"/>
      <c r="M413" s="5"/>
      <c r="N413" s="5"/>
      <c r="O413" s="5"/>
      <c r="P413" s="5"/>
    </row>
    <row r="414" spans="1:16" ht="12.75" x14ac:dyDescent="0.2">
      <c r="A414" s="5"/>
      <c r="B414" s="5"/>
      <c r="J414" s="5"/>
      <c r="K414" s="5"/>
      <c r="L414" s="5"/>
      <c r="M414" s="5"/>
      <c r="N414" s="5"/>
      <c r="O414" s="5"/>
      <c r="P414" s="5"/>
    </row>
    <row r="415" spans="1:16" ht="12.75" x14ac:dyDescent="0.2">
      <c r="A415" s="5"/>
      <c r="B415" s="5"/>
      <c r="J415" s="5"/>
      <c r="K415" s="5"/>
      <c r="L415" s="5"/>
      <c r="M415" s="5"/>
      <c r="N415" s="5"/>
      <c r="O415" s="5"/>
      <c r="P415" s="5"/>
    </row>
    <row r="416" spans="1:16" ht="12.75" x14ac:dyDescent="0.2">
      <c r="A416" s="5"/>
      <c r="B416" s="5"/>
      <c r="J416" s="5"/>
      <c r="K416" s="5"/>
      <c r="L416" s="5"/>
      <c r="M416" s="5"/>
      <c r="N416" s="5"/>
      <c r="O416" s="5"/>
      <c r="P416" s="5"/>
    </row>
    <row r="417" spans="1:16" ht="12.75" x14ac:dyDescent="0.2">
      <c r="A417" s="5"/>
      <c r="B417" s="5"/>
      <c r="J417" s="5"/>
      <c r="K417" s="5"/>
      <c r="L417" s="5"/>
      <c r="M417" s="5"/>
      <c r="N417" s="5"/>
      <c r="O417" s="5"/>
      <c r="P417" s="5"/>
    </row>
    <row r="418" spans="1:16" ht="12.75" x14ac:dyDescent="0.2">
      <c r="A418" s="5"/>
      <c r="B418" s="5"/>
      <c r="J418" s="5"/>
      <c r="K418" s="5"/>
      <c r="L418" s="5"/>
      <c r="M418" s="5"/>
      <c r="N418" s="5"/>
      <c r="O418" s="5"/>
      <c r="P418" s="5"/>
    </row>
    <row r="419" spans="1:16" ht="12.75" x14ac:dyDescent="0.2">
      <c r="A419" s="5"/>
      <c r="B419" s="5"/>
      <c r="J419" s="5"/>
      <c r="K419" s="5"/>
      <c r="L419" s="5"/>
      <c r="M419" s="5"/>
      <c r="N419" s="5"/>
      <c r="O419" s="5"/>
      <c r="P419" s="5"/>
    </row>
    <row r="420" spans="1:16" ht="12.75" x14ac:dyDescent="0.2">
      <c r="A420" s="5"/>
      <c r="B420" s="5"/>
      <c r="J420" s="5"/>
      <c r="K420" s="5"/>
      <c r="L420" s="5"/>
      <c r="M420" s="5"/>
      <c r="N420" s="5"/>
      <c r="O420" s="5"/>
      <c r="P420" s="5"/>
    </row>
    <row r="421" spans="1:16" ht="12.75" x14ac:dyDescent="0.2">
      <c r="A421" s="5"/>
      <c r="B421" s="5"/>
      <c r="J421" s="5"/>
      <c r="K421" s="5"/>
      <c r="L421" s="5"/>
      <c r="M421" s="5"/>
      <c r="N421" s="5"/>
      <c r="O421" s="5"/>
      <c r="P421" s="5"/>
    </row>
    <row r="422" spans="1:16" ht="12.75" x14ac:dyDescent="0.2">
      <c r="A422" s="5"/>
      <c r="B422" s="5"/>
      <c r="J422" s="5"/>
      <c r="K422" s="5"/>
      <c r="L422" s="5"/>
      <c r="M422" s="5"/>
      <c r="N422" s="5"/>
      <c r="O422" s="5"/>
      <c r="P422" s="5"/>
    </row>
    <row r="423" spans="1:16" ht="12.75" x14ac:dyDescent="0.2">
      <c r="A423" s="5"/>
      <c r="B423" s="5"/>
      <c r="J423" s="5"/>
      <c r="K423" s="5"/>
      <c r="L423" s="5"/>
      <c r="M423" s="5"/>
      <c r="N423" s="5"/>
      <c r="O423" s="5"/>
      <c r="P423" s="5"/>
    </row>
    <row r="424" spans="1:16" ht="12.75" x14ac:dyDescent="0.2">
      <c r="A424" s="5"/>
      <c r="B424" s="5"/>
      <c r="J424" s="5"/>
      <c r="K424" s="5"/>
      <c r="L424" s="5"/>
      <c r="M424" s="5"/>
      <c r="N424" s="5"/>
      <c r="O424" s="5"/>
      <c r="P424" s="5"/>
    </row>
    <row r="425" spans="1:16" ht="12.75" x14ac:dyDescent="0.2">
      <c r="A425" s="5"/>
      <c r="B425" s="5"/>
      <c r="J425" s="5"/>
      <c r="K425" s="5"/>
      <c r="L425" s="5"/>
      <c r="M425" s="5"/>
      <c r="N425" s="5"/>
      <c r="O425" s="5"/>
      <c r="P425" s="5"/>
    </row>
    <row r="426" spans="1:16" ht="12.75" x14ac:dyDescent="0.2">
      <c r="A426" s="5"/>
      <c r="B426" s="5"/>
      <c r="J426" s="5"/>
      <c r="K426" s="5"/>
      <c r="L426" s="5"/>
      <c r="M426" s="5"/>
      <c r="N426" s="5"/>
      <c r="O426" s="5"/>
      <c r="P426" s="5"/>
    </row>
    <row r="427" spans="1:16" ht="12.75" x14ac:dyDescent="0.2">
      <c r="A427" s="5"/>
      <c r="B427" s="5"/>
      <c r="J427" s="5"/>
      <c r="K427" s="5"/>
      <c r="L427" s="5"/>
      <c r="M427" s="5"/>
      <c r="N427" s="5"/>
      <c r="O427" s="5"/>
      <c r="P427" s="5"/>
    </row>
    <row r="428" spans="1:16" ht="12.75" x14ac:dyDescent="0.2">
      <c r="A428" s="5"/>
      <c r="B428" s="5"/>
      <c r="J428" s="5"/>
      <c r="K428" s="5"/>
      <c r="L428" s="5"/>
      <c r="M428" s="5"/>
      <c r="N428" s="5"/>
      <c r="O428" s="5"/>
      <c r="P428" s="5"/>
    </row>
    <row r="429" spans="1:16" ht="12.75" x14ac:dyDescent="0.2">
      <c r="A429" s="5"/>
      <c r="B429" s="5"/>
      <c r="J429" s="5"/>
      <c r="K429" s="5"/>
      <c r="L429" s="5"/>
      <c r="M429" s="5"/>
      <c r="N429" s="5"/>
      <c r="O429" s="5"/>
      <c r="P429" s="5"/>
    </row>
    <row r="430" spans="1:16" ht="12.75" x14ac:dyDescent="0.2">
      <c r="A430" s="5"/>
      <c r="B430" s="5"/>
      <c r="J430" s="5"/>
      <c r="K430" s="5"/>
      <c r="L430" s="5"/>
      <c r="M430" s="5"/>
      <c r="N430" s="5"/>
      <c r="O430" s="5"/>
      <c r="P430" s="5"/>
    </row>
    <row r="431" spans="1:16" ht="12.75" x14ac:dyDescent="0.2">
      <c r="A431" s="5"/>
      <c r="B431" s="5"/>
      <c r="J431" s="5"/>
      <c r="K431" s="5"/>
      <c r="L431" s="5"/>
      <c r="M431" s="5"/>
      <c r="N431" s="5"/>
      <c r="O431" s="5"/>
      <c r="P431" s="5"/>
    </row>
    <row r="432" spans="1:16" ht="12.75" x14ac:dyDescent="0.2">
      <c r="A432" s="5"/>
      <c r="B432" s="5"/>
      <c r="J432" s="5"/>
      <c r="K432" s="5"/>
      <c r="L432" s="5"/>
      <c r="M432" s="5"/>
      <c r="N432" s="5"/>
      <c r="O432" s="5"/>
      <c r="P432" s="5"/>
    </row>
    <row r="433" spans="1:16" ht="12.75" x14ac:dyDescent="0.2">
      <c r="A433" s="5"/>
      <c r="B433" s="5"/>
      <c r="J433" s="5"/>
      <c r="K433" s="5"/>
      <c r="L433" s="5"/>
      <c r="M433" s="5"/>
      <c r="N433" s="5"/>
      <c r="O433" s="5"/>
      <c r="P433" s="5"/>
    </row>
    <row r="434" spans="1:16" ht="12.75" x14ac:dyDescent="0.2">
      <c r="A434" s="5"/>
      <c r="B434" s="5"/>
      <c r="J434" s="5"/>
      <c r="K434" s="5"/>
      <c r="L434" s="5"/>
      <c r="M434" s="5"/>
      <c r="N434" s="5"/>
      <c r="O434" s="5"/>
      <c r="P434" s="5"/>
    </row>
    <row r="435" spans="1:16" ht="12.75" x14ac:dyDescent="0.2">
      <c r="A435" s="5"/>
      <c r="B435" s="5"/>
      <c r="J435" s="5"/>
      <c r="K435" s="5"/>
      <c r="L435" s="5"/>
      <c r="M435" s="5"/>
      <c r="N435" s="5"/>
      <c r="O435" s="5"/>
      <c r="P435" s="5"/>
    </row>
    <row r="436" spans="1:16" ht="12.75" x14ac:dyDescent="0.2">
      <c r="A436" s="5"/>
      <c r="B436" s="5"/>
      <c r="J436" s="5"/>
      <c r="K436" s="5"/>
      <c r="L436" s="5"/>
      <c r="M436" s="5"/>
      <c r="N436" s="5"/>
      <c r="O436" s="5"/>
      <c r="P436" s="5"/>
    </row>
    <row r="437" spans="1:16" ht="12.75" x14ac:dyDescent="0.2">
      <c r="A437" s="5"/>
      <c r="B437" s="5"/>
      <c r="J437" s="5"/>
      <c r="K437" s="5"/>
      <c r="L437" s="5"/>
      <c r="M437" s="5"/>
      <c r="N437" s="5"/>
      <c r="O437" s="5"/>
      <c r="P437" s="5"/>
    </row>
    <row r="438" spans="1:16" ht="12.75" x14ac:dyDescent="0.2">
      <c r="A438" s="5"/>
      <c r="B438" s="5"/>
      <c r="J438" s="5"/>
      <c r="K438" s="5"/>
      <c r="L438" s="5"/>
      <c r="M438" s="5"/>
      <c r="N438" s="5"/>
      <c r="O438" s="5"/>
      <c r="P438" s="5"/>
    </row>
    <row r="439" spans="1:16" ht="12.75" x14ac:dyDescent="0.2">
      <c r="A439" s="5"/>
      <c r="B439" s="5"/>
      <c r="J439" s="5"/>
      <c r="K439" s="5"/>
      <c r="L439" s="5"/>
      <c r="M439" s="5"/>
      <c r="N439" s="5"/>
      <c r="O439" s="5"/>
      <c r="P439" s="5"/>
    </row>
    <row r="440" spans="1:16" ht="12.75" x14ac:dyDescent="0.2">
      <c r="A440" s="5"/>
      <c r="B440" s="5"/>
      <c r="J440" s="5"/>
      <c r="K440" s="5"/>
      <c r="L440" s="5"/>
      <c r="M440" s="5"/>
      <c r="N440" s="5"/>
      <c r="O440" s="5"/>
      <c r="P440" s="5"/>
    </row>
    <row r="441" spans="1:16" ht="12.75" x14ac:dyDescent="0.2">
      <c r="A441" s="5"/>
      <c r="B441" s="5"/>
      <c r="J441" s="5"/>
      <c r="K441" s="5"/>
      <c r="L441" s="5"/>
      <c r="M441" s="5"/>
      <c r="N441" s="5"/>
      <c r="O441" s="5"/>
      <c r="P441" s="5"/>
    </row>
    <row r="442" spans="1:16" ht="12.75" x14ac:dyDescent="0.2">
      <c r="A442" s="5"/>
      <c r="B442" s="5"/>
      <c r="J442" s="5"/>
      <c r="K442" s="5"/>
      <c r="L442" s="5"/>
      <c r="M442" s="5"/>
      <c r="N442" s="5"/>
      <c r="O442" s="5"/>
      <c r="P442" s="5"/>
    </row>
    <row r="443" spans="1:16" ht="12.75" x14ac:dyDescent="0.2">
      <c r="A443" s="5"/>
      <c r="B443" s="5"/>
      <c r="J443" s="5"/>
      <c r="K443" s="5"/>
      <c r="L443" s="5"/>
      <c r="M443" s="5"/>
      <c r="N443" s="5"/>
      <c r="O443" s="5"/>
      <c r="P443" s="5"/>
    </row>
    <row r="444" spans="1:16" ht="12.75" x14ac:dyDescent="0.2">
      <c r="A444" s="5"/>
      <c r="B444" s="5"/>
      <c r="J444" s="5"/>
      <c r="K444" s="5"/>
      <c r="L444" s="5"/>
      <c r="M444" s="5"/>
      <c r="N444" s="5"/>
      <c r="O444" s="5"/>
      <c r="P444" s="5"/>
    </row>
    <row r="445" spans="1:16" ht="12.75" x14ac:dyDescent="0.2">
      <c r="A445" s="5"/>
      <c r="B445" s="5"/>
      <c r="J445" s="5"/>
      <c r="K445" s="5"/>
      <c r="L445" s="5"/>
      <c r="M445" s="5"/>
      <c r="N445" s="5"/>
      <c r="O445" s="5"/>
      <c r="P445" s="5"/>
    </row>
    <row r="446" spans="1:16" ht="12.75" x14ac:dyDescent="0.2">
      <c r="A446" s="5"/>
      <c r="B446" s="5"/>
      <c r="J446" s="5"/>
      <c r="K446" s="5"/>
      <c r="L446" s="5"/>
      <c r="M446" s="5"/>
      <c r="N446" s="5"/>
      <c r="O446" s="5"/>
      <c r="P446" s="5"/>
    </row>
    <row r="447" spans="1:16" ht="12.75" x14ac:dyDescent="0.2">
      <c r="A447" s="5"/>
      <c r="B447" s="5"/>
      <c r="J447" s="5"/>
      <c r="K447" s="5"/>
      <c r="L447" s="5"/>
      <c r="M447" s="5"/>
      <c r="N447" s="5"/>
      <c r="O447" s="5"/>
      <c r="P447" s="5"/>
    </row>
    <row r="448" spans="1:16" ht="12.75" x14ac:dyDescent="0.2">
      <c r="A448" s="5"/>
      <c r="B448" s="5"/>
      <c r="J448" s="5"/>
      <c r="K448" s="5"/>
      <c r="L448" s="5"/>
      <c r="M448" s="5"/>
      <c r="N448" s="5"/>
      <c r="O448" s="5"/>
      <c r="P448" s="5"/>
    </row>
    <row r="449" spans="1:16" ht="12.75" x14ac:dyDescent="0.2">
      <c r="A449" s="5"/>
      <c r="B449" s="5"/>
      <c r="J449" s="5"/>
      <c r="K449" s="5"/>
      <c r="L449" s="5"/>
      <c r="M449" s="5"/>
      <c r="N449" s="5"/>
      <c r="O449" s="5"/>
      <c r="P449" s="5"/>
    </row>
    <row r="450" spans="1:16" ht="12.75" x14ac:dyDescent="0.2">
      <c r="A450" s="5"/>
      <c r="B450" s="5"/>
      <c r="J450" s="5"/>
      <c r="K450" s="5"/>
      <c r="L450" s="5"/>
      <c r="M450" s="5"/>
      <c r="N450" s="5"/>
      <c r="O450" s="5"/>
      <c r="P450" s="5"/>
    </row>
    <row r="451" spans="1:16" ht="12.75" x14ac:dyDescent="0.2">
      <c r="A451" s="5"/>
      <c r="B451" s="5"/>
      <c r="J451" s="5"/>
      <c r="K451" s="5"/>
      <c r="L451" s="5"/>
      <c r="M451" s="5"/>
      <c r="N451" s="5"/>
      <c r="O451" s="5"/>
      <c r="P451" s="5"/>
    </row>
    <row r="452" spans="1:16" ht="12.75" x14ac:dyDescent="0.2">
      <c r="A452" s="5"/>
      <c r="B452" s="5"/>
      <c r="J452" s="5"/>
      <c r="K452" s="5"/>
      <c r="L452" s="5"/>
      <c r="M452" s="5"/>
      <c r="N452" s="5"/>
      <c r="O452" s="5"/>
      <c r="P452" s="5"/>
    </row>
    <row r="453" spans="1:16" ht="12.75" x14ac:dyDescent="0.2">
      <c r="A453" s="5"/>
      <c r="B453" s="5"/>
      <c r="J453" s="5"/>
      <c r="K453" s="5"/>
      <c r="L453" s="5"/>
      <c r="M453" s="5"/>
      <c r="N453" s="5"/>
      <c r="O453" s="5"/>
      <c r="P453" s="5"/>
    </row>
    <row r="454" spans="1:16" ht="12.75" x14ac:dyDescent="0.2">
      <c r="A454" s="5"/>
      <c r="B454" s="5"/>
      <c r="J454" s="5"/>
      <c r="K454" s="5"/>
      <c r="L454" s="5"/>
      <c r="M454" s="5"/>
      <c r="N454" s="5"/>
      <c r="O454" s="5"/>
      <c r="P454" s="5"/>
    </row>
    <row r="455" spans="1:16" ht="12.75" x14ac:dyDescent="0.2">
      <c r="A455" s="5"/>
      <c r="B455" s="5"/>
      <c r="J455" s="5"/>
      <c r="K455" s="5"/>
      <c r="L455" s="5"/>
      <c r="M455" s="5"/>
      <c r="N455" s="5"/>
      <c r="O455" s="5"/>
      <c r="P455" s="5"/>
    </row>
    <row r="456" spans="1:16" ht="12.75" x14ac:dyDescent="0.2">
      <c r="A456" s="5"/>
      <c r="B456" s="5"/>
      <c r="J456" s="5"/>
      <c r="K456" s="5"/>
      <c r="L456" s="5"/>
      <c r="M456" s="5"/>
      <c r="N456" s="5"/>
      <c r="O456" s="5"/>
      <c r="P456" s="5"/>
    </row>
    <row r="457" spans="1:16" ht="12.75" x14ac:dyDescent="0.2">
      <c r="A457" s="5"/>
      <c r="B457" s="5"/>
      <c r="J457" s="5"/>
      <c r="K457" s="5"/>
      <c r="L457" s="5"/>
      <c r="M457" s="5"/>
      <c r="N457" s="5"/>
      <c r="O457" s="5"/>
      <c r="P457" s="5"/>
    </row>
    <row r="458" spans="1:16" ht="12.75" x14ac:dyDescent="0.2">
      <c r="A458" s="5"/>
      <c r="B458" s="5"/>
      <c r="J458" s="5"/>
      <c r="K458" s="5"/>
      <c r="L458" s="5"/>
      <c r="M458" s="5"/>
      <c r="N458" s="5"/>
      <c r="O458" s="5"/>
      <c r="P458" s="5"/>
    </row>
    <row r="459" spans="1:16" ht="12.75" x14ac:dyDescent="0.2">
      <c r="A459" s="5"/>
      <c r="B459" s="5"/>
      <c r="J459" s="5"/>
      <c r="K459" s="5"/>
      <c r="L459" s="5"/>
      <c r="M459" s="5"/>
      <c r="N459" s="5"/>
      <c r="O459" s="5"/>
      <c r="P459" s="5"/>
    </row>
    <row r="460" spans="1:16" ht="12.75" x14ac:dyDescent="0.2">
      <c r="A460" s="5"/>
      <c r="B460" s="5"/>
      <c r="J460" s="5"/>
      <c r="K460" s="5"/>
      <c r="L460" s="5"/>
      <c r="M460" s="5"/>
      <c r="N460" s="5"/>
      <c r="O460" s="5"/>
      <c r="P460" s="5"/>
    </row>
    <row r="461" spans="1:16" ht="12.75" x14ac:dyDescent="0.2">
      <c r="A461" s="5"/>
      <c r="B461" s="5"/>
      <c r="J461" s="5"/>
      <c r="K461" s="5"/>
      <c r="L461" s="5"/>
      <c r="M461" s="5"/>
      <c r="N461" s="5"/>
      <c r="O461" s="5"/>
      <c r="P461" s="5"/>
    </row>
    <row r="462" spans="1:16" ht="12.75" x14ac:dyDescent="0.2">
      <c r="A462" s="5"/>
      <c r="B462" s="5"/>
      <c r="J462" s="5"/>
      <c r="K462" s="5"/>
      <c r="L462" s="5"/>
      <c r="M462" s="5"/>
      <c r="N462" s="5"/>
      <c r="O462" s="5"/>
      <c r="P462" s="5"/>
    </row>
    <row r="463" spans="1:16" ht="12.75" x14ac:dyDescent="0.2">
      <c r="A463" s="5"/>
      <c r="B463" s="5"/>
      <c r="J463" s="5"/>
      <c r="K463" s="5"/>
      <c r="L463" s="5"/>
      <c r="M463" s="5"/>
      <c r="N463" s="5"/>
      <c r="O463" s="5"/>
      <c r="P463" s="5"/>
    </row>
    <row r="464" spans="1:16" ht="12.75" x14ac:dyDescent="0.2">
      <c r="A464" s="5"/>
      <c r="B464" s="5"/>
      <c r="J464" s="5"/>
      <c r="K464" s="5"/>
      <c r="L464" s="5"/>
      <c r="M464" s="5"/>
      <c r="N464" s="5"/>
      <c r="O464" s="5"/>
      <c r="P464" s="5"/>
    </row>
    <row r="465" spans="1:16" ht="12.75" x14ac:dyDescent="0.2">
      <c r="A465" s="5"/>
      <c r="B465" s="5"/>
      <c r="J465" s="5"/>
      <c r="K465" s="5"/>
      <c r="L465" s="5"/>
      <c r="M465" s="5"/>
      <c r="N465" s="5"/>
      <c r="O465" s="5"/>
      <c r="P465" s="5"/>
    </row>
    <row r="466" spans="1:16" ht="12.75" x14ac:dyDescent="0.2">
      <c r="A466" s="5"/>
      <c r="B466" s="5"/>
      <c r="J466" s="5"/>
      <c r="K466" s="5"/>
      <c r="L466" s="5"/>
      <c r="M466" s="5"/>
      <c r="N466" s="5"/>
      <c r="O466" s="5"/>
      <c r="P466" s="5"/>
    </row>
    <row r="467" spans="1:16" ht="12.75" x14ac:dyDescent="0.2">
      <c r="A467" s="5"/>
      <c r="B467" s="5"/>
      <c r="J467" s="5"/>
      <c r="K467" s="5"/>
      <c r="L467" s="5"/>
      <c r="M467" s="5"/>
      <c r="N467" s="5"/>
      <c r="O467" s="5"/>
      <c r="P467" s="5"/>
    </row>
    <row r="468" spans="1:16" ht="12.75" x14ac:dyDescent="0.2">
      <c r="A468" s="5"/>
      <c r="B468" s="5"/>
      <c r="J468" s="5"/>
      <c r="K468" s="5"/>
      <c r="L468" s="5"/>
      <c r="M468" s="5"/>
      <c r="N468" s="5"/>
      <c r="O468" s="5"/>
      <c r="P468" s="5"/>
    </row>
    <row r="469" spans="1:16" ht="12.75" x14ac:dyDescent="0.2">
      <c r="A469" s="5"/>
      <c r="B469" s="5"/>
      <c r="J469" s="5"/>
      <c r="K469" s="5"/>
      <c r="L469" s="5"/>
      <c r="M469" s="5"/>
      <c r="N469" s="5"/>
      <c r="O469" s="5"/>
      <c r="P469" s="5"/>
    </row>
    <row r="470" spans="1:16" ht="12.75" x14ac:dyDescent="0.2">
      <c r="A470" s="5"/>
      <c r="B470" s="5"/>
      <c r="J470" s="5"/>
      <c r="K470" s="5"/>
      <c r="L470" s="5"/>
      <c r="M470" s="5"/>
      <c r="N470" s="5"/>
      <c r="O470" s="5"/>
      <c r="P470" s="5"/>
    </row>
    <row r="471" spans="1:16" ht="12.75" x14ac:dyDescent="0.2">
      <c r="A471" s="5"/>
      <c r="B471" s="5"/>
      <c r="J471" s="5"/>
      <c r="K471" s="5"/>
      <c r="L471" s="5"/>
      <c r="M471" s="5"/>
      <c r="N471" s="5"/>
      <c r="O471" s="5"/>
      <c r="P471" s="5"/>
    </row>
    <row r="472" spans="1:16" ht="12.75" x14ac:dyDescent="0.2">
      <c r="A472" s="5"/>
      <c r="B472" s="5"/>
      <c r="J472" s="5"/>
      <c r="K472" s="5"/>
      <c r="L472" s="5"/>
      <c r="M472" s="5"/>
      <c r="N472" s="5"/>
      <c r="O472" s="5"/>
      <c r="P472" s="5"/>
    </row>
    <row r="473" spans="1:16" ht="12.75" x14ac:dyDescent="0.2">
      <c r="A473" s="5"/>
      <c r="B473" s="5"/>
      <c r="J473" s="5"/>
      <c r="K473" s="5"/>
      <c r="L473" s="5"/>
      <c r="M473" s="5"/>
      <c r="N473" s="5"/>
      <c r="O473" s="5"/>
      <c r="P473" s="5"/>
    </row>
    <row r="474" spans="1:16" ht="12.75" x14ac:dyDescent="0.2">
      <c r="A474" s="5"/>
      <c r="B474" s="5"/>
      <c r="J474" s="5"/>
      <c r="K474" s="5"/>
      <c r="L474" s="5"/>
      <c r="M474" s="5"/>
      <c r="N474" s="5"/>
      <c r="O474" s="5"/>
      <c r="P474" s="5"/>
    </row>
    <row r="475" spans="1:16" ht="12.75" x14ac:dyDescent="0.2">
      <c r="A475" s="5"/>
      <c r="B475" s="5"/>
      <c r="J475" s="5"/>
      <c r="K475" s="5"/>
      <c r="L475" s="5"/>
      <c r="M475" s="5"/>
      <c r="N475" s="5"/>
      <c r="O475" s="5"/>
      <c r="P475" s="5"/>
    </row>
    <row r="476" spans="1:16" ht="12.75" x14ac:dyDescent="0.2">
      <c r="A476" s="5"/>
      <c r="B476" s="5"/>
      <c r="J476" s="5"/>
      <c r="K476" s="5"/>
      <c r="L476" s="5"/>
      <c r="M476" s="5"/>
      <c r="N476" s="5"/>
      <c r="O476" s="5"/>
      <c r="P476" s="5"/>
    </row>
    <row r="477" spans="1:16" ht="12.75" x14ac:dyDescent="0.2">
      <c r="A477" s="5"/>
      <c r="B477" s="5"/>
      <c r="J477" s="5"/>
      <c r="K477" s="5"/>
      <c r="L477" s="5"/>
      <c r="M477" s="5"/>
      <c r="N477" s="5"/>
      <c r="O477" s="5"/>
      <c r="P477" s="5"/>
    </row>
    <row r="478" spans="1:16" ht="12.75" x14ac:dyDescent="0.2">
      <c r="A478" s="5"/>
      <c r="B478" s="5"/>
      <c r="J478" s="5"/>
      <c r="K478" s="5"/>
      <c r="L478" s="5"/>
      <c r="M478" s="5"/>
      <c r="N478" s="5"/>
      <c r="O478" s="5"/>
      <c r="P478" s="5"/>
    </row>
    <row r="479" spans="1:16" ht="12.75" x14ac:dyDescent="0.2">
      <c r="A479" s="5"/>
      <c r="B479" s="5"/>
      <c r="J479" s="5"/>
      <c r="K479" s="5"/>
      <c r="L479" s="5"/>
      <c r="M479" s="5"/>
      <c r="N479" s="5"/>
      <c r="O479" s="5"/>
      <c r="P479" s="5"/>
    </row>
    <row r="480" spans="1:16" ht="12.75" x14ac:dyDescent="0.2">
      <c r="A480" s="5"/>
      <c r="B480" s="5"/>
      <c r="J480" s="5"/>
      <c r="K480" s="5"/>
      <c r="L480" s="5"/>
      <c r="M480" s="5"/>
      <c r="N480" s="5"/>
      <c r="O480" s="5"/>
      <c r="P480" s="5"/>
    </row>
    <row r="481" spans="1:16" ht="12.75" x14ac:dyDescent="0.2">
      <c r="A481" s="5"/>
      <c r="B481" s="5"/>
      <c r="J481" s="5"/>
      <c r="K481" s="5"/>
      <c r="L481" s="5"/>
      <c r="M481" s="5"/>
      <c r="N481" s="5"/>
      <c r="O481" s="5"/>
      <c r="P481" s="5"/>
    </row>
    <row r="482" spans="1:16" ht="12.75" x14ac:dyDescent="0.2">
      <c r="A482" s="5"/>
      <c r="B482" s="5"/>
      <c r="J482" s="5"/>
      <c r="K482" s="5"/>
      <c r="L482" s="5"/>
      <c r="M482" s="5"/>
      <c r="N482" s="5"/>
      <c r="O482" s="5"/>
      <c r="P482" s="5"/>
    </row>
    <row r="483" spans="1:16" ht="12.75" x14ac:dyDescent="0.2">
      <c r="A483" s="5"/>
      <c r="B483" s="5"/>
      <c r="J483" s="5"/>
      <c r="K483" s="5"/>
      <c r="L483" s="5"/>
      <c r="M483" s="5"/>
      <c r="N483" s="5"/>
      <c r="O483" s="5"/>
      <c r="P483" s="5"/>
    </row>
    <row r="484" spans="1:16" ht="12.75" x14ac:dyDescent="0.2">
      <c r="A484" s="5"/>
      <c r="B484" s="5"/>
      <c r="J484" s="5"/>
      <c r="K484" s="5"/>
      <c r="L484" s="5"/>
      <c r="M484" s="5"/>
      <c r="N484" s="5"/>
      <c r="O484" s="5"/>
      <c r="P484" s="5"/>
    </row>
    <row r="485" spans="1:16" ht="12.75" x14ac:dyDescent="0.2">
      <c r="A485" s="5"/>
      <c r="B485" s="5"/>
      <c r="J485" s="5"/>
      <c r="K485" s="5"/>
      <c r="L485" s="5"/>
      <c r="M485" s="5"/>
      <c r="N485" s="5"/>
      <c r="O485" s="5"/>
      <c r="P485" s="5"/>
    </row>
    <row r="486" spans="1:16" ht="12.75" x14ac:dyDescent="0.2">
      <c r="A486" s="5"/>
      <c r="B486" s="5"/>
      <c r="J486" s="5"/>
      <c r="K486" s="5"/>
      <c r="L486" s="5"/>
      <c r="M486" s="5"/>
      <c r="N486" s="5"/>
      <c r="O486" s="5"/>
      <c r="P486" s="5"/>
    </row>
    <row r="487" spans="1:16" ht="12.75" x14ac:dyDescent="0.2">
      <c r="A487" s="5"/>
      <c r="B487" s="5"/>
      <c r="J487" s="5"/>
      <c r="K487" s="5"/>
      <c r="L487" s="5"/>
      <c r="M487" s="5"/>
      <c r="N487" s="5"/>
      <c r="O487" s="5"/>
      <c r="P487" s="5"/>
    </row>
    <row r="488" spans="1:16" ht="12.75" x14ac:dyDescent="0.2">
      <c r="A488" s="5"/>
      <c r="B488" s="5"/>
      <c r="J488" s="5"/>
      <c r="K488" s="5"/>
      <c r="L488" s="5"/>
      <c r="M488" s="5"/>
      <c r="N488" s="5"/>
      <c r="O488" s="5"/>
      <c r="P488" s="5"/>
    </row>
    <row r="489" spans="1:16" ht="12.75" x14ac:dyDescent="0.2">
      <c r="A489" s="5"/>
      <c r="B489" s="5"/>
      <c r="J489" s="5"/>
      <c r="K489" s="5"/>
      <c r="L489" s="5"/>
      <c r="M489" s="5"/>
      <c r="N489" s="5"/>
      <c r="O489" s="5"/>
      <c r="P489" s="5"/>
    </row>
    <row r="490" spans="1:16" ht="12.75" x14ac:dyDescent="0.2">
      <c r="A490" s="5"/>
      <c r="B490" s="5"/>
      <c r="J490" s="5"/>
      <c r="K490" s="5"/>
      <c r="L490" s="5"/>
      <c r="M490" s="5"/>
      <c r="N490" s="5"/>
      <c r="O490" s="5"/>
      <c r="P490" s="5"/>
    </row>
    <row r="491" spans="1:16" ht="12.75" x14ac:dyDescent="0.2">
      <c r="A491" s="5"/>
      <c r="B491" s="5"/>
      <c r="J491" s="5"/>
      <c r="K491" s="5"/>
      <c r="L491" s="5"/>
      <c r="M491" s="5"/>
      <c r="N491" s="5"/>
      <c r="O491" s="5"/>
      <c r="P491" s="5"/>
    </row>
    <row r="492" spans="1:16" ht="12.75" x14ac:dyDescent="0.2">
      <c r="A492" s="5"/>
      <c r="B492" s="5"/>
      <c r="J492" s="5"/>
      <c r="K492" s="5"/>
      <c r="L492" s="5"/>
      <c r="M492" s="5"/>
      <c r="N492" s="5"/>
      <c r="O492" s="5"/>
      <c r="P492" s="5"/>
    </row>
    <row r="493" spans="1:16" ht="12.75" x14ac:dyDescent="0.2">
      <c r="A493" s="5"/>
      <c r="B493" s="5"/>
      <c r="J493" s="5"/>
      <c r="K493" s="5"/>
      <c r="L493" s="5"/>
      <c r="M493" s="5"/>
      <c r="N493" s="5"/>
      <c r="O493" s="5"/>
      <c r="P493" s="5"/>
    </row>
    <row r="494" spans="1:16" ht="12.75" x14ac:dyDescent="0.2">
      <c r="A494" s="5"/>
      <c r="B494" s="5"/>
      <c r="J494" s="5"/>
      <c r="K494" s="5"/>
      <c r="L494" s="5"/>
      <c r="M494" s="5"/>
      <c r="N494" s="5"/>
      <c r="O494" s="5"/>
      <c r="P494" s="5"/>
    </row>
    <row r="495" spans="1:16" ht="12.75" x14ac:dyDescent="0.2">
      <c r="A495" s="5"/>
      <c r="B495" s="5"/>
      <c r="J495" s="5"/>
      <c r="K495" s="5"/>
      <c r="L495" s="5"/>
      <c r="M495" s="5"/>
      <c r="N495" s="5"/>
      <c r="O495" s="5"/>
      <c r="P495" s="5"/>
    </row>
    <row r="496" spans="1:16" ht="12.75" x14ac:dyDescent="0.2">
      <c r="A496" s="5"/>
      <c r="B496" s="5"/>
      <c r="J496" s="5"/>
      <c r="K496" s="5"/>
      <c r="L496" s="5"/>
      <c r="M496" s="5"/>
      <c r="N496" s="5"/>
      <c r="O496" s="5"/>
      <c r="P496" s="5"/>
    </row>
    <row r="497" spans="1:16" ht="12.75" x14ac:dyDescent="0.2">
      <c r="A497" s="5"/>
      <c r="B497" s="5"/>
      <c r="J497" s="5"/>
      <c r="K497" s="5"/>
      <c r="L497" s="5"/>
      <c r="M497" s="5"/>
      <c r="N497" s="5"/>
      <c r="O497" s="5"/>
      <c r="P497" s="5"/>
    </row>
    <row r="498" spans="1:16" ht="12.75" x14ac:dyDescent="0.2">
      <c r="A498" s="5"/>
      <c r="B498" s="5"/>
      <c r="J498" s="5"/>
      <c r="K498" s="5"/>
      <c r="L498" s="5"/>
      <c r="M498" s="5"/>
      <c r="N498" s="5"/>
      <c r="O498" s="5"/>
      <c r="P498" s="5"/>
    </row>
    <row r="499" spans="1:16" ht="12.75" x14ac:dyDescent="0.2">
      <c r="A499" s="5"/>
      <c r="B499" s="5"/>
      <c r="J499" s="5"/>
      <c r="K499" s="5"/>
      <c r="L499" s="5"/>
      <c r="M499" s="5"/>
      <c r="N499" s="5"/>
      <c r="O499" s="5"/>
      <c r="P499" s="5"/>
    </row>
    <row r="500" spans="1:16" ht="12.75" x14ac:dyDescent="0.2">
      <c r="A500" s="5"/>
      <c r="B500" s="5"/>
      <c r="J500" s="5"/>
      <c r="K500" s="5"/>
      <c r="L500" s="5"/>
      <c r="M500" s="5"/>
      <c r="N500" s="5"/>
      <c r="O500" s="5"/>
      <c r="P500" s="5"/>
    </row>
    <row r="501" spans="1:16" ht="12.75" x14ac:dyDescent="0.2">
      <c r="A501" s="5"/>
      <c r="B501" s="5"/>
      <c r="J501" s="5"/>
      <c r="K501" s="5"/>
      <c r="L501" s="5"/>
      <c r="M501" s="5"/>
      <c r="N501" s="5"/>
      <c r="O501" s="5"/>
      <c r="P501" s="5"/>
    </row>
    <row r="502" spans="1:16" ht="12.75" x14ac:dyDescent="0.2">
      <c r="A502" s="5"/>
      <c r="B502" s="5"/>
      <c r="J502" s="5"/>
      <c r="K502" s="5"/>
      <c r="L502" s="5"/>
      <c r="M502" s="5"/>
      <c r="N502" s="5"/>
      <c r="O502" s="5"/>
      <c r="P502" s="5"/>
    </row>
    <row r="503" spans="1:16" ht="12.75" x14ac:dyDescent="0.2">
      <c r="A503" s="5"/>
      <c r="B503" s="5"/>
      <c r="J503" s="5"/>
      <c r="K503" s="5"/>
      <c r="L503" s="5"/>
      <c r="M503" s="5"/>
      <c r="N503" s="5"/>
      <c r="O503" s="5"/>
      <c r="P503" s="5"/>
    </row>
    <row r="504" spans="1:16" ht="12.75" x14ac:dyDescent="0.2">
      <c r="A504" s="5"/>
      <c r="B504" s="5"/>
      <c r="J504" s="5"/>
      <c r="K504" s="5"/>
      <c r="L504" s="5"/>
      <c r="M504" s="5"/>
      <c r="N504" s="5"/>
      <c r="O504" s="5"/>
      <c r="P504" s="5"/>
    </row>
    <row r="505" spans="1:16" ht="12.75" x14ac:dyDescent="0.2">
      <c r="A505" s="5"/>
      <c r="B505" s="5"/>
      <c r="J505" s="5"/>
      <c r="K505" s="5"/>
      <c r="L505" s="5"/>
      <c r="M505" s="5"/>
      <c r="N505" s="5"/>
      <c r="O505" s="5"/>
      <c r="P505" s="5"/>
    </row>
    <row r="506" spans="1:16" ht="12.75" x14ac:dyDescent="0.2">
      <c r="A506" s="5"/>
      <c r="B506" s="5"/>
      <c r="J506" s="5"/>
      <c r="K506" s="5"/>
      <c r="L506" s="5"/>
      <c r="M506" s="5"/>
      <c r="N506" s="5"/>
      <c r="O506" s="5"/>
      <c r="P506" s="5"/>
    </row>
    <row r="507" spans="1:16" ht="12.75" x14ac:dyDescent="0.2">
      <c r="A507" s="5"/>
      <c r="B507" s="5"/>
      <c r="J507" s="5"/>
      <c r="K507" s="5"/>
      <c r="L507" s="5"/>
      <c r="M507" s="5"/>
      <c r="N507" s="5"/>
      <c r="O507" s="5"/>
      <c r="P507" s="5"/>
    </row>
    <row r="508" spans="1:16" ht="12.75" x14ac:dyDescent="0.2">
      <c r="A508" s="5"/>
      <c r="B508" s="5"/>
      <c r="J508" s="5"/>
      <c r="K508" s="5"/>
      <c r="L508" s="5"/>
      <c r="M508" s="5"/>
      <c r="N508" s="5"/>
      <c r="O508" s="5"/>
      <c r="P508" s="5"/>
    </row>
    <row r="509" spans="1:16" ht="12.75" x14ac:dyDescent="0.2">
      <c r="A509" s="5"/>
      <c r="B509" s="5"/>
      <c r="J509" s="5"/>
      <c r="K509" s="5"/>
      <c r="L509" s="5"/>
      <c r="M509" s="5"/>
      <c r="N509" s="5"/>
      <c r="O509" s="5"/>
      <c r="P509" s="5"/>
    </row>
    <row r="510" spans="1:16" ht="12.75" x14ac:dyDescent="0.2">
      <c r="A510" s="5"/>
      <c r="B510" s="5"/>
      <c r="J510" s="5"/>
      <c r="K510" s="5"/>
      <c r="L510" s="5"/>
      <c r="M510" s="5"/>
      <c r="N510" s="5"/>
      <c r="O510" s="5"/>
      <c r="P510" s="5"/>
    </row>
    <row r="511" spans="1:16" ht="12.75" x14ac:dyDescent="0.2">
      <c r="A511" s="5"/>
      <c r="B511" s="5"/>
      <c r="J511" s="5"/>
      <c r="K511" s="5"/>
      <c r="L511" s="5"/>
      <c r="M511" s="5"/>
      <c r="N511" s="5"/>
      <c r="O511" s="5"/>
      <c r="P511" s="5"/>
    </row>
    <row r="512" spans="1:16" ht="12.75" x14ac:dyDescent="0.2">
      <c r="A512" s="5"/>
      <c r="B512" s="5"/>
      <c r="J512" s="5"/>
      <c r="K512" s="5"/>
      <c r="L512" s="5"/>
      <c r="M512" s="5"/>
      <c r="N512" s="5"/>
      <c r="O512" s="5"/>
      <c r="P512" s="5"/>
    </row>
    <row r="513" spans="1:16" ht="12.75" x14ac:dyDescent="0.2">
      <c r="A513" s="5"/>
      <c r="B513" s="5"/>
      <c r="J513" s="5"/>
      <c r="K513" s="5"/>
      <c r="L513" s="5"/>
      <c r="M513" s="5"/>
      <c r="N513" s="5"/>
      <c r="O513" s="5"/>
      <c r="P513" s="5"/>
    </row>
    <row r="514" spans="1:16" ht="12.75" x14ac:dyDescent="0.2">
      <c r="A514" s="5"/>
      <c r="B514" s="5"/>
      <c r="J514" s="5"/>
      <c r="K514" s="5"/>
      <c r="L514" s="5"/>
      <c r="M514" s="5"/>
      <c r="N514" s="5"/>
      <c r="O514" s="5"/>
      <c r="P514" s="5"/>
    </row>
    <row r="515" spans="1:16" ht="12.75" x14ac:dyDescent="0.2">
      <c r="A515" s="5"/>
      <c r="B515" s="5"/>
      <c r="J515" s="5"/>
      <c r="K515" s="5"/>
      <c r="L515" s="5"/>
      <c r="M515" s="5"/>
      <c r="N515" s="5"/>
      <c r="O515" s="5"/>
      <c r="P515" s="5"/>
    </row>
    <row r="516" spans="1:16" ht="12.75" x14ac:dyDescent="0.2">
      <c r="A516" s="5"/>
      <c r="B516" s="5"/>
      <c r="J516" s="5"/>
      <c r="K516" s="5"/>
      <c r="L516" s="5"/>
      <c r="M516" s="5"/>
      <c r="N516" s="5"/>
      <c r="O516" s="5"/>
      <c r="P516" s="5"/>
    </row>
    <row r="517" spans="1:16" ht="12.75" x14ac:dyDescent="0.2">
      <c r="A517" s="5"/>
      <c r="B517" s="5"/>
      <c r="J517" s="5"/>
      <c r="K517" s="5"/>
      <c r="L517" s="5"/>
      <c r="M517" s="5"/>
      <c r="N517" s="5"/>
      <c r="O517" s="5"/>
      <c r="P517" s="5"/>
    </row>
    <row r="518" spans="1:16" ht="12.75" x14ac:dyDescent="0.2">
      <c r="A518" s="5"/>
      <c r="B518" s="5"/>
      <c r="J518" s="5"/>
      <c r="K518" s="5"/>
      <c r="L518" s="5"/>
      <c r="M518" s="5"/>
      <c r="N518" s="5"/>
      <c r="O518" s="5"/>
      <c r="P518" s="5"/>
    </row>
    <row r="519" spans="1:16" ht="12.75" x14ac:dyDescent="0.2">
      <c r="A519" s="5"/>
      <c r="B519" s="5"/>
      <c r="J519" s="5"/>
      <c r="K519" s="5"/>
      <c r="L519" s="5"/>
      <c r="M519" s="5"/>
      <c r="N519" s="5"/>
      <c r="O519" s="5"/>
      <c r="P519" s="5"/>
    </row>
    <row r="520" spans="1:16" ht="12.75" x14ac:dyDescent="0.2">
      <c r="A520" s="5"/>
      <c r="B520" s="5"/>
      <c r="J520" s="5"/>
      <c r="K520" s="5"/>
      <c r="L520" s="5"/>
      <c r="M520" s="5"/>
      <c r="N520" s="5"/>
      <c r="O520" s="5"/>
      <c r="P520" s="5"/>
    </row>
    <row r="521" spans="1:16" ht="12.75" x14ac:dyDescent="0.2">
      <c r="A521" s="5"/>
      <c r="B521" s="5"/>
      <c r="J521" s="5"/>
      <c r="K521" s="5"/>
      <c r="L521" s="5"/>
      <c r="M521" s="5"/>
      <c r="N521" s="5"/>
      <c r="O521" s="5"/>
      <c r="P521" s="5"/>
    </row>
    <row r="522" spans="1:16" ht="12.75" x14ac:dyDescent="0.2">
      <c r="A522" s="5"/>
      <c r="B522" s="5"/>
      <c r="J522" s="5"/>
      <c r="K522" s="5"/>
      <c r="L522" s="5"/>
      <c r="M522" s="5"/>
      <c r="N522" s="5"/>
      <c r="O522" s="5"/>
      <c r="P522" s="5"/>
    </row>
    <row r="523" spans="1:16" ht="12.75" x14ac:dyDescent="0.2">
      <c r="A523" s="5"/>
      <c r="B523" s="5"/>
      <c r="J523" s="5"/>
      <c r="K523" s="5"/>
      <c r="L523" s="5"/>
      <c r="M523" s="5"/>
      <c r="N523" s="5"/>
      <c r="O523" s="5"/>
      <c r="P523" s="5"/>
    </row>
    <row r="524" spans="1:16" ht="12.75" x14ac:dyDescent="0.2">
      <c r="A524" s="5"/>
      <c r="B524" s="5"/>
      <c r="J524" s="5"/>
      <c r="K524" s="5"/>
      <c r="L524" s="5"/>
      <c r="M524" s="5"/>
      <c r="N524" s="5"/>
      <c r="O524" s="5"/>
      <c r="P524" s="5"/>
    </row>
    <row r="525" spans="1:16" ht="12.75" x14ac:dyDescent="0.2">
      <c r="A525" s="5"/>
      <c r="B525" s="5"/>
      <c r="J525" s="5"/>
      <c r="K525" s="5"/>
      <c r="L525" s="5"/>
      <c r="M525" s="5"/>
      <c r="N525" s="5"/>
      <c r="O525" s="5"/>
      <c r="P525" s="5"/>
    </row>
    <row r="526" spans="1:16" ht="12.75" x14ac:dyDescent="0.2">
      <c r="A526" s="5"/>
      <c r="B526" s="5"/>
      <c r="J526" s="5"/>
      <c r="K526" s="5"/>
      <c r="L526" s="5"/>
      <c r="M526" s="5"/>
      <c r="N526" s="5"/>
      <c r="O526" s="5"/>
      <c r="P526" s="5"/>
    </row>
    <row r="527" spans="1:16" ht="12.75" x14ac:dyDescent="0.2">
      <c r="A527" s="5"/>
      <c r="B527" s="5"/>
      <c r="J527" s="5"/>
      <c r="K527" s="5"/>
      <c r="L527" s="5"/>
      <c r="M527" s="5"/>
      <c r="N527" s="5"/>
      <c r="O527" s="5"/>
      <c r="P527" s="5"/>
    </row>
    <row r="528" spans="1:16" ht="12.75" x14ac:dyDescent="0.2">
      <c r="A528" s="5"/>
      <c r="B528" s="5"/>
      <c r="J528" s="5"/>
      <c r="K528" s="5"/>
      <c r="L528" s="5"/>
      <c r="M528" s="5"/>
      <c r="N528" s="5"/>
      <c r="O528" s="5"/>
      <c r="P528" s="5"/>
    </row>
    <row r="529" spans="1:16" ht="12.75" x14ac:dyDescent="0.2">
      <c r="A529" s="5"/>
      <c r="B529" s="5"/>
      <c r="J529" s="5"/>
      <c r="K529" s="5"/>
      <c r="L529" s="5"/>
      <c r="M529" s="5"/>
      <c r="N529" s="5"/>
      <c r="O529" s="5"/>
      <c r="P529" s="5"/>
    </row>
    <row r="530" spans="1:16" ht="12.75" x14ac:dyDescent="0.2">
      <c r="A530" s="5"/>
      <c r="B530" s="5"/>
      <c r="J530" s="5"/>
      <c r="K530" s="5"/>
      <c r="L530" s="5"/>
      <c r="M530" s="5"/>
      <c r="N530" s="5"/>
      <c r="O530" s="5"/>
      <c r="P530" s="5"/>
    </row>
    <row r="531" spans="1:16" ht="12.75" x14ac:dyDescent="0.2">
      <c r="A531" s="5"/>
      <c r="B531" s="5"/>
      <c r="J531" s="5"/>
      <c r="K531" s="5"/>
      <c r="L531" s="5"/>
      <c r="M531" s="5"/>
      <c r="N531" s="5"/>
      <c r="O531" s="5"/>
      <c r="P531" s="5"/>
    </row>
    <row r="532" spans="1:16" ht="12.75" x14ac:dyDescent="0.2">
      <c r="A532" s="5"/>
      <c r="B532" s="5"/>
      <c r="J532" s="5"/>
      <c r="K532" s="5"/>
      <c r="L532" s="5"/>
      <c r="M532" s="5"/>
      <c r="N532" s="5"/>
      <c r="O532" s="5"/>
      <c r="P532" s="5"/>
    </row>
    <row r="533" spans="1:16" ht="12.75" x14ac:dyDescent="0.2">
      <c r="A533" s="5"/>
      <c r="B533" s="5"/>
      <c r="J533" s="5"/>
      <c r="K533" s="5"/>
      <c r="L533" s="5"/>
      <c r="M533" s="5"/>
      <c r="N533" s="5"/>
      <c r="O533" s="5"/>
      <c r="P533" s="5"/>
    </row>
    <row r="534" spans="1:16" ht="12.75" x14ac:dyDescent="0.2">
      <c r="A534" s="5"/>
      <c r="B534" s="5"/>
      <c r="J534" s="5"/>
      <c r="K534" s="5"/>
      <c r="L534" s="5"/>
      <c r="M534" s="5"/>
      <c r="N534" s="5"/>
      <c r="O534" s="5"/>
      <c r="P534" s="5"/>
    </row>
    <row r="535" spans="1:16" ht="12.75" x14ac:dyDescent="0.2">
      <c r="A535" s="5"/>
      <c r="B535" s="5"/>
      <c r="J535" s="5"/>
      <c r="K535" s="5"/>
      <c r="L535" s="5"/>
      <c r="M535" s="5"/>
      <c r="N535" s="5"/>
      <c r="O535" s="5"/>
      <c r="P535" s="5"/>
    </row>
    <row r="536" spans="1:16" ht="12.75" x14ac:dyDescent="0.2">
      <c r="A536" s="5"/>
      <c r="B536" s="5"/>
      <c r="J536" s="5"/>
      <c r="K536" s="5"/>
      <c r="L536" s="5"/>
      <c r="M536" s="5"/>
      <c r="N536" s="5"/>
      <c r="O536" s="5"/>
      <c r="P536" s="5"/>
    </row>
    <row r="537" spans="1:16" ht="12.75" x14ac:dyDescent="0.2">
      <c r="A537" s="5"/>
      <c r="B537" s="5"/>
      <c r="J537" s="5"/>
      <c r="K537" s="5"/>
      <c r="L537" s="5"/>
      <c r="M537" s="5"/>
      <c r="N537" s="5"/>
      <c r="O537" s="5"/>
      <c r="P537" s="5"/>
    </row>
    <row r="538" spans="1:16" ht="12.75" x14ac:dyDescent="0.2">
      <c r="A538" s="5"/>
      <c r="B538" s="5"/>
      <c r="J538" s="5"/>
      <c r="K538" s="5"/>
      <c r="L538" s="5"/>
      <c r="M538" s="5"/>
      <c r="N538" s="5"/>
      <c r="O538" s="5"/>
      <c r="P538" s="5"/>
    </row>
    <row r="539" spans="1:16" ht="12.75" x14ac:dyDescent="0.2">
      <c r="A539" s="5"/>
      <c r="B539" s="5"/>
      <c r="J539" s="5"/>
      <c r="K539" s="5"/>
      <c r="L539" s="5"/>
      <c r="M539" s="5"/>
      <c r="N539" s="5"/>
      <c r="O539" s="5"/>
      <c r="P539" s="5"/>
    </row>
    <row r="540" spans="1:16" ht="12.75" x14ac:dyDescent="0.2">
      <c r="A540" s="5"/>
      <c r="B540" s="5"/>
      <c r="J540" s="5"/>
      <c r="K540" s="5"/>
      <c r="L540" s="5"/>
      <c r="M540" s="5"/>
      <c r="N540" s="5"/>
      <c r="O540" s="5"/>
      <c r="P540" s="5"/>
    </row>
    <row r="541" spans="1:16" ht="12.75" x14ac:dyDescent="0.2">
      <c r="A541" s="5"/>
      <c r="B541" s="5"/>
      <c r="J541" s="5"/>
      <c r="K541" s="5"/>
      <c r="L541" s="5"/>
      <c r="M541" s="5"/>
      <c r="N541" s="5"/>
      <c r="O541" s="5"/>
      <c r="P541" s="5"/>
    </row>
    <row r="542" spans="1:16" ht="12.75" x14ac:dyDescent="0.2">
      <c r="A542" s="5"/>
      <c r="B542" s="5"/>
      <c r="J542" s="5"/>
      <c r="K542" s="5"/>
      <c r="L542" s="5"/>
      <c r="M542" s="5"/>
      <c r="N542" s="5"/>
      <c r="O542" s="5"/>
      <c r="P542" s="5"/>
    </row>
    <row r="543" spans="1:16" ht="12.75" x14ac:dyDescent="0.2">
      <c r="A543" s="5"/>
      <c r="B543" s="5"/>
      <c r="J543" s="5"/>
      <c r="K543" s="5"/>
      <c r="L543" s="5"/>
      <c r="M543" s="5"/>
      <c r="N543" s="5"/>
      <c r="O543" s="5"/>
      <c r="P543" s="5"/>
    </row>
    <row r="544" spans="1:16" ht="12.75" x14ac:dyDescent="0.2">
      <c r="A544" s="5"/>
      <c r="B544" s="5"/>
      <c r="J544" s="5"/>
      <c r="K544" s="5"/>
      <c r="L544" s="5"/>
      <c r="M544" s="5"/>
      <c r="N544" s="5"/>
      <c r="O544" s="5"/>
      <c r="P544" s="5"/>
    </row>
    <row r="545" spans="1:16" ht="12.75" x14ac:dyDescent="0.2">
      <c r="A545" s="5"/>
      <c r="B545" s="5"/>
      <c r="J545" s="5"/>
      <c r="K545" s="5"/>
      <c r="L545" s="5"/>
      <c r="M545" s="5"/>
      <c r="N545" s="5"/>
      <c r="O545" s="5"/>
      <c r="P545" s="5"/>
    </row>
    <row r="546" spans="1:16" ht="12.75" x14ac:dyDescent="0.2">
      <c r="A546" s="5"/>
      <c r="B546" s="5"/>
      <c r="J546" s="5"/>
      <c r="K546" s="5"/>
      <c r="L546" s="5"/>
      <c r="M546" s="5"/>
      <c r="N546" s="5"/>
      <c r="O546" s="5"/>
      <c r="P546" s="5"/>
    </row>
    <row r="547" spans="1:16" ht="12.75" x14ac:dyDescent="0.2">
      <c r="A547" s="5"/>
      <c r="B547" s="5"/>
      <c r="J547" s="5"/>
      <c r="K547" s="5"/>
      <c r="L547" s="5"/>
      <c r="M547" s="5"/>
      <c r="N547" s="5"/>
      <c r="O547" s="5"/>
      <c r="P547" s="5"/>
    </row>
    <row r="548" spans="1:16" ht="12.75" x14ac:dyDescent="0.2">
      <c r="A548" s="5"/>
      <c r="B548" s="5"/>
      <c r="J548" s="5"/>
      <c r="K548" s="5"/>
      <c r="L548" s="5"/>
      <c r="M548" s="5"/>
      <c r="N548" s="5"/>
      <c r="O548" s="5"/>
      <c r="P548" s="5"/>
    </row>
    <row r="549" spans="1:16" ht="12.75" x14ac:dyDescent="0.2">
      <c r="A549" s="5"/>
      <c r="B549" s="5"/>
      <c r="J549" s="5"/>
      <c r="K549" s="5"/>
      <c r="L549" s="5"/>
      <c r="M549" s="5"/>
      <c r="N549" s="5"/>
      <c r="O549" s="5"/>
      <c r="P549" s="5"/>
    </row>
    <row r="550" spans="1:16" ht="12.75" x14ac:dyDescent="0.2">
      <c r="A550" s="5"/>
      <c r="B550" s="5"/>
      <c r="J550" s="5"/>
      <c r="K550" s="5"/>
      <c r="L550" s="5"/>
      <c r="M550" s="5"/>
      <c r="N550" s="5"/>
      <c r="O550" s="5"/>
      <c r="P550" s="5"/>
    </row>
    <row r="551" spans="1:16" ht="12.75" x14ac:dyDescent="0.2">
      <c r="A551" s="5"/>
      <c r="B551" s="5"/>
      <c r="J551" s="5"/>
      <c r="K551" s="5"/>
      <c r="L551" s="5"/>
      <c r="M551" s="5"/>
      <c r="N551" s="5"/>
      <c r="O551" s="5"/>
      <c r="P551" s="5"/>
    </row>
    <row r="552" spans="1:16" ht="12.75" x14ac:dyDescent="0.2">
      <c r="A552" s="5"/>
      <c r="B552" s="5"/>
      <c r="J552" s="5"/>
      <c r="K552" s="5"/>
      <c r="L552" s="5"/>
      <c r="M552" s="5"/>
      <c r="N552" s="5"/>
      <c r="O552" s="5"/>
      <c r="P552" s="5"/>
    </row>
    <row r="553" spans="1:16" ht="12.75" x14ac:dyDescent="0.2">
      <c r="A553" s="5"/>
      <c r="B553" s="5"/>
      <c r="J553" s="5"/>
      <c r="K553" s="5"/>
      <c r="L553" s="5"/>
      <c r="M553" s="5"/>
      <c r="N553" s="5"/>
      <c r="O553" s="5"/>
      <c r="P553" s="5"/>
    </row>
    <row r="554" spans="1:16" ht="12.75" x14ac:dyDescent="0.2">
      <c r="A554" s="5"/>
      <c r="B554" s="5"/>
      <c r="J554" s="5"/>
      <c r="K554" s="5"/>
      <c r="L554" s="5"/>
      <c r="M554" s="5"/>
      <c r="N554" s="5"/>
      <c r="O554" s="5"/>
      <c r="P554" s="5"/>
    </row>
    <row r="555" spans="1:16" ht="12.75" x14ac:dyDescent="0.2">
      <c r="A555" s="5"/>
      <c r="B555" s="5"/>
      <c r="J555" s="5"/>
      <c r="K555" s="5"/>
      <c r="L555" s="5"/>
      <c r="M555" s="5"/>
      <c r="N555" s="5"/>
      <c r="O555" s="5"/>
      <c r="P555" s="5"/>
    </row>
    <row r="556" spans="1:16" ht="12.75" x14ac:dyDescent="0.2">
      <c r="A556" s="5"/>
      <c r="B556" s="5"/>
      <c r="J556" s="5"/>
      <c r="K556" s="5"/>
      <c r="L556" s="5"/>
      <c r="M556" s="5"/>
      <c r="N556" s="5"/>
      <c r="O556" s="5"/>
      <c r="P556" s="5"/>
    </row>
    <row r="557" spans="1:16" ht="12.75" x14ac:dyDescent="0.2">
      <c r="A557" s="5"/>
      <c r="B557" s="5"/>
      <c r="J557" s="5"/>
      <c r="K557" s="5"/>
      <c r="L557" s="5"/>
      <c r="M557" s="5"/>
      <c r="N557" s="5"/>
      <c r="O557" s="5"/>
      <c r="P557" s="5"/>
    </row>
    <row r="558" spans="1:16" ht="12.75" x14ac:dyDescent="0.2">
      <c r="A558" s="5"/>
      <c r="B558" s="5"/>
      <c r="J558" s="5"/>
      <c r="K558" s="5"/>
      <c r="L558" s="5"/>
      <c r="M558" s="5"/>
      <c r="N558" s="5"/>
      <c r="O558" s="5"/>
      <c r="P558" s="5"/>
    </row>
    <row r="559" spans="1:16" ht="12.75" x14ac:dyDescent="0.2">
      <c r="A559" s="5"/>
      <c r="B559" s="5"/>
      <c r="J559" s="5"/>
      <c r="K559" s="5"/>
      <c r="L559" s="5"/>
      <c r="M559" s="5"/>
      <c r="N559" s="5"/>
      <c r="O559" s="5"/>
      <c r="P559" s="5"/>
    </row>
    <row r="560" spans="1:16" ht="12.75" x14ac:dyDescent="0.2">
      <c r="A560" s="5"/>
      <c r="B560" s="5"/>
      <c r="J560" s="5"/>
      <c r="K560" s="5"/>
      <c r="L560" s="5"/>
      <c r="M560" s="5"/>
      <c r="N560" s="5"/>
      <c r="O560" s="5"/>
      <c r="P560" s="5"/>
    </row>
    <row r="561" spans="1:16" ht="12.75" x14ac:dyDescent="0.2">
      <c r="A561" s="5"/>
      <c r="B561" s="5"/>
      <c r="J561" s="5"/>
      <c r="K561" s="5"/>
      <c r="L561" s="5"/>
      <c r="M561" s="5"/>
      <c r="N561" s="5"/>
      <c r="O561" s="5"/>
      <c r="P561" s="5"/>
    </row>
    <row r="562" spans="1:16" ht="12.75" x14ac:dyDescent="0.2">
      <c r="A562" s="5"/>
      <c r="B562" s="5"/>
      <c r="J562" s="5"/>
      <c r="K562" s="5"/>
      <c r="L562" s="5"/>
      <c r="M562" s="5"/>
      <c r="N562" s="5"/>
      <c r="O562" s="5"/>
      <c r="P562" s="5"/>
    </row>
    <row r="563" spans="1:16" ht="12.75" x14ac:dyDescent="0.2">
      <c r="A563" s="5"/>
      <c r="B563" s="5"/>
      <c r="J563" s="5"/>
      <c r="K563" s="5"/>
      <c r="L563" s="5"/>
      <c r="M563" s="5"/>
      <c r="N563" s="5"/>
      <c r="O563" s="5"/>
      <c r="P563" s="5"/>
    </row>
    <row r="564" spans="1:16" ht="12.75" x14ac:dyDescent="0.2">
      <c r="A564" s="5"/>
      <c r="B564" s="5"/>
      <c r="J564" s="5"/>
      <c r="K564" s="5"/>
      <c r="L564" s="5"/>
      <c r="M564" s="5"/>
      <c r="N564" s="5"/>
      <c r="O564" s="5"/>
      <c r="P564" s="5"/>
    </row>
    <row r="565" spans="1:16" ht="12.75" x14ac:dyDescent="0.2">
      <c r="A565" s="5"/>
      <c r="B565" s="5"/>
      <c r="J565" s="5"/>
      <c r="K565" s="5"/>
      <c r="L565" s="5"/>
      <c r="M565" s="5"/>
      <c r="N565" s="5"/>
      <c r="O565" s="5"/>
      <c r="P565" s="5"/>
    </row>
    <row r="566" spans="1:16" ht="12.75" x14ac:dyDescent="0.2">
      <c r="A566" s="5"/>
      <c r="B566" s="5"/>
      <c r="J566" s="5"/>
      <c r="K566" s="5"/>
      <c r="L566" s="5"/>
      <c r="M566" s="5"/>
      <c r="N566" s="5"/>
      <c r="O566" s="5"/>
      <c r="P566" s="5"/>
    </row>
    <row r="567" spans="1:16" ht="12.75" x14ac:dyDescent="0.2">
      <c r="A567" s="5"/>
      <c r="B567" s="5"/>
      <c r="J567" s="5"/>
      <c r="K567" s="5"/>
      <c r="L567" s="5"/>
      <c r="M567" s="5"/>
      <c r="N567" s="5"/>
      <c r="O567" s="5"/>
      <c r="P567" s="5"/>
    </row>
    <row r="568" spans="1:16" ht="12.75" x14ac:dyDescent="0.2">
      <c r="A568" s="5"/>
      <c r="B568" s="5"/>
      <c r="J568" s="5"/>
      <c r="K568" s="5"/>
      <c r="L568" s="5"/>
      <c r="M568" s="5"/>
      <c r="N568" s="5"/>
      <c r="O568" s="5"/>
      <c r="P568" s="5"/>
    </row>
    <row r="569" spans="1:16" ht="12.75" x14ac:dyDescent="0.2">
      <c r="A569" s="5"/>
      <c r="B569" s="5"/>
      <c r="J569" s="5"/>
      <c r="K569" s="5"/>
      <c r="L569" s="5"/>
      <c r="M569" s="5"/>
      <c r="N569" s="5"/>
      <c r="O569" s="5"/>
      <c r="P569" s="5"/>
    </row>
    <row r="570" spans="1:16" ht="12.75" x14ac:dyDescent="0.2">
      <c r="A570" s="5"/>
      <c r="B570" s="5"/>
      <c r="J570" s="5"/>
      <c r="K570" s="5"/>
      <c r="L570" s="5"/>
      <c r="M570" s="5"/>
      <c r="N570" s="5"/>
      <c r="O570" s="5"/>
      <c r="P570" s="5"/>
    </row>
    <row r="571" spans="1:16" ht="12.75" x14ac:dyDescent="0.2">
      <c r="A571" s="5"/>
      <c r="B571" s="5"/>
      <c r="J571" s="5"/>
      <c r="K571" s="5"/>
      <c r="L571" s="5"/>
      <c r="M571" s="5"/>
      <c r="N571" s="5"/>
      <c r="O571" s="5"/>
      <c r="P571" s="5"/>
    </row>
    <row r="572" spans="1:16" ht="12.75" x14ac:dyDescent="0.2">
      <c r="A572" s="5"/>
      <c r="B572" s="5"/>
      <c r="J572" s="5"/>
      <c r="K572" s="5"/>
      <c r="L572" s="5"/>
      <c r="M572" s="5"/>
      <c r="N572" s="5"/>
      <c r="O572" s="5"/>
      <c r="P572" s="5"/>
    </row>
    <row r="573" spans="1:16" ht="12.75" x14ac:dyDescent="0.2">
      <c r="A573" s="5"/>
      <c r="B573" s="5"/>
      <c r="J573" s="5"/>
      <c r="K573" s="5"/>
      <c r="L573" s="5"/>
      <c r="M573" s="5"/>
      <c r="N573" s="5"/>
      <c r="O573" s="5"/>
      <c r="P573" s="5"/>
    </row>
    <row r="574" spans="1:16" ht="12.75" x14ac:dyDescent="0.2">
      <c r="A574" s="5"/>
      <c r="B574" s="5"/>
      <c r="J574" s="5"/>
      <c r="K574" s="5"/>
      <c r="L574" s="5"/>
      <c r="M574" s="5"/>
      <c r="N574" s="5"/>
      <c r="O574" s="5"/>
      <c r="P574" s="5"/>
    </row>
    <row r="575" spans="1:16" ht="12.75" x14ac:dyDescent="0.2">
      <c r="A575" s="5"/>
      <c r="B575" s="5"/>
      <c r="J575" s="5"/>
      <c r="K575" s="5"/>
      <c r="L575" s="5"/>
      <c r="M575" s="5"/>
      <c r="N575" s="5"/>
      <c r="O575" s="5"/>
      <c r="P575" s="5"/>
    </row>
    <row r="576" spans="1:16" ht="12.75" x14ac:dyDescent="0.2">
      <c r="A576" s="5"/>
      <c r="B576" s="5"/>
      <c r="J576" s="5"/>
      <c r="K576" s="5"/>
      <c r="L576" s="5"/>
      <c r="M576" s="5"/>
      <c r="N576" s="5"/>
      <c r="O576" s="5"/>
      <c r="P576" s="5"/>
    </row>
    <row r="577" spans="1:16" ht="12.75" x14ac:dyDescent="0.2">
      <c r="A577" s="5"/>
      <c r="B577" s="5"/>
      <c r="J577" s="5"/>
      <c r="K577" s="5"/>
      <c r="L577" s="5"/>
      <c r="M577" s="5"/>
      <c r="N577" s="5"/>
      <c r="O577" s="5"/>
      <c r="P577" s="5"/>
    </row>
    <row r="578" spans="1:16" ht="12.75" x14ac:dyDescent="0.2">
      <c r="A578" s="5"/>
      <c r="B578" s="5"/>
      <c r="J578" s="5"/>
      <c r="K578" s="5"/>
      <c r="L578" s="5"/>
      <c r="M578" s="5"/>
      <c r="N578" s="5"/>
      <c r="O578" s="5"/>
      <c r="P578" s="5"/>
    </row>
    <row r="579" spans="1:16" ht="12.75" x14ac:dyDescent="0.2">
      <c r="A579" s="5"/>
      <c r="B579" s="5"/>
      <c r="J579" s="5"/>
      <c r="K579" s="5"/>
      <c r="L579" s="5"/>
      <c r="M579" s="5"/>
      <c r="N579" s="5"/>
      <c r="O579" s="5"/>
      <c r="P579" s="5"/>
    </row>
    <row r="580" spans="1:16" ht="12.75" x14ac:dyDescent="0.2">
      <c r="A580" s="5"/>
      <c r="B580" s="5"/>
      <c r="J580" s="5"/>
      <c r="K580" s="5"/>
      <c r="L580" s="5"/>
      <c r="M580" s="5"/>
      <c r="N580" s="5"/>
      <c r="O580" s="5"/>
      <c r="P580" s="5"/>
    </row>
    <row r="581" spans="1:16" ht="12.75" x14ac:dyDescent="0.2">
      <c r="A581" s="5"/>
      <c r="B581" s="5"/>
      <c r="J581" s="5"/>
      <c r="K581" s="5"/>
      <c r="L581" s="5"/>
      <c r="M581" s="5"/>
      <c r="N581" s="5"/>
      <c r="O581" s="5"/>
      <c r="P581" s="5"/>
    </row>
    <row r="582" spans="1:16" ht="12.75" x14ac:dyDescent="0.2">
      <c r="A582" s="5"/>
      <c r="B582" s="5"/>
      <c r="J582" s="5"/>
      <c r="K582" s="5"/>
      <c r="L582" s="5"/>
      <c r="M582" s="5"/>
      <c r="N582" s="5"/>
      <c r="O582" s="5"/>
      <c r="P582" s="5"/>
    </row>
    <row r="583" spans="1:16" ht="12.75" x14ac:dyDescent="0.2">
      <c r="A583" s="5"/>
      <c r="B583" s="5"/>
      <c r="J583" s="5"/>
      <c r="K583" s="5"/>
      <c r="L583" s="5"/>
      <c r="M583" s="5"/>
      <c r="N583" s="5"/>
      <c r="O583" s="5"/>
      <c r="P583" s="5"/>
    </row>
    <row r="584" spans="1:16" ht="12.75" x14ac:dyDescent="0.2">
      <c r="A584" s="5"/>
      <c r="B584" s="5"/>
      <c r="J584" s="5"/>
      <c r="K584" s="5"/>
      <c r="L584" s="5"/>
      <c r="M584" s="5"/>
      <c r="N584" s="5"/>
      <c r="O584" s="5"/>
      <c r="P584" s="5"/>
    </row>
    <row r="585" spans="1:16" ht="12.75" x14ac:dyDescent="0.2">
      <c r="A585" s="5"/>
      <c r="B585" s="5"/>
      <c r="J585" s="5"/>
      <c r="K585" s="5"/>
      <c r="L585" s="5"/>
      <c r="M585" s="5"/>
      <c r="N585" s="5"/>
      <c r="O585" s="5"/>
      <c r="P585" s="5"/>
    </row>
    <row r="586" spans="1:16" ht="12.75" x14ac:dyDescent="0.2">
      <c r="A586" s="5"/>
      <c r="B586" s="5"/>
      <c r="J586" s="5"/>
      <c r="K586" s="5"/>
      <c r="L586" s="5"/>
      <c r="M586" s="5"/>
      <c r="N586" s="5"/>
      <c r="O586" s="5"/>
      <c r="P586" s="5"/>
    </row>
    <row r="587" spans="1:16" ht="12.75" x14ac:dyDescent="0.2">
      <c r="A587" s="5"/>
      <c r="B587" s="5"/>
      <c r="J587" s="5"/>
      <c r="K587" s="5"/>
      <c r="L587" s="5"/>
      <c r="M587" s="5"/>
      <c r="N587" s="5"/>
      <c r="O587" s="5"/>
      <c r="P587" s="5"/>
    </row>
    <row r="588" spans="1:16" ht="12.75" x14ac:dyDescent="0.2">
      <c r="A588" s="5"/>
      <c r="B588" s="5"/>
      <c r="J588" s="5"/>
      <c r="K588" s="5"/>
      <c r="L588" s="5"/>
      <c r="M588" s="5"/>
      <c r="N588" s="5"/>
      <c r="O588" s="5"/>
      <c r="P588" s="5"/>
    </row>
    <row r="589" spans="1:16" ht="12.75" x14ac:dyDescent="0.2">
      <c r="A589" s="5"/>
      <c r="B589" s="5"/>
      <c r="J589" s="5"/>
      <c r="K589" s="5"/>
      <c r="L589" s="5"/>
      <c r="M589" s="5"/>
      <c r="N589" s="5"/>
      <c r="O589" s="5"/>
      <c r="P589" s="5"/>
    </row>
    <row r="590" spans="1:16" ht="12.75" x14ac:dyDescent="0.2">
      <c r="A590" s="5"/>
      <c r="B590" s="5"/>
      <c r="J590" s="5"/>
      <c r="K590" s="5"/>
      <c r="L590" s="5"/>
      <c r="M590" s="5"/>
      <c r="N590" s="5"/>
      <c r="O590" s="5"/>
      <c r="P590" s="5"/>
    </row>
    <row r="591" spans="1:16" ht="12.75" x14ac:dyDescent="0.2">
      <c r="A591" s="5"/>
      <c r="B591" s="5"/>
      <c r="J591" s="5"/>
      <c r="K591" s="5"/>
      <c r="L591" s="5"/>
      <c r="M591" s="5"/>
      <c r="N591" s="5"/>
      <c r="O591" s="5"/>
      <c r="P591" s="5"/>
    </row>
    <row r="592" spans="1:16" ht="12.75" x14ac:dyDescent="0.2">
      <c r="A592" s="5"/>
      <c r="B592" s="5"/>
      <c r="J592" s="5"/>
      <c r="K592" s="5"/>
      <c r="L592" s="5"/>
      <c r="M592" s="5"/>
      <c r="N592" s="5"/>
      <c r="O592" s="5"/>
      <c r="P592" s="5"/>
    </row>
    <row r="593" spans="1:16" ht="12.75" x14ac:dyDescent="0.2">
      <c r="A593" s="5"/>
      <c r="B593" s="5"/>
      <c r="J593" s="5"/>
      <c r="K593" s="5"/>
      <c r="L593" s="5"/>
      <c r="M593" s="5"/>
      <c r="N593" s="5"/>
      <c r="O593" s="5"/>
      <c r="P593" s="5"/>
    </row>
    <row r="594" spans="1:16" ht="12.75" x14ac:dyDescent="0.2">
      <c r="A594" s="5"/>
      <c r="B594" s="5"/>
      <c r="J594" s="5"/>
      <c r="K594" s="5"/>
      <c r="L594" s="5"/>
      <c r="M594" s="5"/>
      <c r="N594" s="5"/>
      <c r="O594" s="5"/>
      <c r="P594" s="5"/>
    </row>
    <row r="595" spans="1:16" ht="12.75" x14ac:dyDescent="0.2">
      <c r="A595" s="5"/>
      <c r="B595" s="5"/>
      <c r="J595" s="5"/>
      <c r="K595" s="5"/>
      <c r="L595" s="5"/>
      <c r="M595" s="5"/>
      <c r="N595" s="5"/>
      <c r="O595" s="5"/>
      <c r="P595" s="5"/>
    </row>
    <row r="596" spans="1:16" ht="12.75" x14ac:dyDescent="0.2">
      <c r="A596" s="5"/>
      <c r="B596" s="5"/>
      <c r="J596" s="5"/>
      <c r="K596" s="5"/>
      <c r="L596" s="5"/>
      <c r="M596" s="5"/>
      <c r="N596" s="5"/>
      <c r="O596" s="5"/>
      <c r="P596" s="5"/>
    </row>
    <row r="597" spans="1:16" ht="12.75" x14ac:dyDescent="0.2">
      <c r="A597" s="5"/>
      <c r="B597" s="5"/>
      <c r="J597" s="5"/>
      <c r="K597" s="5"/>
      <c r="L597" s="5"/>
      <c r="M597" s="5"/>
      <c r="N597" s="5"/>
      <c r="O597" s="5"/>
      <c r="P597" s="5"/>
    </row>
    <row r="598" spans="1:16" ht="12.75" x14ac:dyDescent="0.2">
      <c r="A598" s="5"/>
      <c r="B598" s="5"/>
      <c r="J598" s="5"/>
      <c r="K598" s="5"/>
      <c r="L598" s="5"/>
      <c r="M598" s="5"/>
      <c r="N598" s="5"/>
      <c r="O598" s="5"/>
      <c r="P598" s="5"/>
    </row>
    <row r="599" spans="1:16" ht="12.75" x14ac:dyDescent="0.2">
      <c r="A599" s="5"/>
      <c r="B599" s="5"/>
      <c r="J599" s="5"/>
      <c r="K599" s="5"/>
      <c r="L599" s="5"/>
      <c r="M599" s="5"/>
      <c r="N599" s="5"/>
      <c r="O599" s="5"/>
      <c r="P599" s="5"/>
    </row>
    <row r="600" spans="1:16" ht="12.75" x14ac:dyDescent="0.2">
      <c r="A600" s="5"/>
      <c r="B600" s="5"/>
      <c r="J600" s="5"/>
      <c r="K600" s="5"/>
      <c r="L600" s="5"/>
      <c r="M600" s="5"/>
      <c r="N600" s="5"/>
      <c r="O600" s="5"/>
      <c r="P600" s="5"/>
    </row>
    <row r="601" spans="1:16" ht="12.75" x14ac:dyDescent="0.2">
      <c r="A601" s="5"/>
      <c r="B601" s="5"/>
      <c r="J601" s="5"/>
      <c r="K601" s="5"/>
      <c r="L601" s="5"/>
      <c r="M601" s="5"/>
      <c r="N601" s="5"/>
      <c r="O601" s="5"/>
      <c r="P601" s="5"/>
    </row>
    <row r="602" spans="1:16" ht="12.75" x14ac:dyDescent="0.2">
      <c r="A602" s="5"/>
      <c r="B602" s="5"/>
      <c r="J602" s="5"/>
      <c r="K602" s="5"/>
      <c r="L602" s="5"/>
      <c r="M602" s="5"/>
      <c r="N602" s="5"/>
      <c r="O602" s="5"/>
      <c r="P602" s="5"/>
    </row>
    <row r="603" spans="1:16" ht="12.75" x14ac:dyDescent="0.2">
      <c r="A603" s="5"/>
      <c r="B603" s="5"/>
      <c r="J603" s="5"/>
      <c r="K603" s="5"/>
      <c r="L603" s="5"/>
      <c r="M603" s="5"/>
      <c r="N603" s="5"/>
      <c r="O603" s="5"/>
      <c r="P603" s="5"/>
    </row>
    <row r="604" spans="1:16" ht="12.75" x14ac:dyDescent="0.2">
      <c r="A604" s="5"/>
      <c r="B604" s="5"/>
      <c r="J604" s="5"/>
      <c r="K604" s="5"/>
      <c r="L604" s="5"/>
      <c r="M604" s="5"/>
      <c r="N604" s="5"/>
      <c r="O604" s="5"/>
      <c r="P604" s="5"/>
    </row>
    <row r="605" spans="1:16" ht="12.75" x14ac:dyDescent="0.2">
      <c r="A605" s="5"/>
      <c r="B605" s="5"/>
      <c r="J605" s="5"/>
      <c r="K605" s="5"/>
      <c r="L605" s="5"/>
      <c r="M605" s="5"/>
      <c r="N605" s="5"/>
      <c r="O605" s="5"/>
      <c r="P605" s="5"/>
    </row>
    <row r="606" spans="1:16" ht="12.75" x14ac:dyDescent="0.2">
      <c r="A606" s="5"/>
      <c r="B606" s="5"/>
      <c r="J606" s="5"/>
      <c r="K606" s="5"/>
      <c r="L606" s="5"/>
      <c r="M606" s="5"/>
      <c r="N606" s="5"/>
      <c r="O606" s="5"/>
      <c r="P606" s="5"/>
    </row>
    <row r="607" spans="1:16" ht="12.75" x14ac:dyDescent="0.2">
      <c r="A607" s="5"/>
      <c r="B607" s="5"/>
      <c r="J607" s="5"/>
      <c r="K607" s="5"/>
      <c r="L607" s="5"/>
      <c r="M607" s="5"/>
      <c r="N607" s="5"/>
      <c r="O607" s="5"/>
      <c r="P607" s="5"/>
    </row>
    <row r="608" spans="1:16" ht="12.75" x14ac:dyDescent="0.2">
      <c r="A608" s="5"/>
      <c r="B608" s="5"/>
      <c r="J608" s="5"/>
      <c r="K608" s="5"/>
      <c r="L608" s="5"/>
      <c r="M608" s="5"/>
      <c r="N608" s="5"/>
      <c r="O608" s="5"/>
      <c r="P608" s="5"/>
    </row>
    <row r="609" spans="1:16" ht="12.75" x14ac:dyDescent="0.2">
      <c r="A609" s="5"/>
      <c r="B609" s="5"/>
      <c r="J609" s="5"/>
      <c r="K609" s="5"/>
      <c r="L609" s="5"/>
      <c r="M609" s="5"/>
      <c r="N609" s="5"/>
      <c r="O609" s="5"/>
      <c r="P609" s="5"/>
    </row>
    <row r="610" spans="1:16" ht="12.75" x14ac:dyDescent="0.2">
      <c r="A610" s="5"/>
      <c r="B610" s="5"/>
      <c r="J610" s="5"/>
      <c r="K610" s="5"/>
      <c r="L610" s="5"/>
      <c r="M610" s="5"/>
      <c r="N610" s="5"/>
      <c r="O610" s="5"/>
      <c r="P610" s="5"/>
    </row>
    <row r="611" spans="1:16" ht="12.75" x14ac:dyDescent="0.2">
      <c r="A611" s="5"/>
      <c r="B611" s="5"/>
      <c r="J611" s="5"/>
      <c r="K611" s="5"/>
      <c r="L611" s="5"/>
      <c r="M611" s="5"/>
      <c r="N611" s="5"/>
      <c r="O611" s="5"/>
      <c r="P611" s="5"/>
    </row>
    <row r="612" spans="1:16" ht="12.75" x14ac:dyDescent="0.2">
      <c r="A612" s="5"/>
      <c r="B612" s="5"/>
      <c r="J612" s="5"/>
      <c r="K612" s="5"/>
      <c r="L612" s="5"/>
      <c r="M612" s="5"/>
      <c r="N612" s="5"/>
      <c r="O612" s="5"/>
      <c r="P612" s="5"/>
    </row>
    <row r="613" spans="1:16" ht="12.75" x14ac:dyDescent="0.2">
      <c r="A613" s="5"/>
      <c r="B613" s="5"/>
      <c r="J613" s="5"/>
      <c r="K613" s="5"/>
      <c r="L613" s="5"/>
      <c r="M613" s="5"/>
      <c r="N613" s="5"/>
      <c r="O613" s="5"/>
      <c r="P613" s="5"/>
    </row>
    <row r="614" spans="1:16" ht="12.75" x14ac:dyDescent="0.2">
      <c r="A614" s="5"/>
      <c r="B614" s="5"/>
      <c r="J614" s="5"/>
      <c r="K614" s="5"/>
      <c r="L614" s="5"/>
      <c r="M614" s="5"/>
      <c r="N614" s="5"/>
      <c r="O614" s="5"/>
      <c r="P614" s="5"/>
    </row>
    <row r="615" spans="1:16" ht="12.75" x14ac:dyDescent="0.2">
      <c r="A615" s="5"/>
      <c r="B615" s="5"/>
      <c r="J615" s="5"/>
      <c r="K615" s="5"/>
      <c r="L615" s="5"/>
      <c r="M615" s="5"/>
      <c r="N615" s="5"/>
      <c r="O615" s="5"/>
      <c r="P615" s="5"/>
    </row>
    <row r="616" spans="1:16" ht="12.75" x14ac:dyDescent="0.2">
      <c r="A616" s="5"/>
      <c r="B616" s="5"/>
      <c r="J616" s="5"/>
      <c r="K616" s="5"/>
      <c r="L616" s="5"/>
      <c r="M616" s="5"/>
      <c r="N616" s="5"/>
      <c r="O616" s="5"/>
      <c r="P616" s="5"/>
    </row>
    <row r="617" spans="1:16" ht="12.75" x14ac:dyDescent="0.2">
      <c r="A617" s="5"/>
      <c r="B617" s="5"/>
      <c r="J617" s="5"/>
      <c r="K617" s="5"/>
      <c r="L617" s="5"/>
      <c r="M617" s="5"/>
      <c r="N617" s="5"/>
      <c r="O617" s="5"/>
      <c r="P617" s="5"/>
    </row>
    <row r="618" spans="1:16" ht="12.75" x14ac:dyDescent="0.2">
      <c r="A618" s="5"/>
      <c r="B618" s="5"/>
      <c r="J618" s="5"/>
      <c r="K618" s="5"/>
      <c r="L618" s="5"/>
      <c r="M618" s="5"/>
      <c r="N618" s="5"/>
      <c r="O618" s="5"/>
      <c r="P618" s="5"/>
    </row>
    <row r="619" spans="1:16" ht="12.75" x14ac:dyDescent="0.2">
      <c r="A619" s="5"/>
      <c r="B619" s="5"/>
      <c r="J619" s="5"/>
      <c r="K619" s="5"/>
      <c r="L619" s="5"/>
      <c r="M619" s="5"/>
      <c r="N619" s="5"/>
      <c r="O619" s="5"/>
      <c r="P619" s="5"/>
    </row>
    <row r="620" spans="1:16" ht="12.75" x14ac:dyDescent="0.2">
      <c r="A620" s="5"/>
      <c r="B620" s="5"/>
      <c r="J620" s="5"/>
      <c r="K620" s="5"/>
      <c r="L620" s="5"/>
      <c r="M620" s="5"/>
      <c r="N620" s="5"/>
      <c r="O620" s="5"/>
      <c r="P620" s="5"/>
    </row>
    <row r="621" spans="1:16" ht="12.75" x14ac:dyDescent="0.2">
      <c r="A621" s="5"/>
      <c r="B621" s="5"/>
      <c r="J621" s="5"/>
      <c r="K621" s="5"/>
      <c r="L621" s="5"/>
      <c r="M621" s="5"/>
      <c r="N621" s="5"/>
      <c r="O621" s="5"/>
      <c r="P621" s="5"/>
    </row>
    <row r="622" spans="1:16" ht="12.75" x14ac:dyDescent="0.2">
      <c r="A622" s="5"/>
      <c r="B622" s="5"/>
      <c r="J622" s="5"/>
      <c r="K622" s="5"/>
      <c r="L622" s="5"/>
      <c r="M622" s="5"/>
      <c r="N622" s="5"/>
      <c r="O622" s="5"/>
      <c r="P622" s="5"/>
    </row>
    <row r="623" spans="1:16" ht="12.75" x14ac:dyDescent="0.2">
      <c r="A623" s="5"/>
      <c r="B623" s="5"/>
      <c r="J623" s="5"/>
      <c r="K623" s="5"/>
      <c r="L623" s="5"/>
      <c r="M623" s="5"/>
      <c r="N623" s="5"/>
      <c r="O623" s="5"/>
      <c r="P623" s="5"/>
    </row>
    <row r="624" spans="1:16" ht="12.75" x14ac:dyDescent="0.2">
      <c r="A624" s="5"/>
      <c r="B624" s="5"/>
      <c r="J624" s="5"/>
      <c r="K624" s="5"/>
      <c r="L624" s="5"/>
      <c r="M624" s="5"/>
      <c r="N624" s="5"/>
      <c r="O624" s="5"/>
      <c r="P624" s="5"/>
    </row>
    <row r="625" spans="1:16" ht="12.75" x14ac:dyDescent="0.2">
      <c r="A625" s="5"/>
      <c r="B625" s="5"/>
      <c r="J625" s="5"/>
      <c r="K625" s="5"/>
      <c r="L625" s="5"/>
      <c r="M625" s="5"/>
      <c r="N625" s="5"/>
      <c r="O625" s="5"/>
      <c r="P625" s="5"/>
    </row>
    <row r="626" spans="1:16" ht="12.75" x14ac:dyDescent="0.2">
      <c r="A626" s="5"/>
      <c r="B626" s="5"/>
      <c r="J626" s="5"/>
      <c r="K626" s="5"/>
      <c r="L626" s="5"/>
      <c r="M626" s="5"/>
      <c r="N626" s="5"/>
      <c r="O626" s="5"/>
      <c r="P626" s="5"/>
    </row>
    <row r="627" spans="1:16" ht="12.75" x14ac:dyDescent="0.2">
      <c r="A627" s="5"/>
      <c r="B627" s="5"/>
      <c r="J627" s="5"/>
      <c r="K627" s="5"/>
      <c r="L627" s="5"/>
      <c r="M627" s="5"/>
      <c r="N627" s="5"/>
      <c r="O627" s="5"/>
      <c r="P627" s="5"/>
    </row>
    <row r="628" spans="1:16" ht="12.75" x14ac:dyDescent="0.2">
      <c r="A628" s="5"/>
      <c r="B628" s="5"/>
      <c r="J628" s="5"/>
      <c r="K628" s="5"/>
      <c r="L628" s="5"/>
      <c r="M628" s="5"/>
      <c r="N628" s="5"/>
      <c r="O628" s="5"/>
      <c r="P628" s="5"/>
    </row>
    <row r="629" spans="1:16" ht="12.75" x14ac:dyDescent="0.2">
      <c r="A629" s="5"/>
      <c r="B629" s="5"/>
      <c r="J629" s="5"/>
      <c r="K629" s="5"/>
      <c r="L629" s="5"/>
      <c r="M629" s="5"/>
      <c r="N629" s="5"/>
      <c r="O629" s="5"/>
      <c r="P629" s="5"/>
    </row>
    <row r="630" spans="1:16" ht="12.75" x14ac:dyDescent="0.2">
      <c r="A630" s="5"/>
      <c r="B630" s="5"/>
      <c r="J630" s="5"/>
      <c r="K630" s="5"/>
      <c r="L630" s="5"/>
      <c r="M630" s="5"/>
      <c r="N630" s="5"/>
      <c r="O630" s="5"/>
      <c r="P630" s="5"/>
    </row>
    <row r="631" spans="1:16" ht="12.75" x14ac:dyDescent="0.2">
      <c r="A631" s="5"/>
      <c r="B631" s="5"/>
      <c r="J631" s="5"/>
      <c r="K631" s="5"/>
      <c r="L631" s="5"/>
      <c r="M631" s="5"/>
      <c r="N631" s="5"/>
      <c r="O631" s="5"/>
      <c r="P631" s="5"/>
    </row>
    <row r="632" spans="1:16" ht="12.75" x14ac:dyDescent="0.2">
      <c r="A632" s="5"/>
      <c r="B632" s="5"/>
      <c r="J632" s="5"/>
      <c r="K632" s="5"/>
      <c r="L632" s="5"/>
      <c r="M632" s="5"/>
      <c r="N632" s="5"/>
      <c r="O632" s="5"/>
      <c r="P632" s="5"/>
    </row>
    <row r="633" spans="1:16" ht="12.75" x14ac:dyDescent="0.2">
      <c r="A633" s="5"/>
      <c r="B633" s="5"/>
      <c r="J633" s="5"/>
      <c r="K633" s="5"/>
      <c r="L633" s="5"/>
      <c r="M633" s="5"/>
      <c r="N633" s="5"/>
      <c r="O633" s="5"/>
      <c r="P633" s="5"/>
    </row>
    <row r="634" spans="1:16" ht="12.75" x14ac:dyDescent="0.2">
      <c r="A634" s="5"/>
      <c r="B634" s="5"/>
      <c r="J634" s="5"/>
      <c r="K634" s="5"/>
      <c r="L634" s="5"/>
      <c r="M634" s="5"/>
      <c r="N634" s="5"/>
      <c r="O634" s="5"/>
      <c r="P634" s="5"/>
    </row>
    <row r="635" spans="1:16" ht="12.75" x14ac:dyDescent="0.2">
      <c r="A635" s="5"/>
      <c r="B635" s="5"/>
      <c r="J635" s="5"/>
      <c r="K635" s="5"/>
      <c r="L635" s="5"/>
      <c r="M635" s="5"/>
      <c r="N635" s="5"/>
      <c r="O635" s="5"/>
      <c r="P635" s="5"/>
    </row>
    <row r="636" spans="1:16" ht="12.75" x14ac:dyDescent="0.2">
      <c r="A636" s="5"/>
      <c r="B636" s="5"/>
      <c r="J636" s="5"/>
      <c r="K636" s="5"/>
      <c r="L636" s="5"/>
      <c r="M636" s="5"/>
      <c r="N636" s="5"/>
      <c r="O636" s="5"/>
      <c r="P636" s="5"/>
    </row>
    <row r="637" spans="1:16" ht="12.75" x14ac:dyDescent="0.2">
      <c r="A637" s="5"/>
      <c r="B637" s="5"/>
      <c r="J637" s="5"/>
      <c r="K637" s="5"/>
      <c r="L637" s="5"/>
      <c r="M637" s="5"/>
      <c r="N637" s="5"/>
      <c r="O637" s="5"/>
      <c r="P637" s="5"/>
    </row>
    <row r="638" spans="1:16" ht="12.75" x14ac:dyDescent="0.2">
      <c r="A638" s="5"/>
      <c r="B638" s="5"/>
      <c r="J638" s="5"/>
      <c r="K638" s="5"/>
      <c r="L638" s="5"/>
      <c r="M638" s="5"/>
      <c r="N638" s="5"/>
      <c r="O638" s="5"/>
      <c r="P638" s="5"/>
    </row>
    <row r="639" spans="1:16" ht="12.75" x14ac:dyDescent="0.2">
      <c r="A639" s="5"/>
      <c r="B639" s="5"/>
      <c r="J639" s="5"/>
      <c r="K639" s="5"/>
      <c r="L639" s="5"/>
      <c r="M639" s="5"/>
      <c r="N639" s="5"/>
      <c r="O639" s="5"/>
      <c r="P639" s="5"/>
    </row>
    <row r="640" spans="1:16" ht="12.75" x14ac:dyDescent="0.2">
      <c r="A640" s="5"/>
      <c r="B640" s="5"/>
      <c r="J640" s="5"/>
      <c r="K640" s="5"/>
      <c r="L640" s="5"/>
      <c r="M640" s="5"/>
      <c r="N640" s="5"/>
      <c r="O640" s="5"/>
      <c r="P640" s="5"/>
    </row>
    <row r="641" spans="1:16" ht="12.75" x14ac:dyDescent="0.2">
      <c r="A641" s="5"/>
      <c r="B641" s="5"/>
      <c r="J641" s="5"/>
      <c r="K641" s="5"/>
      <c r="L641" s="5"/>
      <c r="M641" s="5"/>
      <c r="N641" s="5"/>
      <c r="O641" s="5"/>
      <c r="P641" s="5"/>
    </row>
    <row r="642" spans="1:16" ht="12.75" x14ac:dyDescent="0.2">
      <c r="A642" s="5"/>
      <c r="B642" s="5"/>
      <c r="J642" s="5"/>
      <c r="K642" s="5"/>
      <c r="L642" s="5"/>
      <c r="M642" s="5"/>
      <c r="N642" s="5"/>
      <c r="O642" s="5"/>
      <c r="P642" s="5"/>
    </row>
    <row r="643" spans="1:16" ht="12.75" x14ac:dyDescent="0.2">
      <c r="A643" s="5"/>
      <c r="B643" s="5"/>
      <c r="J643" s="5"/>
      <c r="K643" s="5"/>
      <c r="L643" s="5"/>
      <c r="M643" s="5"/>
      <c r="N643" s="5"/>
      <c r="O643" s="5"/>
      <c r="P643" s="5"/>
    </row>
    <row r="644" spans="1:16" ht="12.75" x14ac:dyDescent="0.2">
      <c r="A644" s="5"/>
      <c r="B644" s="5"/>
      <c r="J644" s="5"/>
      <c r="K644" s="5"/>
      <c r="L644" s="5"/>
      <c r="M644" s="5"/>
      <c r="N644" s="5"/>
      <c r="O644" s="5"/>
      <c r="P644" s="5"/>
    </row>
    <row r="645" spans="1:16" ht="12.75" x14ac:dyDescent="0.2">
      <c r="A645" s="5"/>
      <c r="B645" s="5"/>
      <c r="J645" s="5"/>
      <c r="K645" s="5"/>
      <c r="L645" s="5"/>
      <c r="M645" s="5"/>
      <c r="N645" s="5"/>
      <c r="O645" s="5"/>
      <c r="P645" s="5"/>
    </row>
    <row r="646" spans="1:16" ht="12.75" x14ac:dyDescent="0.2">
      <c r="A646" s="5"/>
      <c r="B646" s="5"/>
      <c r="J646" s="5"/>
      <c r="K646" s="5"/>
      <c r="L646" s="5"/>
      <c r="M646" s="5"/>
      <c r="N646" s="5"/>
      <c r="O646" s="5"/>
      <c r="P646" s="5"/>
    </row>
    <row r="647" spans="1:16" ht="12.75" x14ac:dyDescent="0.2">
      <c r="A647" s="5"/>
      <c r="B647" s="5"/>
      <c r="J647" s="5"/>
      <c r="K647" s="5"/>
      <c r="L647" s="5"/>
      <c r="M647" s="5"/>
      <c r="N647" s="5"/>
      <c r="O647" s="5"/>
      <c r="P647" s="5"/>
    </row>
    <row r="648" spans="1:16" ht="12.75" x14ac:dyDescent="0.2">
      <c r="A648" s="5"/>
      <c r="B648" s="5"/>
      <c r="J648" s="5"/>
      <c r="K648" s="5"/>
      <c r="L648" s="5"/>
      <c r="M648" s="5"/>
      <c r="N648" s="5"/>
      <c r="O648" s="5"/>
      <c r="P648" s="5"/>
    </row>
    <row r="649" spans="1:16" ht="12.75" x14ac:dyDescent="0.2">
      <c r="A649" s="5"/>
      <c r="B649" s="5"/>
      <c r="J649" s="5"/>
      <c r="K649" s="5"/>
      <c r="L649" s="5"/>
      <c r="M649" s="5"/>
      <c r="N649" s="5"/>
      <c r="O649" s="5"/>
      <c r="P649" s="5"/>
    </row>
    <row r="650" spans="1:16" ht="12.75" x14ac:dyDescent="0.2">
      <c r="A650" s="5"/>
      <c r="B650" s="5"/>
      <c r="J650" s="5"/>
      <c r="K650" s="5"/>
      <c r="L650" s="5"/>
      <c r="M650" s="5"/>
      <c r="N650" s="5"/>
      <c r="O650" s="5"/>
      <c r="P650" s="5"/>
    </row>
    <row r="651" spans="1:16" ht="12.75" x14ac:dyDescent="0.2">
      <c r="A651" s="5"/>
      <c r="B651" s="5"/>
      <c r="J651" s="5"/>
      <c r="K651" s="5"/>
      <c r="L651" s="5"/>
      <c r="M651" s="5"/>
      <c r="N651" s="5"/>
      <c r="O651" s="5"/>
      <c r="P651" s="5"/>
    </row>
    <row r="652" spans="1:16" ht="12.75" x14ac:dyDescent="0.2">
      <c r="A652" s="5"/>
      <c r="B652" s="5"/>
      <c r="J652" s="5"/>
      <c r="K652" s="5"/>
      <c r="L652" s="5"/>
      <c r="M652" s="5"/>
      <c r="N652" s="5"/>
      <c r="O652" s="5"/>
      <c r="P652" s="5"/>
    </row>
    <row r="653" spans="1:16" ht="12.75" x14ac:dyDescent="0.2">
      <c r="A653" s="5"/>
      <c r="B653" s="5"/>
      <c r="J653" s="5"/>
      <c r="K653" s="5"/>
      <c r="L653" s="5"/>
      <c r="M653" s="5"/>
      <c r="N653" s="5"/>
      <c r="O653" s="5"/>
      <c r="P653" s="5"/>
    </row>
    <row r="654" spans="1:16" ht="12.75" x14ac:dyDescent="0.2">
      <c r="A654" s="5"/>
      <c r="B654" s="5"/>
      <c r="J654" s="5"/>
      <c r="K654" s="5"/>
      <c r="L654" s="5"/>
      <c r="M654" s="5"/>
      <c r="N654" s="5"/>
      <c r="O654" s="5"/>
      <c r="P654" s="5"/>
    </row>
    <row r="655" spans="1:16" ht="12.75" x14ac:dyDescent="0.2">
      <c r="A655" s="5"/>
      <c r="B655" s="5"/>
      <c r="J655" s="5"/>
      <c r="K655" s="5"/>
      <c r="L655" s="5"/>
      <c r="M655" s="5"/>
      <c r="N655" s="5"/>
      <c r="O655" s="5"/>
      <c r="P655" s="5"/>
    </row>
    <row r="656" spans="1:16" ht="12.75" x14ac:dyDescent="0.2">
      <c r="A656" s="5"/>
      <c r="B656" s="5"/>
      <c r="J656" s="5"/>
      <c r="K656" s="5"/>
      <c r="L656" s="5"/>
      <c r="M656" s="5"/>
      <c r="N656" s="5"/>
      <c r="O656" s="5"/>
      <c r="P656" s="5"/>
    </row>
    <row r="657" spans="1:16" ht="12.75" x14ac:dyDescent="0.2">
      <c r="A657" s="5"/>
      <c r="B657" s="5"/>
      <c r="J657" s="5"/>
      <c r="K657" s="5"/>
      <c r="L657" s="5"/>
      <c r="M657" s="5"/>
      <c r="N657" s="5"/>
      <c r="O657" s="5"/>
      <c r="P657" s="5"/>
    </row>
    <row r="658" spans="1:16" ht="12.75" x14ac:dyDescent="0.2">
      <c r="A658" s="5"/>
      <c r="B658" s="5"/>
      <c r="J658" s="5"/>
      <c r="K658" s="5"/>
      <c r="L658" s="5"/>
      <c r="M658" s="5"/>
      <c r="N658" s="5"/>
      <c r="O658" s="5"/>
      <c r="P658" s="5"/>
    </row>
    <row r="659" spans="1:16" ht="12.75" x14ac:dyDescent="0.2">
      <c r="A659" s="5"/>
      <c r="B659" s="5"/>
      <c r="J659" s="5"/>
      <c r="K659" s="5"/>
      <c r="L659" s="5"/>
      <c r="M659" s="5"/>
      <c r="N659" s="5"/>
      <c r="O659" s="5"/>
      <c r="P659" s="5"/>
    </row>
    <row r="660" spans="1:16" ht="12.75" x14ac:dyDescent="0.2">
      <c r="A660" s="5"/>
      <c r="B660" s="5"/>
      <c r="J660" s="5"/>
      <c r="K660" s="5"/>
      <c r="L660" s="5"/>
      <c r="M660" s="5"/>
      <c r="N660" s="5"/>
      <c r="O660" s="5"/>
      <c r="P660" s="5"/>
    </row>
    <row r="661" spans="1:16" ht="12.75" x14ac:dyDescent="0.2">
      <c r="A661" s="5"/>
      <c r="B661" s="5"/>
      <c r="J661" s="5"/>
      <c r="K661" s="5"/>
      <c r="L661" s="5"/>
      <c r="M661" s="5"/>
      <c r="N661" s="5"/>
      <c r="O661" s="5"/>
      <c r="P661" s="5"/>
    </row>
    <row r="662" spans="1:16" ht="12.75" x14ac:dyDescent="0.2">
      <c r="A662" s="5"/>
      <c r="B662" s="5"/>
      <c r="J662" s="5"/>
      <c r="K662" s="5"/>
      <c r="L662" s="5"/>
      <c r="M662" s="5"/>
      <c r="N662" s="5"/>
      <c r="O662" s="5"/>
      <c r="P662" s="5"/>
    </row>
    <row r="663" spans="1:16" ht="12.75" x14ac:dyDescent="0.2">
      <c r="A663" s="5"/>
      <c r="B663" s="5"/>
      <c r="J663" s="5"/>
      <c r="K663" s="5"/>
      <c r="L663" s="5"/>
      <c r="M663" s="5"/>
      <c r="N663" s="5"/>
      <c r="O663" s="5"/>
      <c r="P663" s="5"/>
    </row>
    <row r="664" spans="1:16" ht="12.75" x14ac:dyDescent="0.2">
      <c r="A664" s="5"/>
      <c r="B664" s="5"/>
      <c r="J664" s="5"/>
      <c r="K664" s="5"/>
      <c r="L664" s="5"/>
      <c r="M664" s="5"/>
      <c r="N664" s="5"/>
      <c r="O664" s="5"/>
      <c r="P664" s="5"/>
    </row>
    <row r="665" spans="1:16" ht="12.75" x14ac:dyDescent="0.2">
      <c r="A665" s="5"/>
      <c r="B665" s="5"/>
      <c r="J665" s="5"/>
      <c r="K665" s="5"/>
      <c r="L665" s="5"/>
      <c r="M665" s="5"/>
      <c r="N665" s="5"/>
      <c r="O665" s="5"/>
      <c r="P665" s="5"/>
    </row>
    <row r="666" spans="1:16" ht="12.75" x14ac:dyDescent="0.2">
      <c r="A666" s="5"/>
      <c r="B666" s="5"/>
      <c r="J666" s="5"/>
      <c r="K666" s="5"/>
      <c r="L666" s="5"/>
      <c r="M666" s="5"/>
      <c r="N666" s="5"/>
      <c r="O666" s="5"/>
      <c r="P666" s="5"/>
    </row>
    <row r="667" spans="1:16" ht="12.75" x14ac:dyDescent="0.2">
      <c r="A667" s="5"/>
      <c r="B667" s="5"/>
      <c r="J667" s="5"/>
      <c r="K667" s="5"/>
      <c r="L667" s="5"/>
      <c r="M667" s="5"/>
      <c r="N667" s="5"/>
      <c r="O667" s="5"/>
      <c r="P667" s="5"/>
    </row>
    <row r="668" spans="1:16" ht="12.75" x14ac:dyDescent="0.2">
      <c r="A668" s="5"/>
      <c r="B668" s="5"/>
      <c r="J668" s="5"/>
      <c r="K668" s="5"/>
      <c r="L668" s="5"/>
      <c r="M668" s="5"/>
      <c r="N668" s="5"/>
      <c r="O668" s="5"/>
      <c r="P668" s="5"/>
    </row>
    <row r="669" spans="1:16" ht="12.75" x14ac:dyDescent="0.2">
      <c r="A669" s="5"/>
      <c r="B669" s="5"/>
      <c r="J669" s="5"/>
      <c r="K669" s="5"/>
      <c r="L669" s="5"/>
      <c r="M669" s="5"/>
      <c r="N669" s="5"/>
      <c r="O669" s="5"/>
      <c r="P669" s="5"/>
    </row>
    <row r="670" spans="1:16" ht="12.75" x14ac:dyDescent="0.2">
      <c r="A670" s="5"/>
      <c r="B670" s="5"/>
      <c r="J670" s="5"/>
      <c r="K670" s="5"/>
      <c r="L670" s="5"/>
      <c r="M670" s="5"/>
      <c r="N670" s="5"/>
      <c r="O670" s="5"/>
      <c r="P670" s="5"/>
    </row>
    <row r="671" spans="1:16" ht="12.75" x14ac:dyDescent="0.2">
      <c r="A671" s="5"/>
      <c r="B671" s="5"/>
      <c r="J671" s="5"/>
      <c r="K671" s="5"/>
      <c r="L671" s="5"/>
      <c r="M671" s="5"/>
      <c r="N671" s="5"/>
      <c r="O671" s="5"/>
      <c r="P671" s="5"/>
    </row>
    <row r="672" spans="1:16" ht="12.75" x14ac:dyDescent="0.2">
      <c r="A672" s="5"/>
      <c r="B672" s="5"/>
      <c r="J672" s="5"/>
      <c r="K672" s="5"/>
      <c r="L672" s="5"/>
      <c r="M672" s="5"/>
      <c r="N672" s="5"/>
      <c r="O672" s="5"/>
      <c r="P672" s="5"/>
    </row>
    <row r="673" spans="1:16" ht="12.75" x14ac:dyDescent="0.2">
      <c r="A673" s="5"/>
      <c r="B673" s="5"/>
      <c r="J673" s="5"/>
      <c r="K673" s="5"/>
      <c r="L673" s="5"/>
      <c r="M673" s="5"/>
      <c r="N673" s="5"/>
      <c r="O673" s="5"/>
      <c r="P673" s="5"/>
    </row>
    <row r="674" spans="1:16" ht="12.75" x14ac:dyDescent="0.2">
      <c r="A674" s="5"/>
      <c r="B674" s="5"/>
      <c r="J674" s="5"/>
      <c r="K674" s="5"/>
      <c r="L674" s="5"/>
      <c r="M674" s="5"/>
      <c r="N674" s="5"/>
      <c r="O674" s="5"/>
      <c r="P674" s="5"/>
    </row>
    <row r="675" spans="1:16" ht="12.75" x14ac:dyDescent="0.2">
      <c r="A675" s="5"/>
      <c r="B675" s="5"/>
      <c r="J675" s="5"/>
      <c r="K675" s="5"/>
      <c r="L675" s="5"/>
      <c r="M675" s="5"/>
      <c r="N675" s="5"/>
      <c r="O675" s="5"/>
      <c r="P675" s="5"/>
    </row>
    <row r="676" spans="1:16" ht="12.75" x14ac:dyDescent="0.2">
      <c r="A676" s="5"/>
      <c r="B676" s="5"/>
      <c r="J676" s="5"/>
      <c r="K676" s="5"/>
      <c r="L676" s="5"/>
      <c r="M676" s="5"/>
      <c r="N676" s="5"/>
      <c r="O676" s="5"/>
      <c r="P676" s="5"/>
    </row>
    <row r="677" spans="1:16" ht="12.75" x14ac:dyDescent="0.2">
      <c r="A677" s="5"/>
      <c r="B677" s="5"/>
      <c r="J677" s="5"/>
      <c r="K677" s="5"/>
      <c r="L677" s="5"/>
      <c r="M677" s="5"/>
      <c r="N677" s="5"/>
      <c r="O677" s="5"/>
      <c r="P677" s="5"/>
    </row>
    <row r="678" spans="1:16" ht="12.75" x14ac:dyDescent="0.2">
      <c r="A678" s="5"/>
      <c r="B678" s="5"/>
      <c r="J678" s="5"/>
      <c r="K678" s="5"/>
      <c r="L678" s="5"/>
      <c r="M678" s="5"/>
      <c r="N678" s="5"/>
      <c r="O678" s="5"/>
      <c r="P678" s="5"/>
    </row>
    <row r="679" spans="1:16" ht="12.75" x14ac:dyDescent="0.2">
      <c r="A679" s="5"/>
      <c r="B679" s="5"/>
      <c r="J679" s="5"/>
      <c r="K679" s="5"/>
      <c r="L679" s="5"/>
      <c r="M679" s="5"/>
      <c r="N679" s="5"/>
      <c r="O679" s="5"/>
      <c r="P679" s="5"/>
    </row>
    <row r="680" spans="1:16" ht="12.75" x14ac:dyDescent="0.2">
      <c r="A680" s="5"/>
      <c r="B680" s="5"/>
      <c r="J680" s="5"/>
      <c r="K680" s="5"/>
      <c r="L680" s="5"/>
      <c r="M680" s="5"/>
      <c r="N680" s="5"/>
      <c r="O680" s="5"/>
      <c r="P680" s="5"/>
    </row>
    <row r="681" spans="1:16" ht="12.75" x14ac:dyDescent="0.2">
      <c r="A681" s="5"/>
      <c r="B681" s="5"/>
      <c r="J681" s="5"/>
      <c r="K681" s="5"/>
      <c r="L681" s="5"/>
      <c r="M681" s="5"/>
      <c r="N681" s="5"/>
      <c r="O681" s="5"/>
      <c r="P681" s="5"/>
    </row>
    <row r="682" spans="1:16" ht="12.75" x14ac:dyDescent="0.2">
      <c r="A682" s="5"/>
      <c r="B682" s="5"/>
      <c r="J682" s="5"/>
      <c r="K682" s="5"/>
      <c r="L682" s="5"/>
      <c r="M682" s="5"/>
      <c r="N682" s="5"/>
      <c r="O682" s="5"/>
      <c r="P682" s="5"/>
    </row>
    <row r="683" spans="1:16" ht="12.75" x14ac:dyDescent="0.2">
      <c r="A683" s="5"/>
      <c r="B683" s="5"/>
      <c r="J683" s="5"/>
      <c r="K683" s="5"/>
      <c r="L683" s="5"/>
      <c r="M683" s="5"/>
      <c r="N683" s="5"/>
      <c r="O683" s="5"/>
      <c r="P683" s="5"/>
    </row>
    <row r="684" spans="1:16" ht="12.75" x14ac:dyDescent="0.2">
      <c r="A684" s="5"/>
      <c r="B684" s="5"/>
      <c r="J684" s="5"/>
      <c r="K684" s="5"/>
      <c r="L684" s="5"/>
      <c r="M684" s="5"/>
      <c r="N684" s="5"/>
      <c r="O684" s="5"/>
      <c r="P684" s="5"/>
    </row>
    <row r="685" spans="1:16" ht="12.75" x14ac:dyDescent="0.2">
      <c r="A685" s="5"/>
      <c r="B685" s="5"/>
      <c r="J685" s="5"/>
      <c r="K685" s="5"/>
      <c r="L685" s="5"/>
      <c r="M685" s="5"/>
      <c r="N685" s="5"/>
      <c r="O685" s="5"/>
      <c r="P685" s="5"/>
    </row>
    <row r="686" spans="1:16" ht="12.75" x14ac:dyDescent="0.2">
      <c r="A686" s="5"/>
      <c r="B686" s="5"/>
      <c r="J686" s="5"/>
      <c r="K686" s="5"/>
      <c r="L686" s="5"/>
      <c r="M686" s="5"/>
      <c r="N686" s="5"/>
      <c r="O686" s="5"/>
      <c r="P686" s="5"/>
    </row>
    <row r="687" spans="1:16" ht="12.75" x14ac:dyDescent="0.2">
      <c r="A687" s="5"/>
      <c r="B687" s="5"/>
      <c r="J687" s="5"/>
      <c r="K687" s="5"/>
      <c r="L687" s="5"/>
      <c r="M687" s="5"/>
      <c r="N687" s="5"/>
      <c r="O687" s="5"/>
      <c r="P687" s="5"/>
    </row>
    <row r="688" spans="1:16" ht="12.75" x14ac:dyDescent="0.2">
      <c r="A688" s="5"/>
      <c r="B688" s="5"/>
      <c r="J688" s="5"/>
      <c r="K688" s="5"/>
      <c r="L688" s="5"/>
      <c r="M688" s="5"/>
      <c r="N688" s="5"/>
      <c r="O688" s="5"/>
      <c r="P688" s="5"/>
    </row>
    <row r="689" spans="1:16" ht="12.75" x14ac:dyDescent="0.2">
      <c r="A689" s="5"/>
      <c r="B689" s="5"/>
      <c r="J689" s="5"/>
      <c r="K689" s="5"/>
      <c r="L689" s="5"/>
      <c r="M689" s="5"/>
      <c r="N689" s="5"/>
      <c r="O689" s="5"/>
      <c r="P689" s="5"/>
    </row>
    <row r="690" spans="1:16" ht="12.75" x14ac:dyDescent="0.2">
      <c r="A690" s="5"/>
      <c r="B690" s="5"/>
      <c r="J690" s="5"/>
      <c r="K690" s="5"/>
      <c r="L690" s="5"/>
      <c r="M690" s="5"/>
      <c r="N690" s="5"/>
      <c r="O690" s="5"/>
      <c r="P690" s="5"/>
    </row>
    <row r="691" spans="1:16" ht="12.75" x14ac:dyDescent="0.2">
      <c r="A691" s="5"/>
      <c r="B691" s="5"/>
      <c r="J691" s="5"/>
      <c r="K691" s="5"/>
      <c r="L691" s="5"/>
      <c r="M691" s="5"/>
      <c r="N691" s="5"/>
      <c r="O691" s="5"/>
      <c r="P691" s="5"/>
    </row>
    <row r="692" spans="1:16" ht="12.75" x14ac:dyDescent="0.2">
      <c r="A692" s="5"/>
      <c r="B692" s="5"/>
      <c r="J692" s="5"/>
      <c r="K692" s="5"/>
      <c r="L692" s="5"/>
      <c r="M692" s="5"/>
      <c r="N692" s="5"/>
      <c r="O692" s="5"/>
      <c r="P692" s="5"/>
    </row>
    <row r="693" spans="1:16" ht="12.75" x14ac:dyDescent="0.2">
      <c r="A693" s="5"/>
      <c r="B693" s="5"/>
      <c r="J693" s="5"/>
      <c r="K693" s="5"/>
      <c r="L693" s="5"/>
      <c r="M693" s="5"/>
      <c r="N693" s="5"/>
      <c r="O693" s="5"/>
      <c r="P693" s="5"/>
    </row>
    <row r="694" spans="1:16" ht="12.75" x14ac:dyDescent="0.2">
      <c r="A694" s="5"/>
      <c r="B694" s="5"/>
      <c r="J694" s="5"/>
      <c r="K694" s="5"/>
      <c r="L694" s="5"/>
      <c r="M694" s="5"/>
      <c r="N694" s="5"/>
      <c r="O694" s="5"/>
      <c r="P694" s="5"/>
    </row>
    <row r="695" spans="1:16" ht="12.75" x14ac:dyDescent="0.2">
      <c r="A695" s="5"/>
      <c r="B695" s="5"/>
      <c r="J695" s="5"/>
      <c r="K695" s="5"/>
      <c r="L695" s="5"/>
      <c r="M695" s="5"/>
      <c r="N695" s="5"/>
      <c r="O695" s="5"/>
      <c r="P695" s="5"/>
    </row>
    <row r="696" spans="1:16" ht="12.75" x14ac:dyDescent="0.2">
      <c r="A696" s="5"/>
      <c r="B696" s="5"/>
      <c r="J696" s="5"/>
      <c r="K696" s="5"/>
      <c r="L696" s="5"/>
      <c r="M696" s="5"/>
      <c r="N696" s="5"/>
      <c r="O696" s="5"/>
      <c r="P696" s="5"/>
    </row>
    <row r="697" spans="1:16" ht="12.75" x14ac:dyDescent="0.2">
      <c r="A697" s="5"/>
      <c r="B697" s="5"/>
      <c r="J697" s="5"/>
      <c r="K697" s="5"/>
      <c r="L697" s="5"/>
      <c r="M697" s="5"/>
      <c r="N697" s="5"/>
      <c r="O697" s="5"/>
      <c r="P697" s="5"/>
    </row>
    <row r="698" spans="1:16" ht="12.75" x14ac:dyDescent="0.2">
      <c r="A698" s="5"/>
      <c r="B698" s="5"/>
      <c r="J698" s="5"/>
      <c r="K698" s="5"/>
      <c r="L698" s="5"/>
      <c r="M698" s="5"/>
      <c r="N698" s="5"/>
      <c r="O698" s="5"/>
      <c r="P698" s="5"/>
    </row>
    <row r="699" spans="1:16" ht="12.75" x14ac:dyDescent="0.2">
      <c r="A699" s="5"/>
      <c r="B699" s="5"/>
      <c r="J699" s="5"/>
      <c r="K699" s="5"/>
      <c r="L699" s="5"/>
      <c r="M699" s="5"/>
      <c r="N699" s="5"/>
      <c r="O699" s="5"/>
      <c r="P699" s="5"/>
    </row>
    <row r="700" spans="1:16" ht="12.75" x14ac:dyDescent="0.2">
      <c r="A700" s="5"/>
      <c r="B700" s="5"/>
      <c r="J700" s="5"/>
      <c r="K700" s="5"/>
      <c r="L700" s="5"/>
      <c r="M700" s="5"/>
      <c r="N700" s="5"/>
      <c r="O700" s="5"/>
      <c r="P700" s="5"/>
    </row>
    <row r="701" spans="1:16" ht="12.75" x14ac:dyDescent="0.2">
      <c r="A701" s="5"/>
      <c r="B701" s="5"/>
      <c r="J701" s="5"/>
      <c r="K701" s="5"/>
      <c r="L701" s="5"/>
      <c r="M701" s="5"/>
      <c r="N701" s="5"/>
      <c r="O701" s="5"/>
      <c r="P701" s="5"/>
    </row>
    <row r="702" spans="1:16" ht="12.75" x14ac:dyDescent="0.2">
      <c r="A702" s="5"/>
      <c r="B702" s="5"/>
      <c r="J702" s="5"/>
      <c r="K702" s="5"/>
      <c r="L702" s="5"/>
      <c r="M702" s="5"/>
      <c r="N702" s="5"/>
      <c r="O702" s="5"/>
      <c r="P702" s="5"/>
    </row>
    <row r="703" spans="1:16" ht="12.75" x14ac:dyDescent="0.2">
      <c r="A703" s="5"/>
      <c r="B703" s="5"/>
      <c r="J703" s="5"/>
      <c r="K703" s="5"/>
      <c r="L703" s="5"/>
      <c r="M703" s="5"/>
      <c r="N703" s="5"/>
      <c r="O703" s="5"/>
      <c r="P703" s="5"/>
    </row>
    <row r="704" spans="1:16" ht="12.75" x14ac:dyDescent="0.2">
      <c r="A704" s="5"/>
      <c r="B704" s="5"/>
      <c r="J704" s="5"/>
      <c r="K704" s="5"/>
      <c r="L704" s="5"/>
      <c r="M704" s="5"/>
      <c r="N704" s="5"/>
      <c r="O704" s="5"/>
      <c r="P704" s="5"/>
    </row>
    <row r="705" spans="1:16" ht="12.75" x14ac:dyDescent="0.2">
      <c r="A705" s="5"/>
      <c r="B705" s="5"/>
      <c r="J705" s="5"/>
      <c r="K705" s="5"/>
      <c r="L705" s="5"/>
      <c r="M705" s="5"/>
      <c r="N705" s="5"/>
      <c r="O705" s="5"/>
      <c r="P705" s="5"/>
    </row>
    <row r="706" spans="1:16" ht="12.75" x14ac:dyDescent="0.2">
      <c r="A706" s="5"/>
      <c r="B706" s="5"/>
      <c r="J706" s="5"/>
      <c r="K706" s="5"/>
      <c r="L706" s="5"/>
      <c r="M706" s="5"/>
      <c r="N706" s="5"/>
      <c r="O706" s="5"/>
      <c r="P706" s="5"/>
    </row>
    <row r="707" spans="1:16" ht="12.75" x14ac:dyDescent="0.2">
      <c r="A707" s="5"/>
      <c r="B707" s="5"/>
      <c r="J707" s="5"/>
      <c r="K707" s="5"/>
      <c r="L707" s="5"/>
      <c r="M707" s="5"/>
      <c r="N707" s="5"/>
      <c r="O707" s="5"/>
      <c r="P707" s="5"/>
    </row>
    <row r="708" spans="1:16" ht="12.75" x14ac:dyDescent="0.2">
      <c r="A708" s="5"/>
      <c r="B708" s="5"/>
      <c r="J708" s="5"/>
      <c r="K708" s="5"/>
      <c r="L708" s="5"/>
      <c r="M708" s="5"/>
      <c r="N708" s="5"/>
      <c r="O708" s="5"/>
      <c r="P708" s="5"/>
    </row>
    <row r="709" spans="1:16" ht="12.75" x14ac:dyDescent="0.2">
      <c r="A709" s="5"/>
      <c r="B709" s="5"/>
      <c r="J709" s="5"/>
      <c r="K709" s="5"/>
      <c r="L709" s="5"/>
      <c r="M709" s="5"/>
      <c r="N709" s="5"/>
      <c r="O709" s="5"/>
      <c r="P709" s="5"/>
    </row>
    <row r="710" spans="1:16" ht="12.75" x14ac:dyDescent="0.2">
      <c r="A710" s="5"/>
      <c r="B710" s="5"/>
      <c r="J710" s="5"/>
      <c r="K710" s="5"/>
      <c r="L710" s="5"/>
      <c r="M710" s="5"/>
      <c r="N710" s="5"/>
      <c r="O710" s="5"/>
      <c r="P710" s="5"/>
    </row>
    <row r="711" spans="1:16" ht="12.75" x14ac:dyDescent="0.2">
      <c r="A711" s="5"/>
      <c r="B711" s="5"/>
      <c r="J711" s="5"/>
      <c r="K711" s="5"/>
      <c r="L711" s="5"/>
      <c r="M711" s="5"/>
      <c r="N711" s="5"/>
      <c r="O711" s="5"/>
      <c r="P711" s="5"/>
    </row>
    <row r="712" spans="1:16" ht="12.75" x14ac:dyDescent="0.2">
      <c r="A712" s="5"/>
      <c r="B712" s="5"/>
      <c r="J712" s="5"/>
      <c r="K712" s="5"/>
      <c r="L712" s="5"/>
      <c r="M712" s="5"/>
      <c r="N712" s="5"/>
      <c r="O712" s="5"/>
      <c r="P712" s="5"/>
    </row>
    <row r="713" spans="1:16" ht="12.75" x14ac:dyDescent="0.2">
      <c r="A713" s="5"/>
      <c r="B713" s="5"/>
      <c r="J713" s="5"/>
      <c r="K713" s="5"/>
      <c r="L713" s="5"/>
      <c r="M713" s="5"/>
      <c r="N713" s="5"/>
      <c r="O713" s="5"/>
      <c r="P713" s="5"/>
    </row>
    <row r="714" spans="1:16" ht="12.75" x14ac:dyDescent="0.2">
      <c r="A714" s="5"/>
      <c r="B714" s="5"/>
      <c r="J714" s="5"/>
      <c r="K714" s="5"/>
      <c r="L714" s="5"/>
      <c r="M714" s="5"/>
      <c r="N714" s="5"/>
      <c r="O714" s="5"/>
      <c r="P714" s="5"/>
    </row>
    <row r="715" spans="1:16" ht="12.75" x14ac:dyDescent="0.2">
      <c r="A715" s="5"/>
      <c r="B715" s="5"/>
      <c r="J715" s="5"/>
      <c r="K715" s="5"/>
      <c r="L715" s="5"/>
      <c r="M715" s="5"/>
      <c r="N715" s="5"/>
      <c r="O715" s="5"/>
      <c r="P715" s="5"/>
    </row>
    <row r="716" spans="1:16" ht="12.75" x14ac:dyDescent="0.2">
      <c r="A716" s="5"/>
      <c r="B716" s="5"/>
      <c r="J716" s="5"/>
      <c r="K716" s="5"/>
      <c r="L716" s="5"/>
      <c r="M716" s="5"/>
      <c r="N716" s="5"/>
      <c r="O716" s="5"/>
      <c r="P716" s="5"/>
    </row>
    <row r="717" spans="1:16" ht="12.75" x14ac:dyDescent="0.2">
      <c r="A717" s="5"/>
      <c r="B717" s="5"/>
      <c r="J717" s="5"/>
      <c r="K717" s="5"/>
      <c r="L717" s="5"/>
      <c r="M717" s="5"/>
      <c r="N717" s="5"/>
      <c r="O717" s="5"/>
      <c r="P717" s="5"/>
    </row>
    <row r="718" spans="1:16" ht="12.75" x14ac:dyDescent="0.2">
      <c r="A718" s="5"/>
      <c r="B718" s="5"/>
      <c r="J718" s="5"/>
      <c r="K718" s="5"/>
      <c r="L718" s="5"/>
      <c r="M718" s="5"/>
      <c r="N718" s="5"/>
      <c r="O718" s="5"/>
      <c r="P718" s="5"/>
    </row>
    <row r="719" spans="1:16" ht="12.75" x14ac:dyDescent="0.2">
      <c r="A719" s="5"/>
      <c r="B719" s="5"/>
      <c r="J719" s="5"/>
      <c r="K719" s="5"/>
      <c r="L719" s="5"/>
      <c r="M719" s="5"/>
      <c r="N719" s="5"/>
      <c r="O719" s="5"/>
      <c r="P719" s="5"/>
    </row>
    <row r="720" spans="1:16" ht="12.75" x14ac:dyDescent="0.2">
      <c r="A720" s="5"/>
      <c r="B720" s="5"/>
      <c r="J720" s="5"/>
      <c r="K720" s="5"/>
      <c r="L720" s="5"/>
      <c r="M720" s="5"/>
      <c r="N720" s="5"/>
      <c r="O720" s="5"/>
      <c r="P720" s="5"/>
    </row>
    <row r="721" spans="1:16" ht="12.75" x14ac:dyDescent="0.2">
      <c r="A721" s="5"/>
      <c r="B721" s="5"/>
      <c r="J721" s="5"/>
      <c r="K721" s="5"/>
      <c r="L721" s="5"/>
      <c r="M721" s="5"/>
      <c r="N721" s="5"/>
      <c r="O721" s="5"/>
      <c r="P721" s="5"/>
    </row>
    <row r="722" spans="1:16" ht="12.75" x14ac:dyDescent="0.2">
      <c r="A722" s="5"/>
      <c r="B722" s="5"/>
      <c r="J722" s="5"/>
      <c r="K722" s="5"/>
      <c r="L722" s="5"/>
      <c r="M722" s="5"/>
      <c r="N722" s="5"/>
      <c r="O722" s="5"/>
      <c r="P722" s="5"/>
    </row>
    <row r="723" spans="1:16" ht="12.75" x14ac:dyDescent="0.2">
      <c r="A723" s="5"/>
      <c r="B723" s="5"/>
      <c r="J723" s="5"/>
      <c r="K723" s="5"/>
      <c r="L723" s="5"/>
      <c r="M723" s="5"/>
      <c r="N723" s="5"/>
      <c r="O723" s="5"/>
      <c r="P723" s="5"/>
    </row>
    <row r="724" spans="1:16" ht="12.75" x14ac:dyDescent="0.2">
      <c r="A724" s="5"/>
      <c r="B724" s="5"/>
      <c r="J724" s="5"/>
      <c r="K724" s="5"/>
      <c r="L724" s="5"/>
      <c r="M724" s="5"/>
      <c r="N724" s="5"/>
      <c r="O724" s="5"/>
      <c r="P724" s="5"/>
    </row>
    <row r="725" spans="1:16" ht="12.75" x14ac:dyDescent="0.2">
      <c r="A725" s="5"/>
      <c r="B725" s="5"/>
      <c r="J725" s="5"/>
      <c r="K725" s="5"/>
      <c r="L725" s="5"/>
      <c r="M725" s="5"/>
      <c r="N725" s="5"/>
      <c r="O725" s="5"/>
      <c r="P725" s="5"/>
    </row>
    <row r="726" spans="1:16" ht="12.75" x14ac:dyDescent="0.2">
      <c r="A726" s="5"/>
      <c r="B726" s="5"/>
      <c r="J726" s="5"/>
      <c r="K726" s="5"/>
      <c r="L726" s="5"/>
      <c r="M726" s="5"/>
      <c r="N726" s="5"/>
      <c r="O726" s="5"/>
      <c r="P726" s="5"/>
    </row>
    <row r="727" spans="1:16" ht="12.75" x14ac:dyDescent="0.2">
      <c r="A727" s="5"/>
      <c r="B727" s="5"/>
      <c r="J727" s="5"/>
      <c r="K727" s="5"/>
      <c r="L727" s="5"/>
      <c r="M727" s="5"/>
      <c r="N727" s="5"/>
      <c r="O727" s="5"/>
      <c r="P727" s="5"/>
    </row>
    <row r="728" spans="1:16" ht="12.75" x14ac:dyDescent="0.2">
      <c r="A728" s="5"/>
      <c r="B728" s="5"/>
      <c r="J728" s="5"/>
      <c r="K728" s="5"/>
      <c r="L728" s="5"/>
      <c r="M728" s="5"/>
      <c r="N728" s="5"/>
      <c r="O728" s="5"/>
      <c r="P728" s="5"/>
    </row>
    <row r="729" spans="1:16" ht="12.75" x14ac:dyDescent="0.2">
      <c r="A729" s="5"/>
      <c r="B729" s="5"/>
      <c r="J729" s="5"/>
      <c r="K729" s="5"/>
      <c r="L729" s="5"/>
      <c r="M729" s="5"/>
      <c r="N729" s="5"/>
      <c r="O729" s="5"/>
      <c r="P729" s="5"/>
    </row>
    <row r="730" spans="1:16" ht="12.75" x14ac:dyDescent="0.2">
      <c r="A730" s="5"/>
      <c r="B730" s="5"/>
      <c r="J730" s="5"/>
      <c r="K730" s="5"/>
      <c r="L730" s="5"/>
      <c r="M730" s="5"/>
      <c r="N730" s="5"/>
      <c r="O730" s="5"/>
      <c r="P730" s="5"/>
    </row>
    <row r="731" spans="1:16" ht="12.75" x14ac:dyDescent="0.2">
      <c r="A731" s="5"/>
      <c r="B731" s="5"/>
      <c r="J731" s="5"/>
      <c r="K731" s="5"/>
      <c r="L731" s="5"/>
      <c r="M731" s="5"/>
      <c r="N731" s="5"/>
      <c r="O731" s="5"/>
      <c r="P731" s="5"/>
    </row>
    <row r="732" spans="1:16" ht="12.75" x14ac:dyDescent="0.2">
      <c r="A732" s="5"/>
      <c r="B732" s="5"/>
      <c r="J732" s="5"/>
      <c r="K732" s="5"/>
      <c r="L732" s="5"/>
      <c r="M732" s="5"/>
      <c r="N732" s="5"/>
      <c r="O732" s="5"/>
      <c r="P732" s="5"/>
    </row>
    <row r="733" spans="1:16" ht="12.75" x14ac:dyDescent="0.2">
      <c r="A733" s="5"/>
      <c r="B733" s="5"/>
      <c r="J733" s="5"/>
      <c r="K733" s="5"/>
      <c r="L733" s="5"/>
      <c r="M733" s="5"/>
      <c r="N733" s="5"/>
      <c r="O733" s="5"/>
      <c r="P733" s="5"/>
    </row>
    <row r="734" spans="1:16" ht="12.75" x14ac:dyDescent="0.2">
      <c r="A734" s="5"/>
      <c r="B734" s="5"/>
      <c r="J734" s="5"/>
      <c r="K734" s="5"/>
      <c r="L734" s="5"/>
      <c r="M734" s="5"/>
      <c r="N734" s="5"/>
      <c r="O734" s="5"/>
      <c r="P734" s="5"/>
    </row>
    <row r="735" spans="1:16" ht="12.75" x14ac:dyDescent="0.2">
      <c r="A735" s="5"/>
      <c r="B735" s="5"/>
      <c r="J735" s="5"/>
      <c r="K735" s="5"/>
      <c r="L735" s="5"/>
      <c r="M735" s="5"/>
      <c r="N735" s="5"/>
      <c r="O735" s="5"/>
      <c r="P735" s="5"/>
    </row>
    <row r="736" spans="1:16" ht="12.75" x14ac:dyDescent="0.2">
      <c r="A736" s="5"/>
      <c r="B736" s="5"/>
      <c r="J736" s="5"/>
      <c r="K736" s="5"/>
      <c r="L736" s="5"/>
      <c r="M736" s="5"/>
      <c r="N736" s="5"/>
      <c r="O736" s="5"/>
      <c r="P736" s="5"/>
    </row>
    <row r="737" spans="1:16" ht="12.75" x14ac:dyDescent="0.2">
      <c r="A737" s="5"/>
      <c r="B737" s="5"/>
      <c r="J737" s="5"/>
      <c r="K737" s="5"/>
      <c r="L737" s="5"/>
      <c r="M737" s="5"/>
      <c r="N737" s="5"/>
      <c r="O737" s="5"/>
      <c r="P737" s="5"/>
    </row>
    <row r="738" spans="1:16" ht="12.75" x14ac:dyDescent="0.2">
      <c r="A738" s="5"/>
      <c r="B738" s="5"/>
      <c r="J738" s="5"/>
      <c r="K738" s="5"/>
      <c r="L738" s="5"/>
      <c r="M738" s="5"/>
      <c r="N738" s="5"/>
      <c r="O738" s="5"/>
      <c r="P738" s="5"/>
    </row>
    <row r="739" spans="1:16" ht="12.75" x14ac:dyDescent="0.2">
      <c r="A739" s="5"/>
      <c r="B739" s="5"/>
      <c r="J739" s="5"/>
      <c r="K739" s="5"/>
      <c r="L739" s="5"/>
      <c r="M739" s="5"/>
      <c r="N739" s="5"/>
      <c r="O739" s="5"/>
      <c r="P739" s="5"/>
    </row>
    <row r="740" spans="1:16" ht="12.75" x14ac:dyDescent="0.2">
      <c r="A740" s="5"/>
      <c r="B740" s="5"/>
      <c r="J740" s="5"/>
      <c r="K740" s="5"/>
      <c r="L740" s="5"/>
      <c r="M740" s="5"/>
      <c r="N740" s="5"/>
      <c r="O740" s="5"/>
      <c r="P740" s="5"/>
    </row>
    <row r="741" spans="1:16" ht="12.75" x14ac:dyDescent="0.2">
      <c r="A741" s="5"/>
      <c r="B741" s="5"/>
      <c r="J741" s="5"/>
      <c r="K741" s="5"/>
      <c r="L741" s="5"/>
      <c r="M741" s="5"/>
      <c r="N741" s="5"/>
      <c r="O741" s="5"/>
      <c r="P741" s="5"/>
    </row>
    <row r="742" spans="1:16" ht="12.75" x14ac:dyDescent="0.2">
      <c r="A742" s="5"/>
      <c r="B742" s="5"/>
      <c r="J742" s="5"/>
      <c r="K742" s="5"/>
      <c r="L742" s="5"/>
      <c r="M742" s="5"/>
      <c r="N742" s="5"/>
      <c r="O742" s="5"/>
      <c r="P742" s="5"/>
    </row>
    <row r="743" spans="1:16" ht="12.75" x14ac:dyDescent="0.2">
      <c r="A743" s="5"/>
      <c r="B743" s="5"/>
      <c r="J743" s="5"/>
      <c r="K743" s="5"/>
      <c r="L743" s="5"/>
      <c r="M743" s="5"/>
      <c r="N743" s="5"/>
      <c r="O743" s="5"/>
      <c r="P743" s="5"/>
    </row>
    <row r="744" spans="1:16" ht="12.75" x14ac:dyDescent="0.2">
      <c r="A744" s="5"/>
      <c r="B744" s="5"/>
      <c r="J744" s="5"/>
      <c r="K744" s="5"/>
      <c r="L744" s="5"/>
      <c r="M744" s="5"/>
      <c r="N744" s="5"/>
      <c r="O744" s="5"/>
      <c r="P744" s="5"/>
    </row>
    <row r="745" spans="1:16" ht="12.75" x14ac:dyDescent="0.2">
      <c r="A745" s="5"/>
      <c r="B745" s="5"/>
      <c r="J745" s="5"/>
      <c r="K745" s="5"/>
      <c r="L745" s="5"/>
      <c r="M745" s="5"/>
      <c r="N745" s="5"/>
      <c r="O745" s="5"/>
      <c r="P745" s="5"/>
    </row>
    <row r="746" spans="1:16" ht="12.75" x14ac:dyDescent="0.2">
      <c r="A746" s="5"/>
      <c r="B746" s="5"/>
      <c r="J746" s="5"/>
      <c r="K746" s="5"/>
      <c r="L746" s="5"/>
      <c r="M746" s="5"/>
      <c r="N746" s="5"/>
      <c r="O746" s="5"/>
      <c r="P746" s="5"/>
    </row>
    <row r="747" spans="1:16" ht="12.75" x14ac:dyDescent="0.2">
      <c r="A747" s="5"/>
      <c r="B747" s="5"/>
      <c r="J747" s="5"/>
      <c r="K747" s="5"/>
      <c r="L747" s="5"/>
      <c r="M747" s="5"/>
      <c r="N747" s="5"/>
      <c r="O747" s="5"/>
      <c r="P747" s="5"/>
    </row>
    <row r="748" spans="1:16" ht="12.75" x14ac:dyDescent="0.2">
      <c r="A748" s="5"/>
      <c r="B748" s="5"/>
      <c r="J748" s="5"/>
      <c r="K748" s="5"/>
      <c r="L748" s="5"/>
      <c r="M748" s="5"/>
      <c r="N748" s="5"/>
      <c r="O748" s="5"/>
      <c r="P748" s="5"/>
    </row>
    <row r="749" spans="1:16" ht="12.75" x14ac:dyDescent="0.2">
      <c r="A749" s="5"/>
      <c r="B749" s="5"/>
      <c r="J749" s="5"/>
      <c r="K749" s="5"/>
      <c r="L749" s="5"/>
      <c r="M749" s="5"/>
      <c r="N749" s="5"/>
      <c r="O749" s="5"/>
      <c r="P749" s="5"/>
    </row>
    <row r="750" spans="1:16" ht="12.75" x14ac:dyDescent="0.2">
      <c r="A750" s="5"/>
      <c r="B750" s="5"/>
      <c r="J750" s="5"/>
      <c r="K750" s="5"/>
      <c r="L750" s="5"/>
      <c r="M750" s="5"/>
      <c r="N750" s="5"/>
      <c r="O750" s="5"/>
      <c r="P750" s="5"/>
    </row>
    <row r="751" spans="1:16" ht="12.75" x14ac:dyDescent="0.2">
      <c r="A751" s="5"/>
      <c r="B751" s="5"/>
      <c r="J751" s="5"/>
      <c r="K751" s="5"/>
      <c r="L751" s="5"/>
      <c r="M751" s="5"/>
      <c r="N751" s="5"/>
      <c r="O751" s="5"/>
      <c r="P751" s="5"/>
    </row>
    <row r="752" spans="1:16" ht="12.75" x14ac:dyDescent="0.2">
      <c r="A752" s="5"/>
      <c r="B752" s="5"/>
      <c r="J752" s="5"/>
      <c r="K752" s="5"/>
      <c r="L752" s="5"/>
      <c r="M752" s="5"/>
      <c r="N752" s="5"/>
      <c r="O752" s="5"/>
      <c r="P752" s="5"/>
    </row>
    <row r="753" spans="1:16" ht="12.75" x14ac:dyDescent="0.2">
      <c r="A753" s="5"/>
      <c r="B753" s="5"/>
      <c r="J753" s="5"/>
      <c r="K753" s="5"/>
      <c r="L753" s="5"/>
      <c r="M753" s="5"/>
      <c r="N753" s="5"/>
      <c r="O753" s="5"/>
      <c r="P753" s="5"/>
    </row>
    <row r="754" spans="1:16" ht="12.75" x14ac:dyDescent="0.2">
      <c r="A754" s="5"/>
      <c r="B754" s="5"/>
      <c r="J754" s="5"/>
      <c r="K754" s="5"/>
      <c r="L754" s="5"/>
      <c r="M754" s="5"/>
      <c r="N754" s="5"/>
      <c r="O754" s="5"/>
      <c r="P754" s="5"/>
    </row>
    <row r="755" spans="1:16" ht="12.75" x14ac:dyDescent="0.2">
      <c r="A755" s="5"/>
      <c r="B755" s="5"/>
      <c r="J755" s="5"/>
      <c r="K755" s="5"/>
      <c r="L755" s="5"/>
      <c r="M755" s="5"/>
      <c r="N755" s="5"/>
      <c r="O755" s="5"/>
      <c r="P755" s="5"/>
    </row>
    <row r="756" spans="1:16" ht="12.75" x14ac:dyDescent="0.2">
      <c r="A756" s="5"/>
      <c r="B756" s="5"/>
      <c r="J756" s="5"/>
      <c r="K756" s="5"/>
      <c r="L756" s="5"/>
      <c r="M756" s="5"/>
      <c r="N756" s="5"/>
      <c r="O756" s="5"/>
      <c r="P756" s="5"/>
    </row>
    <row r="757" spans="1:16" ht="12.75" x14ac:dyDescent="0.2">
      <c r="A757" s="5"/>
      <c r="B757" s="5"/>
      <c r="J757" s="5"/>
      <c r="K757" s="5"/>
      <c r="L757" s="5"/>
      <c r="M757" s="5"/>
      <c r="N757" s="5"/>
      <c r="O757" s="5"/>
      <c r="P757" s="5"/>
    </row>
    <row r="758" spans="1:16" ht="12.75" x14ac:dyDescent="0.2">
      <c r="A758" s="5"/>
      <c r="B758" s="5"/>
      <c r="J758" s="5"/>
      <c r="K758" s="5"/>
      <c r="L758" s="5"/>
      <c r="M758" s="5"/>
      <c r="N758" s="5"/>
      <c r="O758" s="5"/>
      <c r="P758" s="5"/>
    </row>
    <row r="759" spans="1:16" ht="12.75" x14ac:dyDescent="0.2">
      <c r="A759" s="5"/>
      <c r="B759" s="5"/>
      <c r="J759" s="5"/>
      <c r="K759" s="5"/>
      <c r="L759" s="5"/>
      <c r="M759" s="5"/>
      <c r="N759" s="5"/>
      <c r="O759" s="5"/>
      <c r="P759" s="5"/>
    </row>
    <row r="760" spans="1:16" ht="12.75" x14ac:dyDescent="0.2">
      <c r="A760" s="5"/>
      <c r="B760" s="5"/>
      <c r="J760" s="5"/>
      <c r="K760" s="5"/>
      <c r="L760" s="5"/>
      <c r="M760" s="5"/>
      <c r="N760" s="5"/>
      <c r="O760" s="5"/>
      <c r="P760" s="5"/>
    </row>
    <row r="761" spans="1:16" ht="12.75" x14ac:dyDescent="0.2">
      <c r="A761" s="5"/>
      <c r="B761" s="5"/>
      <c r="J761" s="5"/>
      <c r="K761" s="5"/>
      <c r="L761" s="5"/>
      <c r="M761" s="5"/>
      <c r="N761" s="5"/>
      <c r="O761" s="5"/>
      <c r="P761" s="5"/>
    </row>
    <row r="762" spans="1:16" ht="12.75" x14ac:dyDescent="0.2">
      <c r="A762" s="5"/>
      <c r="B762" s="5"/>
      <c r="J762" s="5"/>
      <c r="K762" s="5"/>
      <c r="L762" s="5"/>
      <c r="M762" s="5"/>
      <c r="N762" s="5"/>
      <c r="O762" s="5"/>
      <c r="P762" s="5"/>
    </row>
    <row r="763" spans="1:16" ht="12.75" x14ac:dyDescent="0.2">
      <c r="A763" s="5"/>
      <c r="B763" s="5"/>
      <c r="J763" s="5"/>
      <c r="K763" s="5"/>
      <c r="L763" s="5"/>
      <c r="M763" s="5"/>
      <c r="N763" s="5"/>
      <c r="O763" s="5"/>
      <c r="P763" s="5"/>
    </row>
    <row r="764" spans="1:16" ht="12.75" x14ac:dyDescent="0.2">
      <c r="A764" s="5"/>
      <c r="B764" s="5"/>
      <c r="J764" s="5"/>
      <c r="K764" s="5"/>
      <c r="L764" s="5"/>
      <c r="M764" s="5"/>
      <c r="N764" s="5"/>
      <c r="O764" s="5"/>
      <c r="P764" s="5"/>
    </row>
    <row r="765" spans="1:16" ht="12.75" x14ac:dyDescent="0.2">
      <c r="A765" s="5"/>
      <c r="B765" s="5"/>
      <c r="J765" s="5"/>
      <c r="K765" s="5"/>
      <c r="L765" s="5"/>
      <c r="M765" s="5"/>
      <c r="N765" s="5"/>
      <c r="O765" s="5"/>
      <c r="P765" s="5"/>
    </row>
    <row r="766" spans="1:16" ht="12.75" x14ac:dyDescent="0.2">
      <c r="A766" s="5"/>
      <c r="B766" s="5"/>
      <c r="J766" s="5"/>
      <c r="K766" s="5"/>
      <c r="L766" s="5"/>
      <c r="M766" s="5"/>
      <c r="N766" s="5"/>
      <c r="O766" s="5"/>
      <c r="P766" s="5"/>
    </row>
    <row r="767" spans="1:16" ht="12.75" x14ac:dyDescent="0.2">
      <c r="A767" s="5"/>
      <c r="B767" s="5"/>
      <c r="J767" s="5"/>
      <c r="K767" s="5"/>
      <c r="L767" s="5"/>
      <c r="M767" s="5"/>
      <c r="N767" s="5"/>
      <c r="O767" s="5"/>
      <c r="P767" s="5"/>
    </row>
    <row r="768" spans="1:16" ht="12.75" x14ac:dyDescent="0.2">
      <c r="A768" s="5"/>
      <c r="B768" s="5"/>
      <c r="J768" s="5"/>
      <c r="K768" s="5"/>
      <c r="L768" s="5"/>
      <c r="M768" s="5"/>
      <c r="N768" s="5"/>
      <c r="O768" s="5"/>
      <c r="P768" s="5"/>
    </row>
    <row r="769" spans="1:16" ht="12.75" x14ac:dyDescent="0.2">
      <c r="A769" s="5"/>
      <c r="B769" s="5"/>
      <c r="J769" s="5"/>
      <c r="K769" s="5"/>
      <c r="L769" s="5"/>
      <c r="M769" s="5"/>
      <c r="N769" s="5"/>
      <c r="O769" s="5"/>
      <c r="P769" s="5"/>
    </row>
    <row r="770" spans="1:16" ht="12.75" x14ac:dyDescent="0.2">
      <c r="A770" s="5"/>
      <c r="B770" s="5"/>
      <c r="J770" s="5"/>
      <c r="K770" s="5"/>
      <c r="L770" s="5"/>
      <c r="M770" s="5"/>
      <c r="N770" s="5"/>
      <c r="O770" s="5"/>
      <c r="P770" s="5"/>
    </row>
    <row r="771" spans="1:16" ht="12.75" x14ac:dyDescent="0.2">
      <c r="A771" s="5"/>
      <c r="B771" s="5"/>
      <c r="J771" s="5"/>
      <c r="K771" s="5"/>
      <c r="L771" s="5"/>
      <c r="M771" s="5"/>
      <c r="N771" s="5"/>
      <c r="O771" s="5"/>
      <c r="P771" s="5"/>
    </row>
    <row r="772" spans="1:16" ht="12.75" x14ac:dyDescent="0.2">
      <c r="A772" s="5"/>
      <c r="B772" s="5"/>
      <c r="J772" s="5"/>
      <c r="K772" s="5"/>
      <c r="L772" s="5"/>
      <c r="M772" s="5"/>
      <c r="N772" s="5"/>
      <c r="O772" s="5"/>
      <c r="P772" s="5"/>
    </row>
    <row r="773" spans="1:16" ht="12.75" x14ac:dyDescent="0.2">
      <c r="A773" s="5"/>
      <c r="B773" s="5"/>
      <c r="J773" s="5"/>
      <c r="K773" s="5"/>
      <c r="L773" s="5"/>
      <c r="M773" s="5"/>
      <c r="N773" s="5"/>
      <c r="O773" s="5"/>
      <c r="P773" s="5"/>
    </row>
    <row r="774" spans="1:16" ht="12.75" x14ac:dyDescent="0.2">
      <c r="A774" s="5"/>
      <c r="B774" s="5"/>
      <c r="J774" s="5"/>
      <c r="K774" s="5"/>
      <c r="L774" s="5"/>
      <c r="M774" s="5"/>
      <c r="N774" s="5"/>
      <c r="O774" s="5"/>
      <c r="P774" s="5"/>
    </row>
    <row r="775" spans="1:16" ht="12.75" x14ac:dyDescent="0.2">
      <c r="A775" s="5"/>
      <c r="B775" s="5"/>
      <c r="J775" s="5"/>
      <c r="K775" s="5"/>
      <c r="L775" s="5"/>
      <c r="M775" s="5"/>
      <c r="N775" s="5"/>
      <c r="O775" s="5"/>
      <c r="P775" s="5"/>
    </row>
    <row r="776" spans="1:16" ht="12.75" x14ac:dyDescent="0.2">
      <c r="A776" s="5"/>
      <c r="B776" s="5"/>
      <c r="J776" s="5"/>
      <c r="K776" s="5"/>
      <c r="L776" s="5"/>
      <c r="M776" s="5"/>
      <c r="N776" s="5"/>
      <c r="O776" s="5"/>
      <c r="P776" s="5"/>
    </row>
    <row r="777" spans="1:16" ht="12.75" x14ac:dyDescent="0.2">
      <c r="A777" s="5"/>
      <c r="B777" s="5"/>
      <c r="J777" s="5"/>
      <c r="K777" s="5"/>
      <c r="L777" s="5"/>
      <c r="M777" s="5"/>
      <c r="N777" s="5"/>
      <c r="O777" s="5"/>
      <c r="P777" s="5"/>
    </row>
    <row r="778" spans="1:16" ht="12.75" x14ac:dyDescent="0.2">
      <c r="A778" s="5"/>
      <c r="B778" s="5"/>
      <c r="J778" s="5"/>
      <c r="K778" s="5"/>
      <c r="L778" s="5"/>
      <c r="M778" s="5"/>
      <c r="N778" s="5"/>
      <c r="O778" s="5"/>
      <c r="P778" s="5"/>
    </row>
    <row r="779" spans="1:16" ht="12.75" x14ac:dyDescent="0.2">
      <c r="A779" s="5"/>
      <c r="B779" s="5"/>
      <c r="J779" s="5"/>
      <c r="K779" s="5"/>
      <c r="L779" s="5"/>
      <c r="M779" s="5"/>
      <c r="N779" s="5"/>
      <c r="O779" s="5"/>
      <c r="P779" s="5"/>
    </row>
    <row r="780" spans="1:16" ht="12.75" x14ac:dyDescent="0.2">
      <c r="A780" s="5"/>
      <c r="B780" s="5"/>
      <c r="J780" s="5"/>
      <c r="K780" s="5"/>
      <c r="L780" s="5"/>
      <c r="M780" s="5"/>
      <c r="N780" s="5"/>
      <c r="O780" s="5"/>
      <c r="P780" s="5"/>
    </row>
    <row r="781" spans="1:16" ht="12.75" x14ac:dyDescent="0.2">
      <c r="A781" s="5"/>
      <c r="B781" s="5"/>
      <c r="J781" s="5"/>
      <c r="K781" s="5"/>
      <c r="L781" s="5"/>
      <c r="M781" s="5"/>
      <c r="N781" s="5"/>
      <c r="O781" s="5"/>
      <c r="P781" s="5"/>
    </row>
    <row r="782" spans="1:16" ht="12.75" x14ac:dyDescent="0.2">
      <c r="A782" s="5"/>
      <c r="B782" s="5"/>
      <c r="J782" s="5"/>
      <c r="K782" s="5"/>
      <c r="L782" s="5"/>
      <c r="M782" s="5"/>
      <c r="N782" s="5"/>
      <c r="O782" s="5"/>
      <c r="P782" s="5"/>
    </row>
    <row r="783" spans="1:16" ht="12.75" x14ac:dyDescent="0.2">
      <c r="A783" s="5"/>
      <c r="B783" s="5"/>
      <c r="J783" s="5"/>
      <c r="K783" s="5"/>
      <c r="L783" s="5"/>
      <c r="M783" s="5"/>
      <c r="N783" s="5"/>
      <c r="O783" s="5"/>
      <c r="P783" s="5"/>
    </row>
    <row r="784" spans="1:16" ht="12.75" x14ac:dyDescent="0.2">
      <c r="A784" s="5"/>
      <c r="B784" s="5"/>
      <c r="J784" s="5"/>
      <c r="K784" s="5"/>
      <c r="L784" s="5"/>
      <c r="M784" s="5"/>
      <c r="N784" s="5"/>
      <c r="O784" s="5"/>
      <c r="P784" s="5"/>
    </row>
    <row r="785" spans="1:16" ht="12.75" x14ac:dyDescent="0.2">
      <c r="A785" s="5"/>
      <c r="B785" s="5"/>
      <c r="J785" s="5"/>
      <c r="K785" s="5"/>
      <c r="L785" s="5"/>
      <c r="M785" s="5"/>
      <c r="N785" s="5"/>
      <c r="O785" s="5"/>
      <c r="P785" s="5"/>
    </row>
    <row r="786" spans="1:16" ht="12.75" x14ac:dyDescent="0.2">
      <c r="A786" s="5"/>
      <c r="B786" s="5"/>
      <c r="J786" s="5"/>
      <c r="K786" s="5"/>
      <c r="L786" s="5"/>
      <c r="M786" s="5"/>
      <c r="N786" s="5"/>
      <c r="O786" s="5"/>
      <c r="P786" s="5"/>
    </row>
    <row r="787" spans="1:16" ht="12.75" x14ac:dyDescent="0.2">
      <c r="A787" s="5"/>
      <c r="B787" s="5"/>
      <c r="J787" s="5"/>
      <c r="K787" s="5"/>
      <c r="L787" s="5"/>
      <c r="M787" s="5"/>
      <c r="N787" s="5"/>
      <c r="O787" s="5"/>
      <c r="P787" s="5"/>
    </row>
    <row r="788" spans="1:16" ht="12.75" x14ac:dyDescent="0.2">
      <c r="A788" s="5"/>
      <c r="B788" s="5"/>
      <c r="J788" s="5"/>
      <c r="K788" s="5"/>
      <c r="L788" s="5"/>
      <c r="M788" s="5"/>
      <c r="N788" s="5"/>
      <c r="O788" s="5"/>
      <c r="P788" s="5"/>
    </row>
    <row r="789" spans="1:16" ht="12.75" x14ac:dyDescent="0.2">
      <c r="A789" s="5"/>
      <c r="B789" s="5"/>
      <c r="J789" s="5"/>
      <c r="K789" s="5"/>
      <c r="L789" s="5"/>
      <c r="M789" s="5"/>
      <c r="N789" s="5"/>
      <c r="O789" s="5"/>
      <c r="P789" s="5"/>
    </row>
    <row r="790" spans="1:16" ht="12.75" x14ac:dyDescent="0.2">
      <c r="A790" s="5"/>
      <c r="B790" s="5"/>
      <c r="J790" s="5"/>
      <c r="K790" s="5"/>
      <c r="L790" s="5"/>
      <c r="M790" s="5"/>
      <c r="N790" s="5"/>
      <c r="O790" s="5"/>
      <c r="P790" s="5"/>
    </row>
    <row r="791" spans="1:16" ht="12.75" x14ac:dyDescent="0.2">
      <c r="A791" s="5"/>
      <c r="B791" s="5"/>
      <c r="J791" s="5"/>
      <c r="K791" s="5"/>
      <c r="L791" s="5"/>
      <c r="M791" s="5"/>
      <c r="N791" s="5"/>
      <c r="O791" s="5"/>
      <c r="P791" s="5"/>
    </row>
    <row r="792" spans="1:16" ht="12.75" x14ac:dyDescent="0.2">
      <c r="A792" s="5"/>
      <c r="B792" s="5"/>
      <c r="J792" s="5"/>
      <c r="K792" s="5"/>
      <c r="L792" s="5"/>
      <c r="M792" s="5"/>
      <c r="N792" s="5"/>
      <c r="O792" s="5"/>
      <c r="P792" s="5"/>
    </row>
    <row r="793" spans="1:16" ht="12.75" x14ac:dyDescent="0.2">
      <c r="A793" s="5"/>
      <c r="B793" s="5"/>
      <c r="J793" s="5"/>
      <c r="K793" s="5"/>
      <c r="L793" s="5"/>
      <c r="M793" s="5"/>
      <c r="N793" s="5"/>
      <c r="O793" s="5"/>
      <c r="P793" s="5"/>
    </row>
    <row r="794" spans="1:16" ht="12.75" x14ac:dyDescent="0.2">
      <c r="A794" s="5"/>
      <c r="B794" s="5"/>
      <c r="J794" s="5"/>
      <c r="K794" s="5"/>
      <c r="L794" s="5"/>
      <c r="M794" s="5"/>
      <c r="N794" s="5"/>
      <c r="O794" s="5"/>
      <c r="P794" s="5"/>
    </row>
    <row r="795" spans="1:16" ht="12.75" x14ac:dyDescent="0.2">
      <c r="A795" s="5"/>
      <c r="B795" s="5"/>
      <c r="J795" s="5"/>
      <c r="K795" s="5"/>
      <c r="L795" s="5"/>
      <c r="M795" s="5"/>
      <c r="N795" s="5"/>
      <c r="O795" s="5"/>
      <c r="P795" s="5"/>
    </row>
    <row r="796" spans="1:16" ht="12.75" x14ac:dyDescent="0.2">
      <c r="A796" s="5"/>
      <c r="B796" s="5"/>
      <c r="J796" s="5"/>
      <c r="K796" s="5"/>
      <c r="L796" s="5"/>
      <c r="M796" s="5"/>
      <c r="N796" s="5"/>
      <c r="O796" s="5"/>
      <c r="P796" s="5"/>
    </row>
    <row r="797" spans="1:16" ht="12.75" x14ac:dyDescent="0.2">
      <c r="A797" s="5"/>
      <c r="B797" s="5"/>
      <c r="J797" s="5"/>
      <c r="K797" s="5"/>
      <c r="L797" s="5"/>
      <c r="M797" s="5"/>
      <c r="N797" s="5"/>
      <c r="O797" s="5"/>
      <c r="P797" s="5"/>
    </row>
    <row r="798" spans="1:16" ht="12.75" x14ac:dyDescent="0.2">
      <c r="A798" s="5"/>
      <c r="B798" s="5"/>
      <c r="J798" s="5"/>
      <c r="K798" s="5"/>
      <c r="L798" s="5"/>
      <c r="M798" s="5"/>
      <c r="N798" s="5"/>
      <c r="O798" s="5"/>
      <c r="P798" s="5"/>
    </row>
    <row r="799" spans="1:16" ht="12.75" x14ac:dyDescent="0.2">
      <c r="A799" s="5"/>
      <c r="B799" s="5"/>
      <c r="J799" s="5"/>
      <c r="K799" s="5"/>
      <c r="L799" s="5"/>
      <c r="M799" s="5"/>
      <c r="N799" s="5"/>
      <c r="O799" s="5"/>
      <c r="P799" s="5"/>
    </row>
    <row r="800" spans="1:16" ht="12.75" x14ac:dyDescent="0.2">
      <c r="A800" s="5"/>
      <c r="B800" s="5"/>
      <c r="J800" s="5"/>
      <c r="K800" s="5"/>
      <c r="L800" s="5"/>
      <c r="M800" s="5"/>
      <c r="N800" s="5"/>
      <c r="O800" s="5"/>
      <c r="P800" s="5"/>
    </row>
    <row r="801" spans="1:16" ht="12.75" x14ac:dyDescent="0.2">
      <c r="A801" s="5"/>
      <c r="B801" s="5"/>
      <c r="J801" s="5"/>
      <c r="K801" s="5"/>
      <c r="L801" s="5"/>
      <c r="M801" s="5"/>
      <c r="N801" s="5"/>
      <c r="O801" s="5"/>
      <c r="P801" s="5"/>
    </row>
    <row r="802" spans="1:16" ht="12.75" x14ac:dyDescent="0.2">
      <c r="A802" s="5"/>
      <c r="B802" s="5"/>
      <c r="J802" s="5"/>
      <c r="K802" s="5"/>
      <c r="L802" s="5"/>
      <c r="M802" s="5"/>
      <c r="N802" s="5"/>
      <c r="O802" s="5"/>
      <c r="P802" s="5"/>
    </row>
    <row r="803" spans="1:16" ht="12.75" x14ac:dyDescent="0.2">
      <c r="A803" s="5"/>
      <c r="B803" s="5"/>
      <c r="J803" s="5"/>
      <c r="K803" s="5"/>
      <c r="L803" s="5"/>
      <c r="M803" s="5"/>
      <c r="N803" s="5"/>
      <c r="O803" s="5"/>
      <c r="P803" s="5"/>
    </row>
    <row r="804" spans="1:16" ht="12.75" x14ac:dyDescent="0.2">
      <c r="A804" s="5"/>
      <c r="B804" s="5"/>
      <c r="J804" s="5"/>
      <c r="K804" s="5"/>
      <c r="L804" s="5"/>
      <c r="M804" s="5"/>
      <c r="N804" s="5"/>
      <c r="O804" s="5"/>
      <c r="P804" s="5"/>
    </row>
    <row r="805" spans="1:16" ht="12.75" x14ac:dyDescent="0.2">
      <c r="A805" s="5"/>
      <c r="B805" s="5"/>
      <c r="J805" s="5"/>
      <c r="K805" s="5"/>
      <c r="L805" s="5"/>
      <c r="M805" s="5"/>
      <c r="N805" s="5"/>
      <c r="O805" s="5"/>
      <c r="P805" s="5"/>
    </row>
    <row r="806" spans="1:16" ht="12.75" x14ac:dyDescent="0.2">
      <c r="A806" s="5"/>
      <c r="B806" s="5"/>
      <c r="J806" s="5"/>
      <c r="K806" s="5"/>
      <c r="L806" s="5"/>
      <c r="M806" s="5"/>
      <c r="N806" s="5"/>
      <c r="O806" s="5"/>
      <c r="P806" s="5"/>
    </row>
    <row r="807" spans="1:16" ht="12.75" x14ac:dyDescent="0.2">
      <c r="A807" s="5"/>
      <c r="B807" s="5"/>
      <c r="J807" s="5"/>
      <c r="K807" s="5"/>
      <c r="L807" s="5"/>
      <c r="M807" s="5"/>
      <c r="N807" s="5"/>
      <c r="O807" s="5"/>
      <c r="P807" s="5"/>
    </row>
    <row r="808" spans="1:16" ht="12.75" x14ac:dyDescent="0.2">
      <c r="A808" s="5"/>
      <c r="B808" s="5"/>
      <c r="J808" s="5"/>
      <c r="K808" s="5"/>
      <c r="L808" s="5"/>
      <c r="M808" s="5"/>
      <c r="N808" s="5"/>
      <c r="O808" s="5"/>
      <c r="P808" s="5"/>
    </row>
    <row r="809" spans="1:16" ht="12.75" x14ac:dyDescent="0.2">
      <c r="A809" s="5"/>
      <c r="B809" s="5"/>
      <c r="J809" s="5"/>
      <c r="K809" s="5"/>
      <c r="L809" s="5"/>
      <c r="M809" s="5"/>
      <c r="N809" s="5"/>
      <c r="O809" s="5"/>
      <c r="P809" s="5"/>
    </row>
    <row r="810" spans="1:16" ht="12.75" x14ac:dyDescent="0.2">
      <c r="A810" s="5"/>
      <c r="B810" s="5"/>
      <c r="J810" s="5"/>
      <c r="K810" s="5"/>
      <c r="L810" s="5"/>
      <c r="M810" s="5"/>
      <c r="N810" s="5"/>
      <c r="O810" s="5"/>
      <c r="P810" s="5"/>
    </row>
    <row r="811" spans="1:16" ht="12.75" x14ac:dyDescent="0.2">
      <c r="A811" s="5"/>
      <c r="B811" s="5"/>
      <c r="J811" s="5"/>
      <c r="K811" s="5"/>
      <c r="L811" s="5"/>
      <c r="M811" s="5"/>
      <c r="N811" s="5"/>
      <c r="O811" s="5"/>
      <c r="P811" s="5"/>
    </row>
    <row r="812" spans="1:16" ht="12.75" x14ac:dyDescent="0.2">
      <c r="A812" s="5"/>
      <c r="B812" s="5"/>
      <c r="J812" s="5"/>
      <c r="K812" s="5"/>
      <c r="L812" s="5"/>
      <c r="M812" s="5"/>
      <c r="N812" s="5"/>
      <c r="O812" s="5"/>
      <c r="P812" s="5"/>
    </row>
    <row r="813" spans="1:16" ht="12.75" x14ac:dyDescent="0.2">
      <c r="A813" s="5"/>
      <c r="B813" s="5"/>
      <c r="J813" s="5"/>
      <c r="K813" s="5"/>
      <c r="L813" s="5"/>
      <c r="M813" s="5"/>
      <c r="N813" s="5"/>
      <c r="O813" s="5"/>
      <c r="P813" s="5"/>
    </row>
    <row r="814" spans="1:16" ht="12.75" x14ac:dyDescent="0.2">
      <c r="A814" s="5"/>
      <c r="B814" s="5"/>
      <c r="J814" s="5"/>
      <c r="K814" s="5"/>
      <c r="L814" s="5"/>
      <c r="M814" s="5"/>
      <c r="N814" s="5"/>
      <c r="O814" s="5"/>
      <c r="P814" s="5"/>
    </row>
    <row r="815" spans="1:16" ht="12.75" x14ac:dyDescent="0.2">
      <c r="A815" s="5"/>
      <c r="B815" s="5"/>
      <c r="J815" s="5"/>
      <c r="K815" s="5"/>
      <c r="L815" s="5"/>
      <c r="M815" s="5"/>
      <c r="N815" s="5"/>
      <c r="O815" s="5"/>
      <c r="P815" s="5"/>
    </row>
    <row r="816" spans="1:16" ht="12.75" x14ac:dyDescent="0.2">
      <c r="A816" s="5"/>
      <c r="B816" s="5"/>
      <c r="J816" s="5"/>
      <c r="K816" s="5"/>
      <c r="L816" s="5"/>
      <c r="M816" s="5"/>
      <c r="N816" s="5"/>
      <c r="O816" s="5"/>
      <c r="P816" s="5"/>
    </row>
    <row r="817" spans="1:16" ht="12.75" x14ac:dyDescent="0.2">
      <c r="A817" s="5"/>
      <c r="B817" s="5"/>
      <c r="J817" s="5"/>
      <c r="K817" s="5"/>
      <c r="L817" s="5"/>
      <c r="M817" s="5"/>
      <c r="N817" s="5"/>
      <c r="O817" s="5"/>
      <c r="P817" s="5"/>
    </row>
    <row r="818" spans="1:16" ht="12.75" x14ac:dyDescent="0.2">
      <c r="A818" s="5"/>
      <c r="B818" s="5"/>
      <c r="J818" s="5"/>
      <c r="K818" s="5"/>
      <c r="L818" s="5"/>
      <c r="M818" s="5"/>
      <c r="N818" s="5"/>
      <c r="O818" s="5"/>
      <c r="P818" s="5"/>
    </row>
    <row r="819" spans="1:16" ht="12.75" x14ac:dyDescent="0.2">
      <c r="A819" s="5"/>
      <c r="B819" s="5"/>
      <c r="J819" s="5"/>
      <c r="K819" s="5"/>
      <c r="L819" s="5"/>
      <c r="M819" s="5"/>
      <c r="N819" s="5"/>
      <c r="O819" s="5"/>
      <c r="P819" s="5"/>
    </row>
    <row r="820" spans="1:16" ht="12.75" x14ac:dyDescent="0.2">
      <c r="A820" s="5"/>
      <c r="B820" s="5"/>
      <c r="J820" s="5"/>
      <c r="K820" s="5"/>
      <c r="L820" s="5"/>
      <c r="M820" s="5"/>
      <c r="N820" s="5"/>
      <c r="O820" s="5"/>
      <c r="P820" s="5"/>
    </row>
    <row r="821" spans="1:16" ht="12.75" x14ac:dyDescent="0.2">
      <c r="A821" s="5"/>
      <c r="B821" s="5"/>
      <c r="J821" s="5"/>
      <c r="K821" s="5"/>
      <c r="L821" s="5"/>
      <c r="M821" s="5"/>
      <c r="N821" s="5"/>
      <c r="O821" s="5"/>
      <c r="P821" s="5"/>
    </row>
    <row r="822" spans="1:16" ht="12.75" x14ac:dyDescent="0.2">
      <c r="A822" s="5"/>
      <c r="B822" s="5"/>
      <c r="J822" s="5"/>
      <c r="K822" s="5"/>
      <c r="L822" s="5"/>
      <c r="M822" s="5"/>
      <c r="N822" s="5"/>
      <c r="O822" s="5"/>
      <c r="P822" s="5"/>
    </row>
    <row r="823" spans="1:16" ht="12.75" x14ac:dyDescent="0.2">
      <c r="A823" s="5"/>
      <c r="B823" s="5"/>
      <c r="J823" s="5"/>
      <c r="K823" s="5"/>
      <c r="L823" s="5"/>
      <c r="M823" s="5"/>
      <c r="N823" s="5"/>
      <c r="O823" s="5"/>
      <c r="P823" s="5"/>
    </row>
    <row r="824" spans="1:16" ht="12.75" x14ac:dyDescent="0.2">
      <c r="A824" s="5"/>
      <c r="B824" s="5"/>
      <c r="J824" s="5"/>
      <c r="K824" s="5"/>
      <c r="L824" s="5"/>
      <c r="M824" s="5"/>
      <c r="N824" s="5"/>
      <c r="O824" s="5"/>
      <c r="P824" s="5"/>
    </row>
    <row r="825" spans="1:16" ht="12.75" x14ac:dyDescent="0.2">
      <c r="A825" s="5"/>
      <c r="B825" s="5"/>
      <c r="J825" s="5"/>
      <c r="K825" s="5"/>
      <c r="L825" s="5"/>
      <c r="M825" s="5"/>
      <c r="N825" s="5"/>
      <c r="O825" s="5"/>
      <c r="P825" s="5"/>
    </row>
    <row r="826" spans="1:16" ht="12.75" x14ac:dyDescent="0.2">
      <c r="A826" s="5"/>
      <c r="B826" s="5"/>
      <c r="J826" s="5"/>
      <c r="K826" s="5"/>
      <c r="L826" s="5"/>
      <c r="M826" s="5"/>
      <c r="N826" s="5"/>
      <c r="O826" s="5"/>
      <c r="P826" s="5"/>
    </row>
    <row r="827" spans="1:16" ht="12.75" x14ac:dyDescent="0.2">
      <c r="A827" s="5"/>
      <c r="B827" s="5"/>
      <c r="J827" s="5"/>
      <c r="K827" s="5"/>
      <c r="L827" s="5"/>
      <c r="M827" s="5"/>
      <c r="N827" s="5"/>
      <c r="O827" s="5"/>
      <c r="P827" s="5"/>
    </row>
    <row r="828" spans="1:16" ht="12.75" x14ac:dyDescent="0.2">
      <c r="A828" s="5"/>
      <c r="B828" s="5"/>
      <c r="J828" s="5"/>
      <c r="K828" s="5"/>
      <c r="L828" s="5"/>
      <c r="M828" s="5"/>
      <c r="N828" s="5"/>
      <c r="O828" s="5"/>
      <c r="P828" s="5"/>
    </row>
    <row r="829" spans="1:16" ht="12.75" x14ac:dyDescent="0.2">
      <c r="A829" s="5"/>
      <c r="B829" s="5"/>
      <c r="J829" s="5"/>
      <c r="K829" s="5"/>
      <c r="L829" s="5"/>
      <c r="M829" s="5"/>
      <c r="N829" s="5"/>
      <c r="O829" s="5"/>
      <c r="P829" s="5"/>
    </row>
    <row r="830" spans="1:16" ht="12.75" x14ac:dyDescent="0.2">
      <c r="A830" s="5"/>
      <c r="B830" s="5"/>
      <c r="J830" s="5"/>
      <c r="K830" s="5"/>
      <c r="L830" s="5"/>
      <c r="M830" s="5"/>
      <c r="N830" s="5"/>
      <c r="O830" s="5"/>
      <c r="P830" s="5"/>
    </row>
    <row r="831" spans="1:16" ht="12.75" x14ac:dyDescent="0.2">
      <c r="A831" s="5"/>
      <c r="B831" s="5"/>
      <c r="J831" s="5"/>
      <c r="K831" s="5"/>
      <c r="L831" s="5"/>
      <c r="M831" s="5"/>
      <c r="N831" s="5"/>
      <c r="O831" s="5"/>
      <c r="P831" s="5"/>
    </row>
    <row r="832" spans="1:16" ht="12.75" x14ac:dyDescent="0.2">
      <c r="A832" s="5"/>
      <c r="B832" s="5"/>
      <c r="J832" s="5"/>
      <c r="K832" s="5"/>
      <c r="L832" s="5"/>
      <c r="M832" s="5"/>
      <c r="N832" s="5"/>
      <c r="O832" s="5"/>
      <c r="P832" s="5"/>
    </row>
    <row r="833" spans="1:16" ht="12.75" x14ac:dyDescent="0.2">
      <c r="A833" s="5"/>
      <c r="B833" s="5"/>
      <c r="J833" s="5"/>
      <c r="K833" s="5"/>
      <c r="L833" s="5"/>
      <c r="M833" s="5"/>
      <c r="N833" s="5"/>
      <c r="O833" s="5"/>
      <c r="P833" s="5"/>
    </row>
    <row r="834" spans="1:16" ht="12.75" x14ac:dyDescent="0.2">
      <c r="A834" s="5"/>
      <c r="B834" s="5"/>
      <c r="J834" s="5"/>
      <c r="K834" s="5"/>
      <c r="L834" s="5"/>
      <c r="M834" s="5"/>
      <c r="N834" s="5"/>
      <c r="O834" s="5"/>
      <c r="P834" s="5"/>
    </row>
    <row r="835" spans="1:16" ht="12.75" x14ac:dyDescent="0.2">
      <c r="A835" s="5"/>
      <c r="B835" s="5"/>
      <c r="J835" s="5"/>
      <c r="K835" s="5"/>
      <c r="L835" s="5"/>
      <c r="M835" s="5"/>
      <c r="N835" s="5"/>
      <c r="O835" s="5"/>
      <c r="P835" s="5"/>
    </row>
    <row r="836" spans="1:16" ht="12.75" x14ac:dyDescent="0.2">
      <c r="A836" s="5"/>
      <c r="B836" s="5"/>
      <c r="J836" s="5"/>
      <c r="K836" s="5"/>
      <c r="L836" s="5"/>
      <c r="M836" s="5"/>
      <c r="N836" s="5"/>
      <c r="O836" s="5"/>
      <c r="P836" s="5"/>
    </row>
    <row r="837" spans="1:16" ht="12.75" x14ac:dyDescent="0.2">
      <c r="A837" s="5"/>
      <c r="B837" s="5"/>
      <c r="J837" s="5"/>
      <c r="K837" s="5"/>
      <c r="L837" s="5"/>
      <c r="M837" s="5"/>
      <c r="N837" s="5"/>
      <c r="O837" s="5"/>
      <c r="P837" s="5"/>
    </row>
    <row r="838" spans="1:16" ht="12.75" x14ac:dyDescent="0.2">
      <c r="A838" s="5"/>
      <c r="B838" s="5"/>
      <c r="J838" s="5"/>
      <c r="K838" s="5"/>
      <c r="L838" s="5"/>
      <c r="M838" s="5"/>
      <c r="N838" s="5"/>
      <c r="O838" s="5"/>
      <c r="P838" s="5"/>
    </row>
    <row r="839" spans="1:16" ht="12.75" x14ac:dyDescent="0.2">
      <c r="A839" s="5"/>
      <c r="B839" s="5"/>
      <c r="J839" s="5"/>
      <c r="K839" s="5"/>
      <c r="L839" s="5"/>
      <c r="M839" s="5"/>
      <c r="N839" s="5"/>
      <c r="O839" s="5"/>
      <c r="P839" s="5"/>
    </row>
    <row r="840" spans="1:16" ht="12.75" x14ac:dyDescent="0.2">
      <c r="A840" s="5"/>
      <c r="B840" s="5"/>
      <c r="J840" s="5"/>
      <c r="K840" s="5"/>
      <c r="L840" s="5"/>
      <c r="M840" s="5"/>
      <c r="N840" s="5"/>
      <c r="O840" s="5"/>
      <c r="P840" s="5"/>
    </row>
    <row r="841" spans="1:16" ht="12.75" x14ac:dyDescent="0.2">
      <c r="A841" s="5"/>
      <c r="B841" s="5"/>
      <c r="J841" s="5"/>
      <c r="K841" s="5"/>
      <c r="L841" s="5"/>
      <c r="M841" s="5"/>
      <c r="N841" s="5"/>
      <c r="O841" s="5"/>
      <c r="P841" s="5"/>
    </row>
    <row r="842" spans="1:16" ht="12.75" x14ac:dyDescent="0.2">
      <c r="A842" s="5"/>
      <c r="B842" s="5"/>
      <c r="J842" s="5"/>
      <c r="K842" s="5"/>
      <c r="L842" s="5"/>
      <c r="M842" s="5"/>
      <c r="N842" s="5"/>
      <c r="O842" s="5"/>
      <c r="P842" s="5"/>
    </row>
    <row r="843" spans="1:16" ht="12.75" x14ac:dyDescent="0.2">
      <c r="A843" s="5"/>
      <c r="B843" s="5"/>
      <c r="J843" s="5"/>
      <c r="K843" s="5"/>
      <c r="L843" s="5"/>
      <c r="M843" s="5"/>
      <c r="N843" s="5"/>
      <c r="O843" s="5"/>
      <c r="P843" s="5"/>
    </row>
    <row r="844" spans="1:16" ht="12.75" x14ac:dyDescent="0.2">
      <c r="A844" s="5"/>
      <c r="B844" s="5"/>
      <c r="J844" s="5"/>
      <c r="K844" s="5"/>
      <c r="L844" s="5"/>
      <c r="M844" s="5"/>
      <c r="N844" s="5"/>
      <c r="O844" s="5"/>
      <c r="P844" s="5"/>
    </row>
    <row r="845" spans="1:16" ht="12.75" x14ac:dyDescent="0.2">
      <c r="A845" s="5"/>
      <c r="B845" s="5"/>
      <c r="J845" s="5"/>
      <c r="K845" s="5"/>
      <c r="L845" s="5"/>
      <c r="M845" s="5"/>
      <c r="N845" s="5"/>
      <c r="O845" s="5"/>
      <c r="P845" s="5"/>
    </row>
    <row r="846" spans="1:16" ht="12.75" x14ac:dyDescent="0.2">
      <c r="A846" s="5"/>
      <c r="B846" s="5"/>
      <c r="J846" s="5"/>
      <c r="K846" s="5"/>
      <c r="L846" s="5"/>
      <c r="M846" s="5"/>
      <c r="N846" s="5"/>
      <c r="O846" s="5"/>
      <c r="P846" s="5"/>
    </row>
    <row r="847" spans="1:16" ht="12.75" x14ac:dyDescent="0.2">
      <c r="A847" s="5"/>
      <c r="B847" s="5"/>
      <c r="J847" s="5"/>
      <c r="K847" s="5"/>
      <c r="L847" s="5"/>
      <c r="M847" s="5"/>
      <c r="N847" s="5"/>
      <c r="O847" s="5"/>
      <c r="P847" s="5"/>
    </row>
    <row r="848" spans="1:16" ht="12.75" x14ac:dyDescent="0.2">
      <c r="A848" s="5"/>
      <c r="B848" s="5"/>
      <c r="J848" s="5"/>
      <c r="K848" s="5"/>
      <c r="L848" s="5"/>
      <c r="M848" s="5"/>
      <c r="N848" s="5"/>
      <c r="O848" s="5"/>
      <c r="P848" s="5"/>
    </row>
    <row r="849" spans="1:16" ht="12.75" x14ac:dyDescent="0.2">
      <c r="A849" s="5"/>
      <c r="B849" s="5"/>
      <c r="J849" s="5"/>
      <c r="K849" s="5"/>
      <c r="L849" s="5"/>
      <c r="M849" s="5"/>
      <c r="N849" s="5"/>
      <c r="O849" s="5"/>
      <c r="P849" s="5"/>
    </row>
    <row r="850" spans="1:16" ht="12.75" x14ac:dyDescent="0.2">
      <c r="A850" s="5"/>
      <c r="B850" s="5"/>
      <c r="J850" s="5"/>
      <c r="K850" s="5"/>
      <c r="L850" s="5"/>
      <c r="M850" s="5"/>
      <c r="N850" s="5"/>
      <c r="O850" s="5"/>
      <c r="P850" s="5"/>
    </row>
    <row r="851" spans="1:16" ht="12.75" x14ac:dyDescent="0.2">
      <c r="A851" s="5"/>
      <c r="B851" s="5"/>
      <c r="J851" s="5"/>
      <c r="K851" s="5"/>
      <c r="L851" s="5"/>
      <c r="M851" s="5"/>
      <c r="N851" s="5"/>
      <c r="O851" s="5"/>
      <c r="P851" s="5"/>
    </row>
    <row r="852" spans="1:16" ht="12.75" x14ac:dyDescent="0.2">
      <c r="A852" s="5"/>
      <c r="B852" s="5"/>
      <c r="J852" s="5"/>
      <c r="K852" s="5"/>
      <c r="L852" s="5"/>
      <c r="M852" s="5"/>
      <c r="N852" s="5"/>
      <c r="O852" s="5"/>
      <c r="P852" s="5"/>
    </row>
    <row r="853" spans="1:16" ht="12.75" x14ac:dyDescent="0.2">
      <c r="A853" s="5"/>
      <c r="B853" s="5"/>
      <c r="J853" s="5"/>
      <c r="K853" s="5"/>
      <c r="L853" s="5"/>
      <c r="M853" s="5"/>
      <c r="N853" s="5"/>
      <c r="O853" s="5"/>
      <c r="P853" s="5"/>
    </row>
    <row r="854" spans="1:16" ht="12.75" x14ac:dyDescent="0.2">
      <c r="A854" s="5"/>
      <c r="B854" s="5"/>
      <c r="J854" s="5"/>
      <c r="K854" s="5"/>
      <c r="L854" s="5"/>
      <c r="M854" s="5"/>
      <c r="N854" s="5"/>
      <c r="O854" s="5"/>
      <c r="P854" s="5"/>
    </row>
    <row r="855" spans="1:16" ht="12.75" x14ac:dyDescent="0.2">
      <c r="A855" s="5"/>
      <c r="B855" s="5"/>
      <c r="J855" s="5"/>
      <c r="K855" s="5"/>
      <c r="L855" s="5"/>
      <c r="M855" s="5"/>
      <c r="N855" s="5"/>
      <c r="O855" s="5"/>
      <c r="P855" s="5"/>
    </row>
    <row r="856" spans="1:16" ht="12.75" x14ac:dyDescent="0.2">
      <c r="A856" s="5"/>
      <c r="B856" s="5"/>
      <c r="J856" s="5"/>
      <c r="K856" s="5"/>
      <c r="L856" s="5"/>
      <c r="M856" s="5"/>
      <c r="N856" s="5"/>
      <c r="O856" s="5"/>
      <c r="P856" s="5"/>
    </row>
    <row r="857" spans="1:16" ht="12.75" x14ac:dyDescent="0.2">
      <c r="A857" s="5"/>
      <c r="B857" s="5"/>
      <c r="J857" s="5"/>
      <c r="K857" s="5"/>
      <c r="L857" s="5"/>
      <c r="M857" s="5"/>
      <c r="N857" s="5"/>
      <c r="O857" s="5"/>
      <c r="P857" s="5"/>
    </row>
    <row r="858" spans="1:16" ht="12.75" x14ac:dyDescent="0.2">
      <c r="A858" s="5"/>
      <c r="B858" s="5"/>
      <c r="J858" s="5"/>
      <c r="K858" s="5"/>
      <c r="L858" s="5"/>
      <c r="M858" s="5"/>
      <c r="N858" s="5"/>
      <c r="O858" s="5"/>
      <c r="P858" s="5"/>
    </row>
    <row r="859" spans="1:16" ht="12.75" x14ac:dyDescent="0.2">
      <c r="A859" s="5"/>
      <c r="B859" s="5"/>
      <c r="J859" s="5"/>
      <c r="K859" s="5"/>
      <c r="L859" s="5"/>
      <c r="M859" s="5"/>
      <c r="N859" s="5"/>
      <c r="O859" s="5"/>
      <c r="P859" s="5"/>
    </row>
    <row r="860" spans="1:16" ht="12.75" x14ac:dyDescent="0.2">
      <c r="A860" s="5"/>
      <c r="B860" s="5"/>
      <c r="J860" s="5"/>
      <c r="K860" s="5"/>
      <c r="L860" s="5"/>
      <c r="M860" s="5"/>
      <c r="N860" s="5"/>
      <c r="O860" s="5"/>
      <c r="P860" s="5"/>
    </row>
    <row r="861" spans="1:16" ht="12.75" x14ac:dyDescent="0.2">
      <c r="A861" s="5"/>
      <c r="B861" s="5"/>
      <c r="J861" s="5"/>
      <c r="K861" s="5"/>
      <c r="L861" s="5"/>
      <c r="M861" s="5"/>
      <c r="N861" s="5"/>
      <c r="O861" s="5"/>
      <c r="P861" s="5"/>
    </row>
    <row r="862" spans="1:16" ht="12.75" x14ac:dyDescent="0.2">
      <c r="A862" s="5"/>
      <c r="B862" s="5"/>
      <c r="J862" s="5"/>
      <c r="K862" s="5"/>
      <c r="L862" s="5"/>
      <c r="M862" s="5"/>
      <c r="N862" s="5"/>
      <c r="O862" s="5"/>
      <c r="P862" s="5"/>
    </row>
    <row r="863" spans="1:16" ht="12.75" x14ac:dyDescent="0.2">
      <c r="A863" s="5"/>
      <c r="B863" s="5"/>
      <c r="J863" s="5"/>
      <c r="K863" s="5"/>
      <c r="L863" s="5"/>
      <c r="M863" s="5"/>
      <c r="N863" s="5"/>
      <c r="O863" s="5"/>
      <c r="P863" s="5"/>
    </row>
    <row r="864" spans="1:16" ht="12.75" x14ac:dyDescent="0.2">
      <c r="A864" s="5"/>
      <c r="B864" s="5"/>
      <c r="J864" s="5"/>
      <c r="K864" s="5"/>
      <c r="L864" s="5"/>
      <c r="M864" s="5"/>
      <c r="N864" s="5"/>
      <c r="O864" s="5"/>
      <c r="P864" s="5"/>
    </row>
    <row r="865" spans="1:16" ht="12.75" x14ac:dyDescent="0.2">
      <c r="A865" s="5"/>
      <c r="B865" s="5"/>
      <c r="J865" s="5"/>
      <c r="K865" s="5"/>
      <c r="L865" s="5"/>
      <c r="M865" s="5"/>
      <c r="N865" s="5"/>
      <c r="O865" s="5"/>
      <c r="P865" s="5"/>
    </row>
    <row r="866" spans="1:16" ht="12.75" x14ac:dyDescent="0.2">
      <c r="A866" s="5"/>
      <c r="B866" s="5"/>
      <c r="J866" s="5"/>
      <c r="K866" s="5"/>
      <c r="L866" s="5"/>
      <c r="M866" s="5"/>
      <c r="N866" s="5"/>
      <c r="O866" s="5"/>
      <c r="P866" s="5"/>
    </row>
    <row r="867" spans="1:16" ht="12.75" x14ac:dyDescent="0.2">
      <c r="A867" s="5"/>
      <c r="B867" s="5"/>
      <c r="J867" s="5"/>
      <c r="K867" s="5"/>
      <c r="L867" s="5"/>
      <c r="M867" s="5"/>
      <c r="N867" s="5"/>
      <c r="O867" s="5"/>
      <c r="P867" s="5"/>
    </row>
    <row r="868" spans="1:16" ht="12.75" x14ac:dyDescent="0.2">
      <c r="A868" s="5"/>
      <c r="B868" s="5"/>
      <c r="J868" s="5"/>
      <c r="K868" s="5"/>
      <c r="L868" s="5"/>
      <c r="M868" s="5"/>
      <c r="N868" s="5"/>
      <c r="O868" s="5"/>
      <c r="P868" s="5"/>
    </row>
    <row r="869" spans="1:16" ht="12.75" x14ac:dyDescent="0.2">
      <c r="A869" s="5"/>
      <c r="B869" s="5"/>
      <c r="J869" s="5"/>
      <c r="K869" s="5"/>
      <c r="L869" s="5"/>
      <c r="M869" s="5"/>
      <c r="N869" s="5"/>
      <c r="O869" s="5"/>
      <c r="P869" s="5"/>
    </row>
    <row r="870" spans="1:16" ht="12.75" x14ac:dyDescent="0.2">
      <c r="A870" s="5"/>
      <c r="B870" s="5"/>
      <c r="J870" s="5"/>
      <c r="K870" s="5"/>
      <c r="L870" s="5"/>
      <c r="M870" s="5"/>
      <c r="N870" s="5"/>
      <c r="O870" s="5"/>
      <c r="P870" s="5"/>
    </row>
    <row r="871" spans="1:16" ht="12.75" x14ac:dyDescent="0.2">
      <c r="A871" s="5"/>
      <c r="B871" s="5"/>
      <c r="J871" s="5"/>
      <c r="K871" s="5"/>
      <c r="L871" s="5"/>
      <c r="M871" s="5"/>
      <c r="N871" s="5"/>
      <c r="O871" s="5"/>
      <c r="P871" s="5"/>
    </row>
    <row r="872" spans="1:16" ht="12.75" x14ac:dyDescent="0.2">
      <c r="A872" s="5"/>
      <c r="B872" s="5"/>
      <c r="J872" s="5"/>
      <c r="K872" s="5"/>
      <c r="L872" s="5"/>
      <c r="M872" s="5"/>
      <c r="N872" s="5"/>
      <c r="O872" s="5"/>
      <c r="P872" s="5"/>
    </row>
    <row r="873" spans="1:16" ht="12.75" x14ac:dyDescent="0.2">
      <c r="A873" s="5"/>
      <c r="B873" s="5"/>
      <c r="J873" s="5"/>
      <c r="K873" s="5"/>
      <c r="L873" s="5"/>
      <c r="M873" s="5"/>
      <c r="N873" s="5"/>
      <c r="O873" s="5"/>
      <c r="P873" s="5"/>
    </row>
    <row r="874" spans="1:16" ht="12.75" x14ac:dyDescent="0.2">
      <c r="A874" s="5"/>
      <c r="B874" s="5"/>
      <c r="J874" s="5"/>
      <c r="K874" s="5"/>
      <c r="L874" s="5"/>
      <c r="M874" s="5"/>
      <c r="N874" s="5"/>
      <c r="O874" s="5"/>
      <c r="P874" s="5"/>
    </row>
    <row r="875" spans="1:16" ht="12.75" x14ac:dyDescent="0.2">
      <c r="A875" s="5"/>
      <c r="B875" s="5"/>
      <c r="J875" s="5"/>
      <c r="K875" s="5"/>
      <c r="L875" s="5"/>
      <c r="M875" s="5"/>
      <c r="N875" s="5"/>
      <c r="O875" s="5"/>
      <c r="P875" s="5"/>
    </row>
    <row r="876" spans="1:16" ht="12.75" x14ac:dyDescent="0.2">
      <c r="A876" s="5"/>
      <c r="B876" s="5"/>
      <c r="J876" s="5"/>
      <c r="K876" s="5"/>
      <c r="L876" s="5"/>
      <c r="M876" s="5"/>
      <c r="N876" s="5"/>
      <c r="O876" s="5"/>
      <c r="P876" s="5"/>
    </row>
    <row r="877" spans="1:16" ht="12.75" x14ac:dyDescent="0.2">
      <c r="A877" s="5"/>
      <c r="B877" s="5"/>
      <c r="J877" s="5"/>
      <c r="K877" s="5"/>
      <c r="L877" s="5"/>
      <c r="M877" s="5"/>
      <c r="N877" s="5"/>
      <c r="O877" s="5"/>
      <c r="P877" s="5"/>
    </row>
    <row r="878" spans="1:16" ht="12.75" x14ac:dyDescent="0.2">
      <c r="A878" s="5"/>
      <c r="B878" s="5"/>
      <c r="J878" s="5"/>
      <c r="K878" s="5"/>
      <c r="L878" s="5"/>
      <c r="M878" s="5"/>
      <c r="N878" s="5"/>
      <c r="O878" s="5"/>
      <c r="P878" s="5"/>
    </row>
    <row r="879" spans="1:16" ht="12.75" x14ac:dyDescent="0.2">
      <c r="A879" s="5"/>
      <c r="B879" s="5"/>
      <c r="J879" s="5"/>
      <c r="K879" s="5"/>
      <c r="L879" s="5"/>
      <c r="M879" s="5"/>
      <c r="N879" s="5"/>
      <c r="O879" s="5"/>
      <c r="P879" s="5"/>
    </row>
    <row r="880" spans="1:16" ht="12.75" x14ac:dyDescent="0.2">
      <c r="A880" s="5"/>
      <c r="B880" s="5"/>
      <c r="J880" s="5"/>
      <c r="K880" s="5"/>
      <c r="L880" s="5"/>
      <c r="M880" s="5"/>
      <c r="N880" s="5"/>
      <c r="O880" s="5"/>
      <c r="P880" s="5"/>
    </row>
    <row r="881" spans="1:16" ht="12.75" x14ac:dyDescent="0.2">
      <c r="A881" s="5"/>
      <c r="B881" s="5"/>
      <c r="J881" s="5"/>
      <c r="K881" s="5"/>
      <c r="L881" s="5"/>
      <c r="M881" s="5"/>
      <c r="N881" s="5"/>
      <c r="O881" s="5"/>
      <c r="P881" s="5"/>
    </row>
    <row r="882" spans="1:16" ht="12.75" x14ac:dyDescent="0.2">
      <c r="A882" s="5"/>
      <c r="B882" s="5"/>
      <c r="J882" s="5"/>
      <c r="K882" s="5"/>
      <c r="L882" s="5"/>
      <c r="M882" s="5"/>
      <c r="N882" s="5"/>
      <c r="O882" s="5"/>
      <c r="P882" s="5"/>
    </row>
    <row r="883" spans="1:16" ht="12.75" x14ac:dyDescent="0.2">
      <c r="A883" s="5"/>
      <c r="B883" s="5"/>
      <c r="J883" s="5"/>
      <c r="K883" s="5"/>
      <c r="L883" s="5"/>
      <c r="M883" s="5"/>
      <c r="N883" s="5"/>
      <c r="O883" s="5"/>
      <c r="P883" s="5"/>
    </row>
    <row r="884" spans="1:16" ht="12.75" x14ac:dyDescent="0.2">
      <c r="A884" s="5"/>
      <c r="B884" s="5"/>
      <c r="J884" s="5"/>
      <c r="K884" s="5"/>
      <c r="L884" s="5"/>
      <c r="M884" s="5"/>
      <c r="N884" s="5"/>
      <c r="O884" s="5"/>
      <c r="P884" s="5"/>
    </row>
    <row r="885" spans="1:16" ht="12.75" x14ac:dyDescent="0.2">
      <c r="A885" s="5"/>
      <c r="B885" s="5"/>
      <c r="J885" s="5"/>
      <c r="K885" s="5"/>
      <c r="L885" s="5"/>
      <c r="M885" s="5"/>
      <c r="N885" s="5"/>
      <c r="O885" s="5"/>
      <c r="P885" s="5"/>
    </row>
    <row r="886" spans="1:16" ht="12.75" x14ac:dyDescent="0.2">
      <c r="A886" s="5"/>
      <c r="B886" s="5"/>
      <c r="J886" s="5"/>
      <c r="K886" s="5"/>
      <c r="L886" s="5"/>
      <c r="M886" s="5"/>
      <c r="N886" s="5"/>
      <c r="O886" s="5"/>
      <c r="P886" s="5"/>
    </row>
    <row r="887" spans="1:16" ht="12.75" x14ac:dyDescent="0.2">
      <c r="A887" s="5"/>
      <c r="B887" s="5"/>
      <c r="J887" s="5"/>
      <c r="K887" s="5"/>
      <c r="L887" s="5"/>
      <c r="M887" s="5"/>
      <c r="N887" s="5"/>
      <c r="O887" s="5"/>
      <c r="P887" s="5"/>
    </row>
    <row r="888" spans="1:16" ht="12.75" x14ac:dyDescent="0.2">
      <c r="A888" s="5"/>
      <c r="B888" s="5"/>
      <c r="J888" s="5"/>
      <c r="K888" s="5"/>
      <c r="L888" s="5"/>
      <c r="M888" s="5"/>
      <c r="N888" s="5"/>
      <c r="O888" s="5"/>
      <c r="P888" s="5"/>
    </row>
    <row r="889" spans="1:16" ht="12.75" x14ac:dyDescent="0.2">
      <c r="A889" s="5"/>
      <c r="B889" s="5"/>
      <c r="J889" s="5"/>
      <c r="K889" s="5"/>
      <c r="L889" s="5"/>
      <c r="M889" s="5"/>
      <c r="N889" s="5"/>
      <c r="O889" s="5"/>
      <c r="P889" s="5"/>
    </row>
    <row r="890" spans="1:16" ht="12.75" x14ac:dyDescent="0.2">
      <c r="A890" s="5"/>
      <c r="B890" s="5"/>
      <c r="J890" s="5"/>
      <c r="K890" s="5"/>
      <c r="L890" s="5"/>
      <c r="M890" s="5"/>
      <c r="N890" s="5"/>
      <c r="O890" s="5"/>
      <c r="P890" s="5"/>
    </row>
    <row r="891" spans="1:16" ht="12.75" x14ac:dyDescent="0.2">
      <c r="A891" s="5"/>
      <c r="B891" s="5"/>
      <c r="J891" s="5"/>
      <c r="K891" s="5"/>
      <c r="L891" s="5"/>
      <c r="M891" s="5"/>
      <c r="N891" s="5"/>
      <c r="O891" s="5"/>
      <c r="P891" s="5"/>
    </row>
    <row r="892" spans="1:16" ht="12.75" x14ac:dyDescent="0.2">
      <c r="A892" s="5"/>
      <c r="B892" s="5"/>
      <c r="J892" s="5"/>
      <c r="K892" s="5"/>
      <c r="L892" s="5"/>
      <c r="M892" s="5"/>
      <c r="N892" s="5"/>
      <c r="O892" s="5"/>
      <c r="P892" s="5"/>
    </row>
    <row r="893" spans="1:16" ht="12.75" x14ac:dyDescent="0.2">
      <c r="A893" s="5"/>
      <c r="B893" s="5"/>
      <c r="J893" s="5"/>
      <c r="K893" s="5"/>
      <c r="L893" s="5"/>
      <c r="M893" s="5"/>
      <c r="N893" s="5"/>
      <c r="O893" s="5"/>
      <c r="P893" s="5"/>
    </row>
    <row r="894" spans="1:16" ht="12.75" x14ac:dyDescent="0.2">
      <c r="A894" s="5"/>
      <c r="B894" s="5"/>
      <c r="J894" s="5"/>
      <c r="K894" s="5"/>
      <c r="L894" s="5"/>
      <c r="M894" s="5"/>
      <c r="N894" s="5"/>
      <c r="O894" s="5"/>
      <c r="P894" s="5"/>
    </row>
    <row r="895" spans="1:16" ht="12.75" x14ac:dyDescent="0.2">
      <c r="A895" s="5"/>
      <c r="B895" s="5"/>
      <c r="J895" s="5"/>
      <c r="K895" s="5"/>
      <c r="L895" s="5"/>
      <c r="M895" s="5"/>
      <c r="N895" s="5"/>
      <c r="O895" s="5"/>
      <c r="P895" s="5"/>
    </row>
    <row r="896" spans="1:16" ht="12.75" x14ac:dyDescent="0.2">
      <c r="A896" s="5"/>
      <c r="B896" s="5"/>
      <c r="J896" s="5"/>
      <c r="K896" s="5"/>
      <c r="L896" s="5"/>
      <c r="M896" s="5"/>
      <c r="N896" s="5"/>
      <c r="O896" s="5"/>
      <c r="P896" s="5"/>
    </row>
    <row r="897" spans="1:16" ht="12.75" x14ac:dyDescent="0.2">
      <c r="A897" s="5"/>
      <c r="B897" s="5"/>
      <c r="J897" s="5"/>
      <c r="K897" s="5"/>
      <c r="L897" s="5"/>
      <c r="M897" s="5"/>
      <c r="N897" s="5"/>
      <c r="O897" s="5"/>
      <c r="P897" s="5"/>
    </row>
    <row r="898" spans="1:16" ht="12.75" x14ac:dyDescent="0.2">
      <c r="A898" s="5"/>
      <c r="B898" s="5"/>
      <c r="J898" s="5"/>
      <c r="K898" s="5"/>
      <c r="L898" s="5"/>
      <c r="M898" s="5"/>
      <c r="N898" s="5"/>
      <c r="O898" s="5"/>
      <c r="P898" s="5"/>
    </row>
    <row r="899" spans="1:16" ht="12.75" x14ac:dyDescent="0.2">
      <c r="A899" s="5"/>
      <c r="B899" s="5"/>
      <c r="J899" s="5"/>
      <c r="K899" s="5"/>
      <c r="L899" s="5"/>
      <c r="M899" s="5"/>
      <c r="N899" s="5"/>
      <c r="O899" s="5"/>
      <c r="P899" s="5"/>
    </row>
    <row r="900" spans="1:16" ht="12.75" x14ac:dyDescent="0.2">
      <c r="A900" s="5"/>
      <c r="B900" s="5"/>
      <c r="J900" s="5"/>
      <c r="K900" s="5"/>
      <c r="L900" s="5"/>
      <c r="M900" s="5"/>
      <c r="N900" s="5"/>
      <c r="O900" s="5"/>
      <c r="P900" s="5"/>
    </row>
    <row r="901" spans="1:16" ht="12.75" x14ac:dyDescent="0.2">
      <c r="A901" s="5"/>
      <c r="B901" s="5"/>
      <c r="J901" s="5"/>
      <c r="K901" s="5"/>
      <c r="L901" s="5"/>
      <c r="M901" s="5"/>
      <c r="N901" s="5"/>
      <c r="O901" s="5"/>
      <c r="P901" s="5"/>
    </row>
    <row r="902" spans="1:16" ht="12.75" x14ac:dyDescent="0.2">
      <c r="A902" s="5"/>
      <c r="B902" s="5"/>
      <c r="J902" s="5"/>
      <c r="K902" s="5"/>
      <c r="L902" s="5"/>
      <c r="M902" s="5"/>
      <c r="N902" s="5"/>
      <c r="O902" s="5"/>
      <c r="P902" s="5"/>
    </row>
    <row r="903" spans="1:16" ht="12.75" x14ac:dyDescent="0.2">
      <c r="A903" s="5"/>
      <c r="B903" s="5"/>
      <c r="J903" s="5"/>
      <c r="K903" s="5"/>
      <c r="L903" s="5"/>
      <c r="M903" s="5"/>
      <c r="N903" s="5"/>
      <c r="O903" s="5"/>
      <c r="P903" s="5"/>
    </row>
    <row r="904" spans="1:16" ht="12.75" x14ac:dyDescent="0.2">
      <c r="A904" s="5"/>
      <c r="B904" s="5"/>
      <c r="J904" s="5"/>
      <c r="K904" s="5"/>
      <c r="L904" s="5"/>
      <c r="M904" s="5"/>
      <c r="N904" s="5"/>
      <c r="O904" s="5"/>
      <c r="P904" s="5"/>
    </row>
    <row r="905" spans="1:16" ht="12.75" x14ac:dyDescent="0.2">
      <c r="A905" s="5"/>
      <c r="B905" s="5"/>
      <c r="J905" s="5"/>
      <c r="K905" s="5"/>
      <c r="L905" s="5"/>
      <c r="M905" s="5"/>
      <c r="N905" s="5"/>
      <c r="O905" s="5"/>
      <c r="P905" s="5"/>
    </row>
    <row r="906" spans="1:16" ht="12.75" x14ac:dyDescent="0.2">
      <c r="A906" s="5"/>
      <c r="B906" s="5"/>
      <c r="J906" s="5"/>
      <c r="K906" s="5"/>
      <c r="L906" s="5"/>
      <c r="M906" s="5"/>
      <c r="N906" s="5"/>
      <c r="O906" s="5"/>
      <c r="P906" s="5"/>
    </row>
    <row r="907" spans="1:16" ht="12.75" x14ac:dyDescent="0.2">
      <c r="A907" s="5"/>
      <c r="B907" s="5"/>
      <c r="J907" s="5"/>
      <c r="K907" s="5"/>
      <c r="L907" s="5"/>
      <c r="M907" s="5"/>
      <c r="N907" s="5"/>
      <c r="O907" s="5"/>
      <c r="P907" s="5"/>
    </row>
    <row r="908" spans="1:16" ht="12.75" x14ac:dyDescent="0.2">
      <c r="A908" s="5"/>
      <c r="B908" s="5"/>
      <c r="J908" s="5"/>
      <c r="K908" s="5"/>
      <c r="L908" s="5"/>
      <c r="M908" s="5"/>
      <c r="N908" s="5"/>
      <c r="O908" s="5"/>
      <c r="P908" s="5"/>
    </row>
    <row r="909" spans="1:16" ht="12.75" x14ac:dyDescent="0.2">
      <c r="A909" s="5"/>
      <c r="B909" s="5"/>
      <c r="J909" s="5"/>
      <c r="K909" s="5"/>
      <c r="L909" s="5"/>
      <c r="M909" s="5"/>
      <c r="N909" s="5"/>
      <c r="O909" s="5"/>
      <c r="P909" s="5"/>
    </row>
    <row r="910" spans="1:16" ht="12.75" x14ac:dyDescent="0.2">
      <c r="A910" s="5"/>
      <c r="B910" s="5"/>
      <c r="J910" s="5"/>
      <c r="K910" s="5"/>
      <c r="L910" s="5"/>
      <c r="M910" s="5"/>
      <c r="N910" s="5"/>
      <c r="O910" s="5"/>
      <c r="P910" s="5"/>
    </row>
    <row r="911" spans="1:16" ht="12.75" x14ac:dyDescent="0.2">
      <c r="A911" s="5"/>
      <c r="B911" s="5"/>
      <c r="J911" s="5"/>
      <c r="K911" s="5"/>
      <c r="L911" s="5"/>
      <c r="M911" s="5"/>
      <c r="N911" s="5"/>
      <c r="O911" s="5"/>
      <c r="P911" s="5"/>
    </row>
    <row r="912" spans="1:16" ht="12.75" x14ac:dyDescent="0.2">
      <c r="A912" s="5"/>
      <c r="B912" s="5"/>
      <c r="J912" s="5"/>
      <c r="K912" s="5"/>
      <c r="L912" s="5"/>
      <c r="M912" s="5"/>
      <c r="N912" s="5"/>
      <c r="O912" s="5"/>
      <c r="P912" s="5"/>
    </row>
    <row r="913" spans="1:16" ht="12.75" x14ac:dyDescent="0.2">
      <c r="A913" s="5"/>
      <c r="B913" s="5"/>
      <c r="J913" s="5"/>
      <c r="K913" s="5"/>
      <c r="L913" s="5"/>
      <c r="M913" s="5"/>
      <c r="N913" s="5"/>
      <c r="O913" s="5"/>
      <c r="P913" s="5"/>
    </row>
    <row r="914" spans="1:16" ht="12.75" x14ac:dyDescent="0.2">
      <c r="A914" s="5"/>
      <c r="B914" s="5"/>
      <c r="J914" s="5"/>
      <c r="K914" s="5"/>
      <c r="L914" s="5"/>
      <c r="M914" s="5"/>
      <c r="N914" s="5"/>
      <c r="O914" s="5"/>
      <c r="P914" s="5"/>
    </row>
    <row r="915" spans="1:16" ht="12.75" x14ac:dyDescent="0.2">
      <c r="A915" s="5"/>
      <c r="B915" s="5"/>
      <c r="J915" s="5"/>
      <c r="K915" s="5"/>
      <c r="L915" s="5"/>
      <c r="M915" s="5"/>
      <c r="N915" s="5"/>
      <c r="O915" s="5"/>
      <c r="P915" s="5"/>
    </row>
    <row r="916" spans="1:16" ht="12.75" x14ac:dyDescent="0.2">
      <c r="A916" s="5"/>
      <c r="B916" s="5"/>
      <c r="J916" s="5"/>
      <c r="K916" s="5"/>
      <c r="L916" s="5"/>
      <c r="M916" s="5"/>
      <c r="N916" s="5"/>
      <c r="O916" s="5"/>
      <c r="P916" s="5"/>
    </row>
    <row r="917" spans="1:16" ht="12.75" x14ac:dyDescent="0.2">
      <c r="A917" s="5"/>
      <c r="B917" s="5"/>
      <c r="J917" s="5"/>
      <c r="K917" s="5"/>
      <c r="L917" s="5"/>
      <c r="M917" s="5"/>
      <c r="N917" s="5"/>
      <c r="O917" s="5"/>
      <c r="P917" s="5"/>
    </row>
    <row r="918" spans="1:16" ht="12.75" x14ac:dyDescent="0.2">
      <c r="A918" s="5"/>
      <c r="B918" s="5"/>
      <c r="J918" s="5"/>
      <c r="K918" s="5"/>
      <c r="L918" s="5"/>
      <c r="M918" s="5"/>
      <c r="N918" s="5"/>
      <c r="O918" s="5"/>
      <c r="P918" s="5"/>
    </row>
    <row r="919" spans="1:16" ht="12.75" x14ac:dyDescent="0.2">
      <c r="A919" s="5"/>
      <c r="B919" s="5"/>
      <c r="J919" s="5"/>
      <c r="K919" s="5"/>
      <c r="L919" s="5"/>
      <c r="M919" s="5"/>
      <c r="N919" s="5"/>
      <c r="O919" s="5"/>
      <c r="P919" s="5"/>
    </row>
    <row r="920" spans="1:16" ht="12.75" x14ac:dyDescent="0.2">
      <c r="A920" s="5"/>
      <c r="B920" s="5"/>
      <c r="J920" s="5"/>
      <c r="K920" s="5"/>
      <c r="L920" s="5"/>
      <c r="M920" s="5"/>
      <c r="N920" s="5"/>
      <c r="O920" s="5"/>
      <c r="P920" s="5"/>
    </row>
    <row r="921" spans="1:16" ht="12.75" x14ac:dyDescent="0.2">
      <c r="A921" s="5"/>
      <c r="B921" s="5"/>
      <c r="J921" s="5"/>
      <c r="K921" s="5"/>
      <c r="L921" s="5"/>
      <c r="M921" s="5"/>
      <c r="N921" s="5"/>
      <c r="O921" s="5"/>
      <c r="P921" s="5"/>
    </row>
    <row r="922" spans="1:16" ht="12.75" x14ac:dyDescent="0.2">
      <c r="A922" s="5"/>
      <c r="B922" s="5"/>
      <c r="J922" s="5"/>
      <c r="K922" s="5"/>
      <c r="L922" s="5"/>
      <c r="M922" s="5"/>
      <c r="N922" s="5"/>
      <c r="O922" s="5"/>
      <c r="P922" s="5"/>
    </row>
    <row r="923" spans="1:16" ht="12.75" x14ac:dyDescent="0.2">
      <c r="A923" s="5"/>
      <c r="B923" s="5"/>
      <c r="J923" s="5"/>
      <c r="K923" s="5"/>
      <c r="L923" s="5"/>
      <c r="M923" s="5"/>
      <c r="N923" s="5"/>
      <c r="O923" s="5"/>
      <c r="P923" s="5"/>
    </row>
    <row r="924" spans="1:16" ht="12.75" x14ac:dyDescent="0.2">
      <c r="A924" s="5"/>
      <c r="B924" s="5"/>
      <c r="J924" s="5"/>
      <c r="K924" s="5"/>
      <c r="L924" s="5"/>
      <c r="M924" s="5"/>
      <c r="N924" s="5"/>
      <c r="O924" s="5"/>
      <c r="P924" s="5"/>
    </row>
    <row r="925" spans="1:16" ht="12.75" x14ac:dyDescent="0.2">
      <c r="A925" s="5"/>
      <c r="B925" s="5"/>
      <c r="J925" s="5"/>
      <c r="K925" s="5"/>
      <c r="L925" s="5"/>
      <c r="M925" s="5"/>
      <c r="N925" s="5"/>
      <c r="O925" s="5"/>
      <c r="P925" s="5"/>
    </row>
    <row r="926" spans="1:16" ht="12.75" x14ac:dyDescent="0.2">
      <c r="A926" s="5"/>
      <c r="B926" s="5"/>
      <c r="J926" s="5"/>
      <c r="K926" s="5"/>
      <c r="L926" s="5"/>
      <c r="M926" s="5"/>
      <c r="N926" s="5"/>
      <c r="O926" s="5"/>
      <c r="P926" s="5"/>
    </row>
    <row r="927" spans="1:16" ht="12.75" x14ac:dyDescent="0.2">
      <c r="A927" s="5"/>
      <c r="B927" s="5"/>
      <c r="J927" s="5"/>
      <c r="K927" s="5"/>
      <c r="L927" s="5"/>
      <c r="M927" s="5"/>
      <c r="N927" s="5"/>
      <c r="O927" s="5"/>
      <c r="P927" s="5"/>
    </row>
    <row r="928" spans="1:16" ht="12.75" x14ac:dyDescent="0.2">
      <c r="A928" s="5"/>
      <c r="B928" s="5"/>
      <c r="J928" s="5"/>
      <c r="K928" s="5"/>
      <c r="L928" s="5"/>
      <c r="M928" s="5"/>
      <c r="N928" s="5"/>
      <c r="O928" s="5"/>
      <c r="P928" s="5"/>
    </row>
    <row r="929" spans="1:16" ht="12.75" x14ac:dyDescent="0.2">
      <c r="A929" s="5"/>
      <c r="B929" s="5"/>
      <c r="J929" s="5"/>
      <c r="K929" s="5"/>
      <c r="L929" s="5"/>
      <c r="M929" s="5"/>
      <c r="N929" s="5"/>
      <c r="O929" s="5"/>
      <c r="P929" s="5"/>
    </row>
    <row r="930" spans="1:16" ht="12.75" x14ac:dyDescent="0.2">
      <c r="A930" s="5"/>
      <c r="B930" s="5"/>
      <c r="J930" s="5"/>
      <c r="K930" s="5"/>
      <c r="L930" s="5"/>
      <c r="M930" s="5"/>
      <c r="N930" s="5"/>
      <c r="O930" s="5"/>
      <c r="P930" s="5"/>
    </row>
    <row r="931" spans="1:16" ht="12.75" x14ac:dyDescent="0.2">
      <c r="A931" s="5"/>
      <c r="B931" s="5"/>
      <c r="J931" s="5"/>
      <c r="K931" s="5"/>
      <c r="L931" s="5"/>
      <c r="M931" s="5"/>
      <c r="N931" s="5"/>
      <c r="O931" s="5"/>
      <c r="P931" s="5"/>
    </row>
    <row r="932" spans="1:16" ht="12.75" x14ac:dyDescent="0.2">
      <c r="A932" s="5"/>
      <c r="B932" s="5"/>
      <c r="J932" s="5"/>
      <c r="K932" s="5"/>
      <c r="L932" s="5"/>
      <c r="M932" s="5"/>
      <c r="N932" s="5"/>
      <c r="O932" s="5"/>
      <c r="P932" s="5"/>
    </row>
    <row r="933" spans="1:16" ht="12.75" x14ac:dyDescent="0.2">
      <c r="A933" s="5"/>
      <c r="B933" s="5"/>
      <c r="J933" s="5"/>
      <c r="K933" s="5"/>
      <c r="L933" s="5"/>
      <c r="M933" s="5"/>
      <c r="N933" s="5"/>
      <c r="O933" s="5"/>
      <c r="P933" s="5"/>
    </row>
    <row r="934" spans="1:16" ht="12.75" x14ac:dyDescent="0.2">
      <c r="A934" s="5"/>
      <c r="B934" s="5"/>
      <c r="J934" s="5"/>
      <c r="K934" s="5"/>
      <c r="L934" s="5"/>
      <c r="M934" s="5"/>
      <c r="N934" s="5"/>
      <c r="O934" s="5"/>
      <c r="P934" s="5"/>
    </row>
    <row r="935" spans="1:16" ht="12.75" x14ac:dyDescent="0.2">
      <c r="A935" s="5"/>
      <c r="B935" s="5"/>
      <c r="J935" s="5"/>
      <c r="K935" s="5"/>
      <c r="L935" s="5"/>
      <c r="M935" s="5"/>
      <c r="N935" s="5"/>
      <c r="O935" s="5"/>
      <c r="P935" s="5"/>
    </row>
    <row r="936" spans="1:16" ht="12.75" x14ac:dyDescent="0.2">
      <c r="A936" s="5"/>
      <c r="B936" s="5"/>
      <c r="J936" s="5"/>
      <c r="K936" s="5"/>
      <c r="L936" s="5"/>
      <c r="M936" s="5"/>
      <c r="N936" s="5"/>
      <c r="O936" s="5"/>
      <c r="P936" s="5"/>
    </row>
    <row r="937" spans="1:16" ht="12.75" x14ac:dyDescent="0.2">
      <c r="A937" s="5"/>
      <c r="B937" s="5"/>
      <c r="J937" s="5"/>
      <c r="K937" s="5"/>
      <c r="L937" s="5"/>
      <c r="M937" s="5"/>
      <c r="N937" s="5"/>
      <c r="O937" s="5"/>
      <c r="P937" s="5"/>
    </row>
    <row r="938" spans="1:16" ht="12.75" x14ac:dyDescent="0.2">
      <c r="A938" s="5"/>
      <c r="B938" s="5"/>
      <c r="J938" s="5"/>
      <c r="K938" s="5"/>
      <c r="L938" s="5"/>
      <c r="M938" s="5"/>
      <c r="N938" s="5"/>
      <c r="O938" s="5"/>
      <c r="P938" s="5"/>
    </row>
    <row r="939" spans="1:16" ht="12.75" x14ac:dyDescent="0.2">
      <c r="A939" s="5"/>
      <c r="B939" s="5"/>
      <c r="J939" s="5"/>
      <c r="K939" s="5"/>
      <c r="L939" s="5"/>
      <c r="M939" s="5"/>
      <c r="N939" s="5"/>
      <c r="O939" s="5"/>
      <c r="P939" s="5"/>
    </row>
    <row r="940" spans="1:16" ht="12.75" x14ac:dyDescent="0.2">
      <c r="A940" s="5"/>
      <c r="B940" s="5"/>
      <c r="J940" s="5"/>
      <c r="K940" s="5"/>
      <c r="L940" s="5"/>
      <c r="M940" s="5"/>
      <c r="N940" s="5"/>
      <c r="O940" s="5"/>
      <c r="P940" s="5"/>
    </row>
    <row r="941" spans="1:16" ht="12.75" x14ac:dyDescent="0.2">
      <c r="A941" s="5"/>
      <c r="B941" s="5"/>
      <c r="J941" s="5"/>
      <c r="K941" s="5"/>
      <c r="L941" s="5"/>
      <c r="M941" s="5"/>
      <c r="N941" s="5"/>
      <c r="O941" s="5"/>
      <c r="P941" s="5"/>
    </row>
    <row r="942" spans="1:16" ht="12.75" x14ac:dyDescent="0.2">
      <c r="A942" s="5"/>
      <c r="B942" s="5"/>
      <c r="J942" s="5"/>
      <c r="K942" s="5"/>
      <c r="L942" s="5"/>
      <c r="M942" s="5"/>
      <c r="N942" s="5"/>
      <c r="O942" s="5"/>
      <c r="P942" s="5"/>
    </row>
    <row r="943" spans="1:16" ht="12.75" x14ac:dyDescent="0.2">
      <c r="A943" s="5"/>
      <c r="B943" s="5"/>
      <c r="J943" s="5"/>
      <c r="K943" s="5"/>
      <c r="L943" s="5"/>
      <c r="M943" s="5"/>
      <c r="N943" s="5"/>
      <c r="O943" s="5"/>
      <c r="P943" s="5"/>
    </row>
    <row r="944" spans="1:16" ht="12.75" x14ac:dyDescent="0.2">
      <c r="A944" s="5"/>
      <c r="B944" s="5"/>
      <c r="J944" s="5"/>
      <c r="K944" s="5"/>
      <c r="L944" s="5"/>
      <c r="M944" s="5"/>
      <c r="N944" s="5"/>
      <c r="O944" s="5"/>
      <c r="P944" s="5"/>
    </row>
    <row r="945" spans="1:16" ht="12.75" x14ac:dyDescent="0.2">
      <c r="A945" s="5"/>
      <c r="B945" s="5"/>
      <c r="J945" s="5"/>
      <c r="K945" s="5"/>
      <c r="L945" s="5"/>
      <c r="M945" s="5"/>
      <c r="N945" s="5"/>
      <c r="O945" s="5"/>
      <c r="P945" s="5"/>
    </row>
    <row r="946" spans="1:16" ht="12.75" x14ac:dyDescent="0.2">
      <c r="A946" s="5"/>
      <c r="B946" s="5"/>
      <c r="J946" s="5"/>
      <c r="K946" s="5"/>
      <c r="L946" s="5"/>
      <c r="M946" s="5"/>
      <c r="N946" s="5"/>
      <c r="O946" s="5"/>
      <c r="P946" s="5"/>
    </row>
    <row r="947" spans="1:16" ht="12.75" x14ac:dyDescent="0.2">
      <c r="A947" s="5"/>
      <c r="B947" s="5"/>
      <c r="J947" s="5"/>
      <c r="K947" s="5"/>
      <c r="L947" s="5"/>
      <c r="M947" s="5"/>
      <c r="N947" s="5"/>
      <c r="O947" s="5"/>
      <c r="P947" s="5"/>
    </row>
    <row r="948" spans="1:16" ht="12.75" x14ac:dyDescent="0.2">
      <c r="A948" s="5"/>
      <c r="B948" s="5"/>
      <c r="J948" s="5"/>
      <c r="K948" s="5"/>
      <c r="L948" s="5"/>
      <c r="M948" s="5"/>
      <c r="N948" s="5"/>
      <c r="O948" s="5"/>
      <c r="P948" s="5"/>
    </row>
    <row r="949" spans="1:16" ht="12.75" x14ac:dyDescent="0.2">
      <c r="A949" s="5"/>
      <c r="B949" s="5"/>
      <c r="J949" s="5"/>
      <c r="K949" s="5"/>
      <c r="L949" s="5"/>
      <c r="M949" s="5"/>
      <c r="N949" s="5"/>
      <c r="O949" s="5"/>
      <c r="P949" s="5"/>
    </row>
    <row r="950" spans="1:16" ht="12.75" x14ac:dyDescent="0.2">
      <c r="A950" s="5"/>
      <c r="B950" s="5"/>
      <c r="J950" s="5"/>
      <c r="K950" s="5"/>
      <c r="L950" s="5"/>
      <c r="M950" s="5"/>
      <c r="N950" s="5"/>
      <c r="O950" s="5"/>
      <c r="P950" s="5"/>
    </row>
    <row r="951" spans="1:16" ht="12.75" x14ac:dyDescent="0.2">
      <c r="A951" s="5"/>
      <c r="B951" s="5"/>
      <c r="J951" s="5"/>
      <c r="K951" s="5"/>
      <c r="L951" s="5"/>
      <c r="M951" s="5"/>
      <c r="N951" s="5"/>
      <c r="O951" s="5"/>
      <c r="P951" s="5"/>
    </row>
    <row r="952" spans="1:16" ht="12.75" x14ac:dyDescent="0.2">
      <c r="A952" s="5"/>
      <c r="B952" s="5"/>
      <c r="J952" s="5"/>
      <c r="K952" s="5"/>
      <c r="L952" s="5"/>
      <c r="M952" s="5"/>
      <c r="N952" s="5"/>
      <c r="O952" s="5"/>
      <c r="P952" s="5"/>
    </row>
    <row r="953" spans="1:16" ht="12.75" x14ac:dyDescent="0.2">
      <c r="A953" s="5"/>
      <c r="B953" s="5"/>
      <c r="J953" s="5"/>
      <c r="K953" s="5"/>
      <c r="L953" s="5"/>
      <c r="M953" s="5"/>
      <c r="N953" s="5"/>
      <c r="O953" s="5"/>
      <c r="P953" s="5"/>
    </row>
    <row r="954" spans="1:16" ht="12.75" x14ac:dyDescent="0.2">
      <c r="A954" s="5"/>
      <c r="B954" s="5"/>
      <c r="J954" s="5"/>
      <c r="K954" s="5"/>
      <c r="L954" s="5"/>
      <c r="M954" s="5"/>
      <c r="N954" s="5"/>
      <c r="O954" s="5"/>
      <c r="P954" s="5"/>
    </row>
    <row r="955" spans="1:16" ht="12.75" x14ac:dyDescent="0.2">
      <c r="A955" s="5"/>
      <c r="B955" s="5"/>
      <c r="J955" s="5"/>
      <c r="K955" s="5"/>
      <c r="L955" s="5"/>
      <c r="M955" s="5"/>
      <c r="N955" s="5"/>
      <c r="O955" s="5"/>
      <c r="P955" s="5"/>
    </row>
    <row r="956" spans="1:16" ht="12.75" x14ac:dyDescent="0.2">
      <c r="A956" s="5"/>
      <c r="B956" s="5"/>
      <c r="J956" s="5"/>
      <c r="K956" s="5"/>
      <c r="L956" s="5"/>
      <c r="M956" s="5"/>
      <c r="N956" s="5"/>
      <c r="O956" s="5"/>
      <c r="P956" s="5"/>
    </row>
    <row r="957" spans="1:16" ht="12.75" x14ac:dyDescent="0.2">
      <c r="A957" s="5"/>
      <c r="B957" s="5"/>
      <c r="J957" s="5"/>
      <c r="K957" s="5"/>
      <c r="L957" s="5"/>
      <c r="M957" s="5"/>
      <c r="N957" s="5"/>
      <c r="O957" s="5"/>
      <c r="P957" s="5"/>
    </row>
    <row r="958" spans="1:16" ht="12.75" x14ac:dyDescent="0.2">
      <c r="A958" s="5"/>
      <c r="B958" s="5"/>
      <c r="J958" s="5"/>
      <c r="K958" s="5"/>
      <c r="L958" s="5"/>
      <c r="M958" s="5"/>
      <c r="N958" s="5"/>
      <c r="O958" s="5"/>
      <c r="P958" s="5"/>
    </row>
    <row r="959" spans="1:16" ht="12.75" x14ac:dyDescent="0.2">
      <c r="A959" s="5"/>
      <c r="B959" s="5"/>
      <c r="J959" s="5"/>
      <c r="K959" s="5"/>
      <c r="L959" s="5"/>
      <c r="M959" s="5"/>
      <c r="N959" s="5"/>
      <c r="O959" s="5"/>
      <c r="P959" s="5"/>
    </row>
    <row r="960" spans="1:16" ht="12.75" x14ac:dyDescent="0.2">
      <c r="A960" s="5"/>
      <c r="B960" s="5"/>
      <c r="J960" s="5"/>
      <c r="K960" s="5"/>
      <c r="L960" s="5"/>
      <c r="M960" s="5"/>
      <c r="N960" s="5"/>
      <c r="O960" s="5"/>
      <c r="P960" s="5"/>
    </row>
    <row r="961" spans="1:16" ht="12.75" x14ac:dyDescent="0.2">
      <c r="A961" s="5"/>
      <c r="B961" s="5"/>
      <c r="J961" s="5"/>
      <c r="K961" s="5"/>
      <c r="L961" s="5"/>
      <c r="M961" s="5"/>
      <c r="N961" s="5"/>
      <c r="O961" s="5"/>
      <c r="P961" s="5"/>
    </row>
    <row r="962" spans="1:16" ht="12.75" x14ac:dyDescent="0.2">
      <c r="A962" s="5"/>
      <c r="B962" s="5"/>
      <c r="J962" s="5"/>
      <c r="K962" s="5"/>
      <c r="L962" s="5"/>
      <c r="M962" s="5"/>
      <c r="N962" s="5"/>
      <c r="O962" s="5"/>
      <c r="P962" s="5"/>
    </row>
    <row r="963" spans="1:16" ht="12.75" x14ac:dyDescent="0.2">
      <c r="A963" s="5"/>
      <c r="B963" s="5"/>
      <c r="J963" s="5"/>
      <c r="K963" s="5"/>
      <c r="L963" s="5"/>
      <c r="M963" s="5"/>
      <c r="N963" s="5"/>
      <c r="O963" s="5"/>
      <c r="P963" s="5"/>
    </row>
    <row r="964" spans="1:16" ht="12.75" x14ac:dyDescent="0.2">
      <c r="A964" s="5"/>
      <c r="B964" s="5"/>
      <c r="J964" s="5"/>
      <c r="K964" s="5"/>
      <c r="L964" s="5"/>
      <c r="M964" s="5"/>
      <c r="N964" s="5"/>
      <c r="O964" s="5"/>
      <c r="P964" s="5"/>
    </row>
    <row r="965" spans="1:16" ht="12.75" x14ac:dyDescent="0.2">
      <c r="A965" s="5"/>
      <c r="B965" s="5"/>
      <c r="J965" s="5"/>
      <c r="K965" s="5"/>
      <c r="L965" s="5"/>
      <c r="M965" s="5"/>
      <c r="N965" s="5"/>
      <c r="O965" s="5"/>
      <c r="P965" s="5"/>
    </row>
    <row r="966" spans="1:16" ht="12.75" x14ac:dyDescent="0.2">
      <c r="A966" s="5"/>
      <c r="B966" s="5"/>
      <c r="J966" s="5"/>
      <c r="K966" s="5"/>
      <c r="L966" s="5"/>
      <c r="M966" s="5"/>
      <c r="N966" s="5"/>
      <c r="O966" s="5"/>
      <c r="P966" s="5"/>
    </row>
    <row r="967" spans="1:16" ht="12.75" x14ac:dyDescent="0.2">
      <c r="A967" s="5"/>
      <c r="B967" s="5"/>
      <c r="J967" s="5"/>
      <c r="K967" s="5"/>
      <c r="L967" s="5"/>
      <c r="M967" s="5"/>
      <c r="N967" s="5"/>
      <c r="O967" s="5"/>
      <c r="P967" s="5"/>
    </row>
    <row r="968" spans="1:16" ht="12.75" x14ac:dyDescent="0.2">
      <c r="A968" s="5"/>
      <c r="B968" s="5"/>
      <c r="J968" s="5"/>
      <c r="K968" s="5"/>
      <c r="L968" s="5"/>
      <c r="M968" s="5"/>
      <c r="N968" s="5"/>
      <c r="O968" s="5"/>
      <c r="P968" s="5"/>
    </row>
    <row r="969" spans="1:16" ht="12.75" x14ac:dyDescent="0.2">
      <c r="A969" s="5"/>
      <c r="B969" s="5"/>
      <c r="J969" s="5"/>
      <c r="K969" s="5"/>
      <c r="L969" s="5"/>
      <c r="M969" s="5"/>
      <c r="N969" s="5"/>
      <c r="O969" s="5"/>
      <c r="P969" s="5"/>
    </row>
    <row r="970" spans="1:16" ht="12.75" x14ac:dyDescent="0.2">
      <c r="A970" s="5"/>
      <c r="B970" s="5"/>
      <c r="J970" s="5"/>
      <c r="K970" s="5"/>
      <c r="L970" s="5"/>
      <c r="M970" s="5"/>
      <c r="N970" s="5"/>
      <c r="O970" s="5"/>
      <c r="P970" s="5"/>
    </row>
    <row r="971" spans="1:16" ht="12.75" x14ac:dyDescent="0.2">
      <c r="A971" s="5"/>
      <c r="B971" s="5"/>
      <c r="J971" s="5"/>
      <c r="K971" s="5"/>
      <c r="L971" s="5"/>
      <c r="M971" s="5"/>
      <c r="N971" s="5"/>
      <c r="O971" s="5"/>
      <c r="P971" s="5"/>
    </row>
    <row r="972" spans="1:16" ht="12.75" x14ac:dyDescent="0.2">
      <c r="A972" s="5"/>
      <c r="B972" s="5"/>
      <c r="J972" s="5"/>
      <c r="K972" s="5"/>
      <c r="L972" s="5"/>
      <c r="M972" s="5"/>
      <c r="N972" s="5"/>
      <c r="O972" s="5"/>
      <c r="P972" s="5"/>
    </row>
    <row r="973" spans="1:16" ht="12.75" x14ac:dyDescent="0.2">
      <c r="A973" s="5"/>
      <c r="B973" s="5"/>
      <c r="J973" s="5"/>
      <c r="K973" s="5"/>
      <c r="L973" s="5"/>
      <c r="M973" s="5"/>
      <c r="N973" s="5"/>
      <c r="O973" s="5"/>
      <c r="P973" s="5"/>
    </row>
    <row r="974" spans="1:16" ht="12.75" x14ac:dyDescent="0.2">
      <c r="A974" s="5"/>
      <c r="B974" s="5"/>
      <c r="J974" s="5"/>
      <c r="K974" s="5"/>
      <c r="L974" s="5"/>
      <c r="M974" s="5"/>
      <c r="N974" s="5"/>
      <c r="O974" s="5"/>
      <c r="P974" s="5"/>
    </row>
    <row r="975" spans="1:16" ht="12.75" x14ac:dyDescent="0.2">
      <c r="A975" s="5"/>
      <c r="B975" s="5"/>
      <c r="J975" s="5"/>
      <c r="K975" s="5"/>
      <c r="L975" s="5"/>
      <c r="M975" s="5"/>
      <c r="N975" s="5"/>
      <c r="O975" s="5"/>
      <c r="P975" s="5"/>
    </row>
    <row r="976" spans="1:16" ht="12.75" x14ac:dyDescent="0.2">
      <c r="A976" s="5"/>
      <c r="B976" s="5"/>
      <c r="J976" s="5"/>
      <c r="K976" s="5"/>
      <c r="L976" s="5"/>
      <c r="M976" s="5"/>
      <c r="N976" s="5"/>
      <c r="O976" s="5"/>
      <c r="P976" s="5"/>
    </row>
    <row r="977" spans="1:16" ht="12.75" x14ac:dyDescent="0.2">
      <c r="A977" s="5"/>
      <c r="B977" s="5"/>
      <c r="J977" s="5"/>
      <c r="K977" s="5"/>
      <c r="L977" s="5"/>
      <c r="M977" s="5"/>
      <c r="N977" s="5"/>
      <c r="O977" s="5"/>
      <c r="P977" s="5"/>
    </row>
    <row r="978" spans="1:16" ht="12.75" x14ac:dyDescent="0.2">
      <c r="A978" s="5"/>
      <c r="B978" s="5"/>
      <c r="J978" s="5"/>
      <c r="K978" s="5"/>
      <c r="L978" s="5"/>
      <c r="M978" s="5"/>
      <c r="N978" s="5"/>
      <c r="O978" s="5"/>
      <c r="P978" s="5"/>
    </row>
    <row r="979" spans="1:16" ht="12.75" x14ac:dyDescent="0.2">
      <c r="A979" s="5"/>
      <c r="B979" s="5"/>
      <c r="J979" s="5"/>
      <c r="K979" s="5"/>
      <c r="L979" s="5"/>
      <c r="M979" s="5"/>
      <c r="N979" s="5"/>
      <c r="O979" s="5"/>
      <c r="P979" s="5"/>
    </row>
    <row r="980" spans="1:16" ht="12.75" x14ac:dyDescent="0.2">
      <c r="A980" s="5"/>
      <c r="B980" s="5"/>
      <c r="J980" s="5"/>
      <c r="K980" s="5"/>
      <c r="L980" s="5"/>
      <c r="M980" s="5"/>
      <c r="N980" s="5"/>
      <c r="O980" s="5"/>
      <c r="P980" s="5"/>
    </row>
    <row r="981" spans="1:16" ht="12.75" x14ac:dyDescent="0.2">
      <c r="A981" s="5"/>
      <c r="B981" s="5"/>
      <c r="J981" s="5"/>
      <c r="K981" s="5"/>
      <c r="L981" s="5"/>
      <c r="M981" s="5"/>
      <c r="N981" s="5"/>
      <c r="O981" s="5"/>
      <c r="P981" s="5"/>
    </row>
    <row r="982" spans="1:16" ht="12.75" x14ac:dyDescent="0.2">
      <c r="A982" s="5"/>
      <c r="B982" s="5"/>
      <c r="J982" s="5"/>
      <c r="K982" s="5"/>
      <c r="L982" s="5"/>
      <c r="M982" s="5"/>
      <c r="N982" s="5"/>
      <c r="O982" s="5"/>
      <c r="P982" s="5"/>
    </row>
    <row r="983" spans="1:16" ht="12.75" x14ac:dyDescent="0.2">
      <c r="A983" s="5"/>
      <c r="B983" s="5"/>
      <c r="J983" s="5"/>
      <c r="K983" s="5"/>
      <c r="L983" s="5"/>
      <c r="M983" s="5"/>
      <c r="N983" s="5"/>
      <c r="O983" s="5"/>
      <c r="P983" s="5"/>
    </row>
    <row r="984" spans="1:16" ht="12.75" x14ac:dyDescent="0.2">
      <c r="A984" s="5"/>
      <c r="B984" s="5"/>
      <c r="J984" s="5"/>
      <c r="K984" s="5"/>
      <c r="L984" s="5"/>
      <c r="M984" s="5"/>
      <c r="N984" s="5"/>
      <c r="O984" s="5"/>
      <c r="P984" s="5"/>
    </row>
    <row r="985" spans="1:16" ht="12.75" x14ac:dyDescent="0.2">
      <c r="A985" s="5"/>
      <c r="B985" s="5"/>
      <c r="J985" s="5"/>
      <c r="K985" s="5"/>
      <c r="L985" s="5"/>
      <c r="M985" s="5"/>
      <c r="N985" s="5"/>
      <c r="O985" s="5"/>
      <c r="P985" s="5"/>
    </row>
    <row r="986" spans="1:16" ht="12.75" x14ac:dyDescent="0.2">
      <c r="A986" s="5"/>
      <c r="B986" s="5"/>
      <c r="J986" s="5"/>
      <c r="K986" s="5"/>
      <c r="L986" s="5"/>
      <c r="M986" s="5"/>
      <c r="N986" s="5"/>
      <c r="O986" s="5"/>
      <c r="P986" s="5"/>
    </row>
    <row r="987" spans="1:16" ht="12.75" x14ac:dyDescent="0.2">
      <c r="A987" s="5"/>
      <c r="B987" s="5"/>
      <c r="J987" s="5"/>
      <c r="K987" s="5"/>
      <c r="L987" s="5"/>
      <c r="M987" s="5"/>
      <c r="N987" s="5"/>
      <c r="O987" s="5"/>
      <c r="P987" s="5"/>
    </row>
    <row r="988" spans="1:16" ht="12.75" x14ac:dyDescent="0.2">
      <c r="A988" s="5"/>
      <c r="B988" s="5"/>
      <c r="J988" s="5"/>
      <c r="K988" s="5"/>
      <c r="L988" s="5"/>
      <c r="M988" s="5"/>
      <c r="N988" s="5"/>
      <c r="O988" s="5"/>
      <c r="P988" s="5"/>
    </row>
    <row r="989" spans="1:16" ht="12.75" x14ac:dyDescent="0.2">
      <c r="A989" s="5"/>
      <c r="B989" s="5"/>
      <c r="J989" s="5"/>
      <c r="K989" s="5"/>
      <c r="L989" s="5"/>
      <c r="M989" s="5"/>
      <c r="N989" s="5"/>
      <c r="O989" s="5"/>
      <c r="P989" s="5"/>
    </row>
    <row r="990" spans="1:16" ht="12.75" x14ac:dyDescent="0.2">
      <c r="A990" s="5"/>
      <c r="B990" s="5"/>
      <c r="J990" s="5"/>
      <c r="K990" s="5"/>
      <c r="L990" s="5"/>
      <c r="M990" s="5"/>
      <c r="N990" s="5"/>
      <c r="O990" s="5"/>
      <c r="P990" s="5"/>
    </row>
    <row r="991" spans="1:16" ht="12.75" x14ac:dyDescent="0.2">
      <c r="A991" s="5"/>
      <c r="B991" s="5"/>
      <c r="J991" s="5"/>
      <c r="K991" s="5"/>
      <c r="L991" s="5"/>
      <c r="M991" s="5"/>
      <c r="N991" s="5"/>
      <c r="O991" s="5"/>
      <c r="P991" s="5"/>
    </row>
    <row r="992" spans="1:16" ht="12.75" x14ac:dyDescent="0.2">
      <c r="A992" s="5"/>
      <c r="B992" s="5"/>
      <c r="J992" s="5"/>
      <c r="K992" s="5"/>
      <c r="L992" s="5"/>
      <c r="M992" s="5"/>
      <c r="N992" s="5"/>
      <c r="O992" s="5"/>
      <c r="P992" s="5"/>
    </row>
    <row r="993" spans="1:16" ht="12.75" x14ac:dyDescent="0.2">
      <c r="A993" s="5"/>
      <c r="B993" s="5"/>
      <c r="J993" s="5"/>
      <c r="K993" s="5"/>
      <c r="L993" s="5"/>
      <c r="M993" s="5"/>
      <c r="N993" s="5"/>
      <c r="O993" s="5"/>
      <c r="P993" s="5"/>
    </row>
    <row r="994" spans="1:16" ht="12.75" x14ac:dyDescent="0.2">
      <c r="A994" s="5"/>
      <c r="B994" s="5"/>
      <c r="J994" s="5"/>
      <c r="K994" s="5"/>
      <c r="L994" s="5"/>
      <c r="M994" s="5"/>
      <c r="N994" s="5"/>
      <c r="O994" s="5"/>
      <c r="P994" s="5"/>
    </row>
    <row r="995" spans="1:16" ht="12.75" x14ac:dyDescent="0.2">
      <c r="A995" s="5"/>
      <c r="B995" s="5"/>
      <c r="J995" s="5"/>
      <c r="K995" s="5"/>
      <c r="L995" s="5"/>
      <c r="M995" s="5"/>
      <c r="N995" s="5"/>
      <c r="O995" s="5"/>
      <c r="P995" s="5"/>
    </row>
    <row r="996" spans="1:16" ht="12.75" x14ac:dyDescent="0.2">
      <c r="A996" s="5"/>
      <c r="B996" s="5"/>
      <c r="J996" s="5"/>
      <c r="K996" s="5"/>
      <c r="L996" s="5"/>
      <c r="M996" s="5"/>
      <c r="N996" s="5"/>
      <c r="O996" s="5"/>
      <c r="P996" s="5"/>
    </row>
    <row r="997" spans="1:16" ht="12.75" x14ac:dyDescent="0.2">
      <c r="A997" s="5"/>
      <c r="B997" s="5"/>
      <c r="J997" s="5"/>
      <c r="K997" s="5"/>
      <c r="L997" s="5"/>
      <c r="M997" s="5"/>
      <c r="N997" s="5"/>
      <c r="O997" s="5"/>
      <c r="P997" s="5"/>
    </row>
    <row r="998" spans="1:16" ht="12.75" x14ac:dyDescent="0.2">
      <c r="A998" s="5"/>
      <c r="B998" s="5"/>
      <c r="J998" s="5"/>
      <c r="K998" s="5"/>
      <c r="L998" s="5"/>
      <c r="M998" s="5"/>
      <c r="N998" s="5"/>
      <c r="O998" s="5"/>
      <c r="P998" s="5"/>
    </row>
    <row r="999" spans="1:16" ht="12.75" x14ac:dyDescent="0.2">
      <c r="A999" s="5"/>
      <c r="B999" s="5"/>
      <c r="J999" s="5"/>
      <c r="K999" s="5"/>
      <c r="L999" s="5"/>
      <c r="M999" s="5"/>
      <c r="N999" s="5"/>
      <c r="O999" s="5"/>
      <c r="P999" s="5"/>
    </row>
    <row r="1000" spans="1:16" ht="12.75" x14ac:dyDescent="0.2">
      <c r="A1000" s="5"/>
      <c r="B1000" s="5"/>
      <c r="J1000" s="5"/>
      <c r="K1000" s="5"/>
      <c r="L1000" s="5"/>
      <c r="M1000" s="5"/>
      <c r="N1000" s="5"/>
      <c r="O1000" s="5"/>
      <c r="P1000" s="5"/>
    </row>
    <row r="1001" spans="1:16" ht="12.75" x14ac:dyDescent="0.2">
      <c r="A1001" s="5"/>
      <c r="B1001" s="5"/>
      <c r="J1001" s="5"/>
      <c r="K1001" s="5"/>
      <c r="L1001" s="5"/>
      <c r="M1001" s="5"/>
      <c r="N1001" s="5"/>
      <c r="O1001" s="5"/>
      <c r="P1001" s="5"/>
    </row>
    <row r="1002" spans="1:16" ht="12.75" x14ac:dyDescent="0.2">
      <c r="A1002" s="5"/>
      <c r="B1002" s="5"/>
      <c r="J1002" s="5"/>
      <c r="K1002" s="5"/>
      <c r="L1002" s="5"/>
      <c r="M1002" s="5"/>
      <c r="N1002" s="5"/>
      <c r="O1002" s="5"/>
      <c r="P1002" s="5"/>
    </row>
    <row r="1003" spans="1:16" ht="12.75" x14ac:dyDescent="0.2">
      <c r="A1003" s="5"/>
      <c r="B1003" s="5"/>
      <c r="J1003" s="5"/>
      <c r="K1003" s="5"/>
      <c r="L1003" s="5"/>
      <c r="M1003" s="5"/>
      <c r="N1003" s="5"/>
      <c r="O1003" s="5"/>
      <c r="P1003" s="5"/>
    </row>
  </sheetData>
  <mergeCells count="26">
    <mergeCell ref="D1:F1"/>
    <mergeCell ref="D2:F2"/>
    <mergeCell ref="D3:F3"/>
    <mergeCell ref="D4:E4"/>
    <mergeCell ref="D6:H6"/>
    <mergeCell ref="D7:E7"/>
    <mergeCell ref="F9:G9"/>
    <mergeCell ref="D20:H20"/>
    <mergeCell ref="D26:F26"/>
    <mergeCell ref="C112:E112"/>
    <mergeCell ref="D132:F132"/>
    <mergeCell ref="C222:H222"/>
    <mergeCell ref="C336:E336"/>
    <mergeCell ref="D9:E9"/>
    <mergeCell ref="D10:E10"/>
    <mergeCell ref="F10:G10"/>
    <mergeCell ref="D12:E12"/>
    <mergeCell ref="D13:E13"/>
    <mergeCell ref="D15:H15"/>
    <mergeCell ref="D17:H17"/>
    <mergeCell ref="D19:H19"/>
    <mergeCell ref="D18:H18"/>
    <mergeCell ref="D21:H21"/>
    <mergeCell ref="D22:H22"/>
    <mergeCell ref="D23:H23"/>
    <mergeCell ref="D24:H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C599-9A79-47E2-A81C-91557A8DA70C}">
  <dimension ref="A1:P21"/>
  <sheetViews>
    <sheetView showGridLines="0" topLeftCell="A7" workbookViewId="0">
      <selection activeCell="H18" sqref="H18"/>
    </sheetView>
  </sheetViews>
  <sheetFormatPr defaultRowHeight="12.75" x14ac:dyDescent="0.2"/>
  <cols>
    <col min="2" max="2" width="11.85546875" customWidth="1"/>
    <col min="3" max="3" width="13.5703125" customWidth="1"/>
    <col min="4" max="4" width="36" customWidth="1"/>
    <col min="5" max="5" width="16.5703125" style="198" customWidth="1"/>
    <col min="6" max="6" width="15" style="198" customWidth="1"/>
    <col min="7" max="7" width="16.28515625" customWidth="1"/>
    <col min="8" max="8" width="17.140625" customWidth="1"/>
    <col min="9" max="9" width="25" customWidth="1"/>
  </cols>
  <sheetData>
    <row r="1" spans="1:16" ht="18" customHeight="1" x14ac:dyDescent="0.2">
      <c r="A1" s="224"/>
      <c r="B1" s="224"/>
      <c r="C1" s="53"/>
      <c r="D1" s="53"/>
      <c r="E1" s="221"/>
      <c r="F1" s="181"/>
      <c r="G1" s="54"/>
      <c r="H1" s="94"/>
      <c r="I1" s="95"/>
      <c r="J1" s="95"/>
      <c r="K1" s="96"/>
      <c r="L1" s="96"/>
      <c r="M1" s="96"/>
      <c r="N1" s="96"/>
      <c r="O1" s="92"/>
      <c r="P1" s="92"/>
    </row>
    <row r="2" spans="1:16" ht="19.5" customHeight="1" x14ac:dyDescent="0.35">
      <c r="A2" s="224"/>
      <c r="B2" s="224"/>
      <c r="C2" s="316" t="s">
        <v>70</v>
      </c>
      <c r="D2" s="316"/>
      <c r="E2" s="304"/>
      <c r="F2" s="304"/>
      <c r="G2" s="3"/>
      <c r="H2" s="4"/>
      <c r="I2" s="97"/>
      <c r="J2" s="97"/>
      <c r="K2" s="98"/>
      <c r="L2" s="98"/>
      <c r="M2" s="98"/>
      <c r="N2" s="98"/>
      <c r="O2" s="92"/>
      <c r="P2" s="92"/>
    </row>
    <row r="3" spans="1:16" x14ac:dyDescent="0.2">
      <c r="A3" s="225"/>
      <c r="B3" s="225"/>
      <c r="C3" s="317" t="s">
        <v>19</v>
      </c>
      <c r="D3" s="317"/>
      <c r="E3" s="304"/>
      <c r="F3" s="304"/>
      <c r="G3" s="8"/>
      <c r="H3" s="9"/>
      <c r="I3" s="57"/>
      <c r="J3" s="57"/>
      <c r="K3" s="100"/>
      <c r="L3" s="100"/>
      <c r="M3" s="100"/>
      <c r="N3" s="100"/>
      <c r="O3" s="101"/>
      <c r="P3" s="101"/>
    </row>
    <row r="4" spans="1:16" x14ac:dyDescent="0.2">
      <c r="A4" s="226"/>
      <c r="B4" s="226"/>
      <c r="C4" s="318" t="s">
        <v>19</v>
      </c>
      <c r="D4" s="318"/>
      <c r="E4" s="304"/>
      <c r="F4" s="304"/>
      <c r="G4" s="12"/>
      <c r="H4" s="13"/>
      <c r="I4" s="58"/>
      <c r="J4" s="58"/>
      <c r="K4" s="103"/>
      <c r="L4" s="103"/>
      <c r="M4" s="103"/>
      <c r="N4" s="103"/>
      <c r="O4" s="104"/>
      <c r="P4" s="104"/>
    </row>
    <row r="5" spans="1:16" x14ac:dyDescent="0.2">
      <c r="A5" s="218"/>
      <c r="B5" s="218"/>
      <c r="C5" s="317" t="s">
        <v>19</v>
      </c>
      <c r="D5" s="317"/>
      <c r="E5" s="304"/>
      <c r="F5" s="223"/>
      <c r="G5" s="8"/>
      <c r="H5" s="9"/>
      <c r="I5" s="57"/>
      <c r="J5" s="57"/>
      <c r="K5" s="100"/>
      <c r="L5" s="100"/>
      <c r="M5" s="100"/>
      <c r="N5" s="100"/>
      <c r="O5" s="105"/>
      <c r="P5" s="105"/>
    </row>
    <row r="6" spans="1:16" ht="18" customHeight="1" x14ac:dyDescent="0.2">
      <c r="A6" s="218"/>
      <c r="B6" s="218"/>
      <c r="C6" s="16"/>
      <c r="D6" s="16"/>
      <c r="E6" s="185"/>
      <c r="F6" s="185"/>
      <c r="G6" s="17"/>
      <c r="H6" s="18"/>
      <c r="I6" s="106"/>
      <c r="J6" s="106"/>
      <c r="K6" s="107"/>
      <c r="L6" s="107"/>
      <c r="M6" s="107"/>
      <c r="N6" s="107"/>
      <c r="O6" s="105"/>
      <c r="P6" s="105"/>
    </row>
    <row r="7" spans="1:16" ht="35.25" customHeight="1" x14ac:dyDescent="0.6">
      <c r="A7" s="218"/>
      <c r="B7" s="218"/>
      <c r="C7" s="322" t="s">
        <v>77</v>
      </c>
      <c r="D7" s="322"/>
      <c r="E7" s="304"/>
      <c r="F7" s="304"/>
      <c r="G7" s="304"/>
      <c r="H7" s="304"/>
      <c r="I7" s="304"/>
      <c r="J7" s="304"/>
      <c r="K7" s="304"/>
      <c r="L7" s="304"/>
      <c r="M7" s="304"/>
      <c r="N7" s="108"/>
      <c r="O7" s="105"/>
      <c r="P7" s="105"/>
    </row>
    <row r="8" spans="1:16" ht="18" customHeight="1" x14ac:dyDescent="0.25">
      <c r="A8" s="218"/>
      <c r="B8" s="218"/>
      <c r="C8" s="314" t="s">
        <v>1</v>
      </c>
      <c r="D8" s="314"/>
      <c r="E8" s="304"/>
      <c r="F8" s="185"/>
      <c r="G8" s="17"/>
      <c r="H8" s="18"/>
      <c r="I8" s="106"/>
      <c r="J8" s="106"/>
      <c r="K8" s="107"/>
      <c r="L8" s="107"/>
      <c r="M8" s="107"/>
      <c r="N8" s="107"/>
      <c r="O8" s="105"/>
      <c r="P8" s="105"/>
    </row>
    <row r="9" spans="1:16" x14ac:dyDescent="0.2">
      <c r="A9" s="218"/>
      <c r="B9" s="218"/>
      <c r="C9" s="16"/>
      <c r="D9" s="16"/>
      <c r="E9" s="185"/>
      <c r="F9" s="185"/>
      <c r="G9" s="17"/>
      <c r="H9" s="18"/>
      <c r="I9" s="106"/>
      <c r="J9" s="106"/>
      <c r="K9" s="107"/>
      <c r="L9" s="107"/>
      <c r="M9" s="107"/>
      <c r="N9" s="107"/>
      <c r="O9" s="105"/>
      <c r="P9" s="105"/>
    </row>
    <row r="10" spans="1:16" ht="18" customHeight="1" x14ac:dyDescent="0.2">
      <c r="A10" s="219"/>
      <c r="B10" s="219"/>
      <c r="C10" s="323" t="s">
        <v>11</v>
      </c>
      <c r="D10" s="323"/>
      <c r="E10" s="304"/>
      <c r="F10" s="303" t="s">
        <v>12</v>
      </c>
      <c r="G10" s="304"/>
      <c r="H10" s="320"/>
      <c r="I10" s="304"/>
      <c r="J10" s="304"/>
      <c r="K10" s="304"/>
      <c r="L10" s="304"/>
      <c r="M10" s="304"/>
      <c r="N10" s="25"/>
      <c r="O10" s="109"/>
      <c r="P10" s="109"/>
    </row>
    <row r="11" spans="1:16" ht="18" customHeight="1" x14ac:dyDescent="0.2">
      <c r="A11" s="220"/>
      <c r="B11" s="220"/>
      <c r="C11" s="305" t="s">
        <v>59</v>
      </c>
      <c r="D11" s="305"/>
      <c r="E11" s="304"/>
      <c r="F11" s="307" t="s">
        <v>59</v>
      </c>
      <c r="G11" s="304"/>
      <c r="H11" s="321"/>
      <c r="I11" s="304"/>
      <c r="J11" s="304"/>
      <c r="K11" s="304"/>
      <c r="L11" s="304"/>
      <c r="M11" s="304"/>
      <c r="N11" s="29"/>
      <c r="O11" s="111"/>
      <c r="P11" s="111"/>
    </row>
    <row r="12" spans="1:16" x14ac:dyDescent="0.2">
      <c r="A12" s="220"/>
      <c r="B12" s="220"/>
      <c r="C12" s="31"/>
      <c r="D12" s="31"/>
      <c r="E12" s="187"/>
      <c r="F12" s="187"/>
      <c r="G12" s="28"/>
      <c r="H12" s="29"/>
      <c r="I12" s="67"/>
      <c r="J12" s="67"/>
      <c r="K12" s="112"/>
      <c r="L12" s="112"/>
      <c r="M12" s="112"/>
      <c r="N12" s="112"/>
      <c r="O12" s="111"/>
      <c r="P12" s="111"/>
    </row>
    <row r="13" spans="1:16" ht="18" customHeight="1" x14ac:dyDescent="0.2">
      <c r="A13" s="220"/>
      <c r="B13" s="220"/>
      <c r="C13" s="323" t="s">
        <v>2</v>
      </c>
      <c r="D13" s="323"/>
      <c r="E13" s="304"/>
      <c r="F13" s="303" t="s">
        <v>13</v>
      </c>
      <c r="G13" s="304"/>
      <c r="H13" s="25" t="s">
        <v>5</v>
      </c>
      <c r="I13" s="113"/>
      <c r="J13" s="113"/>
      <c r="K13" s="114"/>
      <c r="L13" s="114"/>
      <c r="M13" s="114"/>
      <c r="N13" s="114"/>
      <c r="O13" s="111"/>
      <c r="P13" s="111"/>
    </row>
    <row r="14" spans="1:16" ht="18" customHeight="1" x14ac:dyDescent="0.2">
      <c r="A14" s="220"/>
      <c r="B14" s="220"/>
      <c r="C14" s="305" t="s">
        <v>59</v>
      </c>
      <c r="D14" s="324"/>
      <c r="E14" s="304"/>
      <c r="F14" s="306" t="s">
        <v>73</v>
      </c>
      <c r="G14" s="304"/>
      <c r="H14" s="29" t="s">
        <v>59</v>
      </c>
      <c r="I14" s="67"/>
      <c r="J14" s="67"/>
      <c r="K14" s="112"/>
      <c r="L14" s="112"/>
      <c r="M14" s="112"/>
      <c r="N14" s="112"/>
      <c r="O14" s="111"/>
      <c r="P14" s="111"/>
    </row>
    <row r="17" spans="2:9" x14ac:dyDescent="0.2">
      <c r="B17" s="217" t="s">
        <v>75</v>
      </c>
      <c r="C17" s="217" t="s">
        <v>18</v>
      </c>
      <c r="D17" s="217" t="s">
        <v>19</v>
      </c>
      <c r="E17" s="222" t="s">
        <v>20</v>
      </c>
      <c r="F17" s="222" t="s">
        <v>21</v>
      </c>
      <c r="G17" s="217" t="s">
        <v>88</v>
      </c>
      <c r="H17" s="217" t="s">
        <v>87</v>
      </c>
      <c r="I17" s="217" t="s">
        <v>39</v>
      </c>
    </row>
    <row r="18" spans="2:9" x14ac:dyDescent="0.2">
      <c r="B18">
        <v>1</v>
      </c>
      <c r="C18" s="217" t="s">
        <v>66</v>
      </c>
      <c r="D18" s="217" t="s">
        <v>79</v>
      </c>
      <c r="E18" s="198">
        <v>2000</v>
      </c>
      <c r="F18" s="198">
        <f>Inventory[[#This Row],[Product Cp]]*1.5</f>
        <v>3000</v>
      </c>
      <c r="G18">
        <v>10</v>
      </c>
      <c r="H18">
        <f>Inventory[[#This Row],[initial Qty]]-IFERROR(SUMIF('Sales OR Orders'!K18:K21, D18,'Sales OR Orders'!L18:L21), 0)</f>
        <v>9</v>
      </c>
      <c r="I18" t="str">
        <f t="shared" ref="I18:I21" si="0">IF(H18&lt;=0, "Out of stock", IF(H18&lt;=2, "Restock immediately", IF(H18&lt;=5, "Get ready to restock", "No need to restock yet")))</f>
        <v>No need to restock yet</v>
      </c>
    </row>
    <row r="19" spans="2:9" x14ac:dyDescent="0.2">
      <c r="B19">
        <v>2</v>
      </c>
      <c r="C19" s="217" t="s">
        <v>67</v>
      </c>
      <c r="D19" s="217" t="s">
        <v>78</v>
      </c>
      <c r="E19" s="198">
        <v>6000</v>
      </c>
      <c r="F19" s="198">
        <f>Inventory[[#This Row],[Product Cp]]*1.5</f>
        <v>9000</v>
      </c>
      <c r="G19">
        <v>10</v>
      </c>
      <c r="H19">
        <f>Inventory[[#This Row],[initial Qty]]-IFERROR(SUMIF('Sales OR Orders'!K19:K24, D19,'Sales OR Orders'!L19:L24), 0)</f>
        <v>8</v>
      </c>
      <c r="I19" t="str">
        <f t="shared" si="0"/>
        <v>No need to restock yet</v>
      </c>
    </row>
    <row r="20" spans="2:9" x14ac:dyDescent="0.2">
      <c r="B20">
        <v>3</v>
      </c>
      <c r="C20" s="217" t="s">
        <v>66</v>
      </c>
      <c r="D20" s="217" t="s">
        <v>81</v>
      </c>
      <c r="E20" s="198">
        <v>1500</v>
      </c>
      <c r="F20" s="198">
        <f>Inventory[[#This Row],[Product Cp]]*1.5</f>
        <v>2250</v>
      </c>
      <c r="G20">
        <v>10</v>
      </c>
      <c r="H20">
        <f>Inventory[[#This Row],[initial Qty]]-IFERROR(SUMIF('Sales OR Orders'!K20:K25, D20,'Sales OR Orders'!L20:L25), 0)</f>
        <v>10</v>
      </c>
      <c r="I20" t="str">
        <f t="shared" si="0"/>
        <v>No need to restock yet</v>
      </c>
    </row>
    <row r="21" spans="2:9" x14ac:dyDescent="0.2">
      <c r="B21">
        <v>4</v>
      </c>
      <c r="C21" s="217" t="s">
        <v>84</v>
      </c>
      <c r="D21" s="217" t="s">
        <v>85</v>
      </c>
      <c r="E21" s="198">
        <v>5000</v>
      </c>
      <c r="F21" s="198">
        <f>Inventory[[#This Row],[Product Cp]]*1.5</f>
        <v>7500</v>
      </c>
      <c r="G21">
        <v>10</v>
      </c>
      <c r="H21">
        <f>Inventory[[#This Row],[initial Qty]]-IFERROR(SUMIF('Sales OR Orders'!K21:K26, D21,'Sales OR Orders'!L21:L26), 0)</f>
        <v>8</v>
      </c>
      <c r="I21" t="str">
        <f t="shared" si="0"/>
        <v>No need to restock yet</v>
      </c>
    </row>
  </sheetData>
  <mergeCells count="16">
    <mergeCell ref="C13:E13"/>
    <mergeCell ref="F13:G13"/>
    <mergeCell ref="C14:E14"/>
    <mergeCell ref="F14:G14"/>
    <mergeCell ref="C10:E10"/>
    <mergeCell ref="F10:G10"/>
    <mergeCell ref="H10:M10"/>
    <mergeCell ref="C11:E11"/>
    <mergeCell ref="F11:G11"/>
    <mergeCell ref="H11:M11"/>
    <mergeCell ref="C2:F2"/>
    <mergeCell ref="C3:F3"/>
    <mergeCell ref="C4:F4"/>
    <mergeCell ref="C5:E5"/>
    <mergeCell ref="C7:M7"/>
    <mergeCell ref="C8:E8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31"/>
  <sheetViews>
    <sheetView showGridLines="0" topLeftCell="A5" zoomScale="80" zoomScaleNormal="80" workbookViewId="0">
      <selection activeCell="N20" sqref="N20"/>
    </sheetView>
  </sheetViews>
  <sheetFormatPr defaultColWidth="12.5703125" defaultRowHeight="15.75" customHeight="1" x14ac:dyDescent="0.2"/>
  <cols>
    <col min="1" max="1" width="6.140625" style="231" customWidth="1"/>
    <col min="2" max="2" width="18.85546875" style="231" customWidth="1"/>
    <col min="3" max="4" width="16.28515625" customWidth="1"/>
    <col min="5" max="5" width="13.42578125" customWidth="1"/>
    <col min="6" max="6" width="15" customWidth="1"/>
    <col min="7" max="7" width="6.85546875" customWidth="1"/>
    <col min="8" max="8" width="22.5703125" customWidth="1"/>
    <col min="9" max="9" width="16.7109375" style="198" customWidth="1"/>
    <col min="10" max="10" width="17.7109375" style="198" customWidth="1"/>
    <col min="11" max="11" width="11.140625" customWidth="1"/>
    <col min="12" max="12" width="28.5703125" customWidth="1"/>
    <col min="13" max="14" width="11.140625" customWidth="1"/>
    <col min="15" max="16" width="12.7109375" style="231" customWidth="1"/>
  </cols>
  <sheetData>
    <row r="1" spans="1:16" ht="6" customHeight="1" x14ac:dyDescent="0.2">
      <c r="A1" s="224"/>
      <c r="B1" s="224"/>
      <c r="C1" s="47"/>
      <c r="D1" s="48"/>
      <c r="E1" s="49"/>
      <c r="F1" s="50"/>
      <c r="G1" s="49"/>
      <c r="H1" s="47"/>
      <c r="I1" s="203"/>
      <c r="J1" s="203"/>
      <c r="K1" s="93"/>
      <c r="L1" s="93"/>
      <c r="M1" s="93"/>
      <c r="N1" s="93"/>
      <c r="O1" s="224"/>
      <c r="P1" s="224"/>
    </row>
    <row r="2" spans="1:16" ht="18" customHeight="1" x14ac:dyDescent="0.2">
      <c r="A2" s="224"/>
      <c r="B2" s="224"/>
      <c r="C2" s="94"/>
      <c r="D2" s="53"/>
      <c r="E2" s="54"/>
      <c r="F2" s="55"/>
      <c r="G2" s="54"/>
      <c r="H2" s="94"/>
      <c r="I2" s="259"/>
      <c r="J2" s="259"/>
      <c r="K2" s="96"/>
      <c r="L2" s="96"/>
      <c r="M2" s="96"/>
      <c r="N2" s="96"/>
      <c r="O2" s="224"/>
      <c r="P2" s="224"/>
    </row>
    <row r="3" spans="1:16" ht="19.5" customHeight="1" x14ac:dyDescent="0.35">
      <c r="A3" s="224"/>
      <c r="B3" s="224"/>
      <c r="C3" s="316" t="s">
        <v>70</v>
      </c>
      <c r="D3" s="316"/>
      <c r="E3" s="304"/>
      <c r="F3" s="304"/>
      <c r="G3" s="3"/>
      <c r="H3" s="4"/>
      <c r="I3" s="260"/>
      <c r="J3" s="260"/>
      <c r="K3" s="98"/>
      <c r="L3" s="98"/>
      <c r="M3" s="98"/>
      <c r="N3" s="98"/>
      <c r="O3" s="224"/>
      <c r="P3" s="224"/>
    </row>
    <row r="4" spans="1:16" ht="12.75" x14ac:dyDescent="0.2">
      <c r="A4" s="225"/>
      <c r="B4" s="225"/>
      <c r="C4" s="317" t="s">
        <v>19</v>
      </c>
      <c r="D4" s="317"/>
      <c r="E4" s="304"/>
      <c r="F4" s="304"/>
      <c r="G4" s="8"/>
      <c r="H4" s="9"/>
      <c r="I4" s="205"/>
      <c r="J4" s="205"/>
      <c r="K4" s="100"/>
      <c r="L4" s="100"/>
      <c r="M4" s="100"/>
      <c r="N4" s="100"/>
      <c r="O4" s="232"/>
      <c r="P4" s="232"/>
    </row>
    <row r="5" spans="1:16" ht="12.75" x14ac:dyDescent="0.2">
      <c r="A5" s="226"/>
      <c r="B5" s="226"/>
      <c r="C5" s="318" t="s">
        <v>19</v>
      </c>
      <c r="D5" s="318"/>
      <c r="E5" s="304"/>
      <c r="F5" s="304"/>
      <c r="G5" s="12"/>
      <c r="H5" s="13"/>
      <c r="I5" s="206"/>
      <c r="J5" s="206"/>
      <c r="K5" s="103"/>
      <c r="L5" s="103"/>
      <c r="M5" s="103"/>
      <c r="N5" s="103"/>
      <c r="O5" s="233"/>
      <c r="P5" s="233"/>
    </row>
    <row r="6" spans="1:16" ht="12.75" x14ac:dyDescent="0.2">
      <c r="A6" s="218"/>
      <c r="B6" s="218"/>
      <c r="C6" s="317" t="s">
        <v>19</v>
      </c>
      <c r="D6" s="317"/>
      <c r="E6" s="304"/>
      <c r="F6" s="14"/>
      <c r="G6" s="8"/>
      <c r="H6" s="9"/>
      <c r="I6" s="205"/>
      <c r="J6" s="205"/>
      <c r="K6" s="100"/>
      <c r="L6" s="100"/>
      <c r="M6" s="100"/>
      <c r="N6" s="100"/>
      <c r="O6" s="218"/>
      <c r="P6" s="218"/>
    </row>
    <row r="7" spans="1:16" ht="18" customHeight="1" x14ac:dyDescent="0.2">
      <c r="A7" s="218"/>
      <c r="B7" s="218"/>
      <c r="C7" s="90"/>
      <c r="D7" s="16"/>
      <c r="E7" s="17"/>
      <c r="F7" s="17"/>
      <c r="G7" s="17"/>
      <c r="H7" s="18"/>
      <c r="I7" s="261"/>
      <c r="J7" s="261"/>
      <c r="K7" s="107"/>
      <c r="L7" s="107"/>
      <c r="M7" s="107"/>
      <c r="N7" s="107"/>
      <c r="O7" s="218"/>
      <c r="P7" s="218"/>
    </row>
    <row r="8" spans="1:16" ht="35.25" customHeight="1" x14ac:dyDescent="0.6">
      <c r="A8" s="218"/>
      <c r="B8" s="218"/>
      <c r="C8" s="322" t="s">
        <v>31</v>
      </c>
      <c r="D8" s="322"/>
      <c r="E8" s="304"/>
      <c r="F8" s="304"/>
      <c r="G8" s="304"/>
      <c r="H8" s="304"/>
      <c r="I8" s="304"/>
      <c r="J8" s="304"/>
      <c r="K8" s="304"/>
      <c r="L8" s="304"/>
      <c r="M8" s="304"/>
      <c r="N8" s="108"/>
      <c r="O8" s="218"/>
      <c r="P8" s="218"/>
    </row>
    <row r="9" spans="1:16" ht="18" customHeight="1" x14ac:dyDescent="0.25">
      <c r="A9" s="218"/>
      <c r="B9" s="218"/>
      <c r="C9" s="314" t="s">
        <v>1</v>
      </c>
      <c r="D9" s="314"/>
      <c r="E9" s="304"/>
      <c r="F9" s="17"/>
      <c r="G9" s="17"/>
      <c r="H9" s="18"/>
      <c r="I9" s="261"/>
      <c r="J9" s="261"/>
      <c r="K9" s="107"/>
      <c r="L9" s="107"/>
      <c r="M9" s="107"/>
      <c r="N9" s="107"/>
      <c r="O9" s="218"/>
      <c r="P9" s="218"/>
    </row>
    <row r="10" spans="1:16" ht="12.75" x14ac:dyDescent="0.2">
      <c r="A10" s="218"/>
      <c r="B10" s="218"/>
      <c r="C10" s="90"/>
      <c r="D10" s="16"/>
      <c r="E10" s="17"/>
      <c r="F10" s="17"/>
      <c r="G10" s="17"/>
      <c r="H10" s="18"/>
      <c r="I10" s="261"/>
      <c r="J10" s="261"/>
      <c r="K10" s="107"/>
      <c r="L10" s="107"/>
      <c r="M10" s="107"/>
      <c r="N10" s="107"/>
      <c r="O10" s="218"/>
      <c r="P10" s="218"/>
    </row>
    <row r="11" spans="1:16" ht="18" customHeight="1" x14ac:dyDescent="0.2">
      <c r="A11" s="219"/>
      <c r="B11" s="219"/>
      <c r="C11" s="323" t="s">
        <v>11</v>
      </c>
      <c r="D11" s="323"/>
      <c r="E11" s="304"/>
      <c r="F11" s="303" t="s">
        <v>12</v>
      </c>
      <c r="G11" s="304"/>
      <c r="H11" s="320"/>
      <c r="I11" s="304"/>
      <c r="J11" s="304"/>
      <c r="K11" s="304"/>
      <c r="L11" s="304"/>
      <c r="M11" s="304"/>
      <c r="N11" s="25"/>
      <c r="O11" s="219"/>
      <c r="P11" s="219"/>
    </row>
    <row r="12" spans="1:16" ht="18" customHeight="1" x14ac:dyDescent="0.2">
      <c r="A12" s="220"/>
      <c r="B12" s="220"/>
      <c r="C12" s="305" t="s">
        <v>59</v>
      </c>
      <c r="D12" s="305"/>
      <c r="E12" s="304"/>
      <c r="F12" s="307" t="s">
        <v>59</v>
      </c>
      <c r="G12" s="304"/>
      <c r="H12" s="321"/>
      <c r="I12" s="304"/>
      <c r="J12" s="304"/>
      <c r="K12" s="304"/>
      <c r="L12" s="304"/>
      <c r="M12" s="304"/>
      <c r="N12" s="29"/>
      <c r="O12" s="220"/>
      <c r="P12" s="220"/>
    </row>
    <row r="13" spans="1:16" ht="12.75" x14ac:dyDescent="0.2">
      <c r="A13" s="220"/>
      <c r="B13" s="220"/>
      <c r="C13" s="28"/>
      <c r="D13" s="31"/>
      <c r="E13" s="28"/>
      <c r="F13" s="28"/>
      <c r="G13" s="28"/>
      <c r="H13" s="29"/>
      <c r="I13" s="262"/>
      <c r="J13" s="262"/>
      <c r="K13" s="112"/>
      <c r="L13" s="112"/>
      <c r="M13" s="112"/>
      <c r="N13" s="112"/>
      <c r="O13" s="220"/>
      <c r="P13" s="220"/>
    </row>
    <row r="14" spans="1:16" ht="18" customHeight="1" x14ac:dyDescent="0.2">
      <c r="A14" s="220"/>
      <c r="B14" s="220"/>
      <c r="C14" s="323" t="s">
        <v>2</v>
      </c>
      <c r="D14" s="323"/>
      <c r="E14" s="304"/>
      <c r="F14" s="303" t="s">
        <v>13</v>
      </c>
      <c r="G14" s="304"/>
      <c r="H14" s="25" t="s">
        <v>5</v>
      </c>
      <c r="I14" s="263"/>
      <c r="J14" s="263"/>
      <c r="K14" s="114"/>
      <c r="L14" s="114"/>
      <c r="M14" s="114"/>
      <c r="N14" s="114"/>
      <c r="O14" s="220"/>
      <c r="P14" s="220"/>
    </row>
    <row r="15" spans="1:16" ht="18" customHeight="1" x14ac:dyDescent="0.2">
      <c r="A15" s="220"/>
      <c r="B15" s="220"/>
      <c r="C15" s="305" t="s">
        <v>59</v>
      </c>
      <c r="D15" s="324"/>
      <c r="E15" s="304"/>
      <c r="F15" s="306" t="s">
        <v>73</v>
      </c>
      <c r="G15" s="304"/>
      <c r="H15" s="29" t="s">
        <v>59</v>
      </c>
      <c r="I15" s="262"/>
      <c r="J15" s="262"/>
      <c r="K15" s="112"/>
      <c r="L15" s="112"/>
      <c r="M15" s="112"/>
      <c r="N15" s="112"/>
      <c r="O15" s="220"/>
      <c r="P15" s="220"/>
    </row>
    <row r="16" spans="1:16" ht="12.75" x14ac:dyDescent="0.2">
      <c r="A16" s="227"/>
      <c r="B16" s="227"/>
      <c r="C16" s="37"/>
      <c r="D16" s="36"/>
      <c r="E16" s="37"/>
      <c r="F16" s="37"/>
      <c r="G16" s="37"/>
      <c r="H16" s="38"/>
      <c r="I16" s="264"/>
      <c r="J16" s="264"/>
      <c r="K16" s="116"/>
      <c r="L16" s="116"/>
      <c r="M16" s="116"/>
      <c r="N16" s="117"/>
      <c r="O16" s="227"/>
      <c r="P16" s="227"/>
    </row>
    <row r="17" spans="1:16" ht="12.75" x14ac:dyDescent="0.2">
      <c r="A17" s="218"/>
      <c r="B17" s="218"/>
      <c r="C17" s="17"/>
      <c r="D17" s="72"/>
      <c r="E17" s="17"/>
      <c r="F17" s="17"/>
      <c r="G17" s="90"/>
      <c r="H17" s="18"/>
      <c r="I17" s="261"/>
      <c r="J17" s="261"/>
      <c r="K17" s="107"/>
      <c r="L17" s="107"/>
      <c r="M17" s="107"/>
      <c r="N17" s="107"/>
      <c r="O17" s="218"/>
      <c r="P17" s="218"/>
    </row>
    <row r="18" spans="1:16" ht="30" customHeight="1" x14ac:dyDescent="0.2">
      <c r="A18" s="218"/>
      <c r="B18" s="218"/>
      <c r="C18" s="73" t="s">
        <v>68</v>
      </c>
      <c r="D18" s="118" t="s">
        <v>8</v>
      </c>
      <c r="E18" s="73" t="s">
        <v>32</v>
      </c>
      <c r="F18" s="326" t="s">
        <v>18</v>
      </c>
      <c r="G18" s="304"/>
      <c r="H18" s="119" t="s">
        <v>33</v>
      </c>
      <c r="I18" s="265" t="s">
        <v>34</v>
      </c>
      <c r="J18" s="265" t="s">
        <v>35</v>
      </c>
      <c r="K18" s="120" t="s">
        <v>36</v>
      </c>
      <c r="L18" s="120" t="s">
        <v>37</v>
      </c>
      <c r="M18" s="120" t="s">
        <v>38</v>
      </c>
      <c r="N18" s="120" t="s">
        <v>39</v>
      </c>
      <c r="O18" s="218"/>
      <c r="P18" s="218"/>
    </row>
    <row r="19" spans="1:16" ht="27.75" customHeight="1" x14ac:dyDescent="0.2">
      <c r="A19" s="228"/>
      <c r="B19" s="228"/>
      <c r="C19" s="214">
        <v>1</v>
      </c>
      <c r="D19" s="122">
        <v>45872</v>
      </c>
      <c r="E19" s="123" t="s">
        <v>105</v>
      </c>
      <c r="F19" s="327" t="s">
        <v>106</v>
      </c>
      <c r="G19" s="304"/>
      <c r="H19" s="125">
        <v>1</v>
      </c>
      <c r="I19" s="266">
        <v>200</v>
      </c>
      <c r="J19" s="266">
        <f>I19*H19</f>
        <v>200</v>
      </c>
      <c r="K19" s="133" t="s">
        <v>107</v>
      </c>
      <c r="L19" s="133" t="s">
        <v>108</v>
      </c>
      <c r="M19" s="133" t="s">
        <v>109</v>
      </c>
      <c r="N19" s="133" t="s">
        <v>110</v>
      </c>
      <c r="O19" s="228"/>
      <c r="P19" s="228"/>
    </row>
    <row r="20" spans="1:16" ht="23.25" customHeight="1" x14ac:dyDescent="0.2">
      <c r="A20" s="229"/>
      <c r="B20" s="229"/>
      <c r="C20" s="172"/>
      <c r="D20" s="127"/>
      <c r="E20" s="128"/>
      <c r="F20" s="328"/>
      <c r="G20" s="304"/>
      <c r="H20" s="130"/>
      <c r="I20" s="267"/>
      <c r="J20" s="267"/>
      <c r="K20" s="131"/>
      <c r="L20" s="131"/>
      <c r="M20" s="131"/>
      <c r="N20" s="132"/>
      <c r="O20" s="229"/>
      <c r="P20" s="229"/>
    </row>
    <row r="21" spans="1:16" ht="19.5" customHeight="1" x14ac:dyDescent="0.2">
      <c r="A21" s="218"/>
      <c r="B21" s="218"/>
      <c r="C21" s="214"/>
      <c r="D21" s="122"/>
      <c r="E21" s="123"/>
      <c r="F21" s="124"/>
      <c r="G21" s="124"/>
      <c r="H21" s="125"/>
      <c r="I21" s="268"/>
      <c r="J21" s="268"/>
      <c r="K21" s="133"/>
      <c r="L21" s="133"/>
      <c r="M21" s="133"/>
      <c r="N21" s="133"/>
      <c r="O21" s="218"/>
      <c r="P21" s="218"/>
    </row>
    <row r="22" spans="1:16" ht="19.5" hidden="1" customHeight="1" x14ac:dyDescent="0.2">
      <c r="A22" s="218"/>
      <c r="B22" s="218"/>
      <c r="C22" s="216"/>
      <c r="D22" s="136"/>
      <c r="E22" s="137"/>
      <c r="F22" s="138"/>
      <c r="G22" s="138"/>
      <c r="H22" s="139"/>
      <c r="I22" s="269"/>
      <c r="J22" s="269"/>
      <c r="K22" s="140"/>
      <c r="L22" s="140"/>
      <c r="M22" s="140"/>
      <c r="N22" s="140"/>
      <c r="O22" s="218"/>
      <c r="P22" s="218"/>
    </row>
    <row r="23" spans="1:16" ht="30" customHeight="1" x14ac:dyDescent="0.4">
      <c r="A23" s="230"/>
      <c r="B23" s="230"/>
      <c r="C23" s="212"/>
      <c r="D23" s="86"/>
      <c r="E23" s="87"/>
      <c r="F23" s="87"/>
      <c r="G23" s="87"/>
      <c r="H23" s="329"/>
      <c r="I23" s="304"/>
      <c r="J23" s="304"/>
      <c r="K23" s="304"/>
      <c r="L23" s="304"/>
      <c r="M23" s="304"/>
      <c r="N23" s="143"/>
      <c r="O23" s="230"/>
      <c r="P23" s="230"/>
    </row>
    <row r="24" spans="1:16" ht="19.5" customHeight="1" x14ac:dyDescent="0.2">
      <c r="A24" s="218"/>
      <c r="B24" s="218"/>
      <c r="C24" s="213"/>
      <c r="D24" s="89"/>
      <c r="E24" s="90"/>
      <c r="F24" s="90"/>
      <c r="G24" s="17"/>
      <c r="H24" s="144" t="s">
        <v>41</v>
      </c>
      <c r="I24" s="237">
        <f>SUMIF(N19:N22,"Cleared",J19:J22)</f>
        <v>0</v>
      </c>
      <c r="J24" s="237"/>
      <c r="K24" s="145"/>
      <c r="L24" s="145"/>
      <c r="M24" s="145"/>
      <c r="N24" s="145"/>
      <c r="O24" s="225"/>
      <c r="P24" s="225"/>
    </row>
    <row r="25" spans="1:16" ht="19.5" customHeight="1" x14ac:dyDescent="0.2">
      <c r="A25" s="218"/>
      <c r="B25" s="218"/>
      <c r="C25" s="213"/>
      <c r="D25" s="89"/>
      <c r="E25" s="90"/>
      <c r="F25" s="90"/>
      <c r="G25" s="17"/>
      <c r="H25" s="144" t="s">
        <v>42</v>
      </c>
      <c r="I25" s="237">
        <f>SUMIF(N19:N22,"Uncleared",J19:J22)</f>
        <v>200</v>
      </c>
      <c r="J25" s="237"/>
      <c r="K25" s="145"/>
      <c r="L25" s="145"/>
      <c r="M25" s="145"/>
      <c r="N25" s="145"/>
      <c r="O25" s="225"/>
      <c r="P25" s="225"/>
    </row>
    <row r="26" spans="1:16" ht="19.5" customHeight="1" x14ac:dyDescent="0.25">
      <c r="A26" s="218"/>
      <c r="B26" s="218"/>
      <c r="C26" s="330" t="s">
        <v>7</v>
      </c>
      <c r="D26" s="330"/>
      <c r="E26" s="304"/>
      <c r="F26" s="304"/>
      <c r="G26" s="146"/>
      <c r="H26" s="331"/>
      <c r="I26" s="304"/>
      <c r="J26" s="304"/>
      <c r="K26" s="304"/>
      <c r="L26" s="304"/>
      <c r="M26" s="304"/>
      <c r="N26" s="44"/>
      <c r="O26" s="225"/>
      <c r="P26" s="225"/>
    </row>
    <row r="27" spans="1:16" ht="19.5" customHeight="1" x14ac:dyDescent="0.2">
      <c r="A27" s="218"/>
      <c r="B27" s="218"/>
      <c r="C27" s="45" t="s">
        <v>43</v>
      </c>
      <c r="D27" s="45"/>
      <c r="G27" s="90"/>
      <c r="N27" s="94"/>
      <c r="O27" s="218"/>
      <c r="P27" s="218"/>
    </row>
    <row r="28" spans="1:16" ht="19.5" customHeight="1" x14ac:dyDescent="0.2">
      <c r="A28" s="218"/>
      <c r="B28" s="218"/>
      <c r="C28" s="90"/>
      <c r="D28" s="16"/>
      <c r="E28" s="90"/>
      <c r="F28" s="90"/>
      <c r="G28" s="90"/>
      <c r="H28" s="94"/>
      <c r="I28" s="259"/>
      <c r="J28" s="259"/>
      <c r="K28" s="96"/>
      <c r="L28" s="96"/>
      <c r="M28" s="96"/>
      <c r="N28" s="96"/>
      <c r="O28" s="218"/>
      <c r="P28" s="218"/>
    </row>
    <row r="29" spans="1:16" ht="19.5" customHeight="1" x14ac:dyDescent="0.2">
      <c r="A29" s="218"/>
      <c r="B29" s="218"/>
      <c r="C29" s="325" t="s">
        <v>8</v>
      </c>
      <c r="D29" s="325"/>
      <c r="E29" s="304"/>
      <c r="F29" s="304"/>
      <c r="G29" s="59"/>
      <c r="H29" s="52"/>
      <c r="I29" s="204"/>
      <c r="J29" s="204"/>
      <c r="K29" s="147"/>
      <c r="L29" s="147"/>
      <c r="M29" s="147"/>
      <c r="N29" s="147"/>
      <c r="O29" s="218"/>
      <c r="P29" s="218"/>
    </row>
    <row r="30" spans="1:16" ht="19.5" customHeight="1" x14ac:dyDescent="0.2">
      <c r="A30" s="218"/>
      <c r="B30" s="218"/>
      <c r="C30" s="8" t="s">
        <v>44</v>
      </c>
      <c r="D30" s="8"/>
      <c r="E30" s="59"/>
      <c r="F30" s="59"/>
      <c r="G30" s="59"/>
      <c r="H30" s="52"/>
      <c r="I30" s="204"/>
      <c r="J30" s="204"/>
      <c r="K30" s="147"/>
      <c r="L30" s="147"/>
      <c r="M30" s="147"/>
      <c r="N30" s="147"/>
      <c r="O30" s="218"/>
      <c r="P30" s="218"/>
    </row>
    <row r="31" spans="1:16" ht="19.5" customHeight="1" x14ac:dyDescent="0.2">
      <c r="A31" s="218"/>
      <c r="B31" s="218"/>
      <c r="C31" s="8"/>
      <c r="D31" s="7"/>
      <c r="E31" s="59"/>
      <c r="F31" s="59"/>
      <c r="G31" s="59"/>
      <c r="H31" s="52"/>
      <c r="I31" s="204"/>
      <c r="J31" s="204"/>
      <c r="K31" s="147"/>
      <c r="L31" s="147"/>
      <c r="M31" s="147"/>
      <c r="N31" s="147"/>
      <c r="O31" s="218"/>
      <c r="P31" s="218"/>
    </row>
  </sheetData>
  <mergeCells count="23">
    <mergeCell ref="F11:G11"/>
    <mergeCell ref="H11:M11"/>
    <mergeCell ref="C3:F3"/>
    <mergeCell ref="C4:F4"/>
    <mergeCell ref="C5:F5"/>
    <mergeCell ref="C6:E6"/>
    <mergeCell ref="C8:M8"/>
    <mergeCell ref="C9:E9"/>
    <mergeCell ref="C11:E11"/>
    <mergeCell ref="H23:M23"/>
    <mergeCell ref="C26:F26"/>
    <mergeCell ref="H26:M26"/>
    <mergeCell ref="C12:E12"/>
    <mergeCell ref="F12:G12"/>
    <mergeCell ref="H12:M12"/>
    <mergeCell ref="C14:E14"/>
    <mergeCell ref="F14:G14"/>
    <mergeCell ref="C29:F29"/>
    <mergeCell ref="F18:G18"/>
    <mergeCell ref="F19:G19"/>
    <mergeCell ref="F20:G20"/>
    <mergeCell ref="C15:E15"/>
    <mergeCell ref="F15:G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42"/>
  <sheetViews>
    <sheetView showGridLines="0" zoomScale="70" zoomScaleNormal="70" workbookViewId="0">
      <selection activeCell="F32" sqref="F32:H32"/>
    </sheetView>
  </sheetViews>
  <sheetFormatPr defaultColWidth="12.5703125" defaultRowHeight="15.75" customHeight="1" x14ac:dyDescent="0.2"/>
  <cols>
    <col min="1" max="1" width="6.140625" customWidth="1"/>
    <col min="2" max="2" width="23.5703125" customWidth="1"/>
    <col min="3" max="4" width="16.28515625" customWidth="1"/>
    <col min="5" max="5" width="33.42578125" customWidth="1"/>
    <col min="6" max="6" width="15" customWidth="1"/>
    <col min="7" max="7" width="12.85546875" customWidth="1"/>
    <col min="8" max="8" width="22.5703125" customWidth="1"/>
    <col min="9" max="9" width="66.42578125" customWidth="1"/>
  </cols>
  <sheetData>
    <row r="1" spans="1:9" ht="6" customHeight="1" x14ac:dyDescent="0.2">
      <c r="A1" s="92"/>
      <c r="B1" s="92"/>
      <c r="C1" s="48"/>
      <c r="D1" s="48"/>
      <c r="E1" s="49"/>
      <c r="F1" s="50"/>
      <c r="G1" s="49"/>
      <c r="H1" s="47"/>
      <c r="I1" s="92"/>
    </row>
    <row r="2" spans="1:9" ht="18" customHeight="1" x14ac:dyDescent="0.2">
      <c r="A2" s="92"/>
      <c r="B2" s="92"/>
      <c r="C2" s="53"/>
      <c r="D2" s="53"/>
      <c r="E2" s="54"/>
      <c r="F2" s="55"/>
      <c r="G2" s="54"/>
      <c r="H2" s="94"/>
      <c r="I2" s="92"/>
    </row>
    <row r="3" spans="1:9" ht="19.5" customHeight="1" x14ac:dyDescent="0.35">
      <c r="A3" s="92"/>
      <c r="B3" s="92"/>
      <c r="C3" s="2"/>
      <c r="D3" s="316" t="s">
        <v>70</v>
      </c>
      <c r="E3" s="304"/>
      <c r="F3" s="304"/>
      <c r="G3" s="3"/>
      <c r="H3" s="4"/>
      <c r="I3" s="92"/>
    </row>
    <row r="4" spans="1:9" ht="12.75" x14ac:dyDescent="0.2">
      <c r="A4" s="99"/>
      <c r="B4" s="99"/>
      <c r="C4" s="7"/>
      <c r="D4" s="317" t="s">
        <v>19</v>
      </c>
      <c r="E4" s="304"/>
      <c r="F4" s="304"/>
      <c r="G4" s="8"/>
      <c r="H4" s="9"/>
      <c r="I4" s="101"/>
    </row>
    <row r="5" spans="1:9" ht="12.75" x14ac:dyDescent="0.2">
      <c r="A5" s="102"/>
      <c r="B5" s="102"/>
      <c r="C5" s="11"/>
      <c r="D5" s="318" t="s">
        <v>19</v>
      </c>
      <c r="E5" s="304"/>
      <c r="F5" s="304"/>
      <c r="G5" s="12"/>
      <c r="H5" s="13"/>
      <c r="I5" s="104"/>
    </row>
    <row r="6" spans="1:9" ht="12.75" x14ac:dyDescent="0.2">
      <c r="A6" s="105"/>
      <c r="B6" s="105"/>
      <c r="C6" s="7"/>
      <c r="D6" s="317" t="s">
        <v>19</v>
      </c>
      <c r="E6" s="304"/>
      <c r="F6" s="14"/>
      <c r="G6" s="8"/>
      <c r="H6" s="9"/>
      <c r="I6" s="105"/>
    </row>
    <row r="7" spans="1:9" ht="18" customHeight="1" x14ac:dyDescent="0.2">
      <c r="A7" s="105"/>
      <c r="B7" s="105"/>
      <c r="C7" s="16"/>
      <c r="D7" s="16"/>
      <c r="E7" s="17"/>
      <c r="F7" s="17"/>
      <c r="G7" s="17"/>
      <c r="H7" s="18"/>
      <c r="I7" s="105"/>
    </row>
    <row r="8" spans="1:9" ht="42.75" customHeight="1" x14ac:dyDescent="0.6">
      <c r="A8" s="105"/>
      <c r="B8" s="105"/>
      <c r="C8" s="108"/>
      <c r="D8" s="322" t="s">
        <v>74</v>
      </c>
      <c r="E8" s="304"/>
      <c r="F8" s="304"/>
      <c r="G8" s="304"/>
      <c r="H8" s="304"/>
      <c r="I8" s="105"/>
    </row>
    <row r="9" spans="1:9" ht="18" customHeight="1" x14ac:dyDescent="0.25">
      <c r="A9" s="105"/>
      <c r="B9" s="105"/>
      <c r="C9" s="22"/>
      <c r="D9" s="314" t="s">
        <v>1</v>
      </c>
      <c r="E9" s="304"/>
      <c r="F9" s="17"/>
      <c r="G9" s="17"/>
      <c r="H9" s="18"/>
      <c r="I9" s="105"/>
    </row>
    <row r="10" spans="1:9" ht="12.75" x14ac:dyDescent="0.2">
      <c r="A10" s="105"/>
      <c r="B10" s="105"/>
      <c r="C10" s="16"/>
      <c r="D10" s="16"/>
      <c r="E10" s="17"/>
      <c r="F10" s="17"/>
      <c r="G10" s="17"/>
      <c r="H10" s="18"/>
      <c r="I10" s="105"/>
    </row>
    <row r="11" spans="1:9" ht="18" customHeight="1" x14ac:dyDescent="0.2">
      <c r="A11" s="109"/>
      <c r="B11" s="109"/>
      <c r="C11" s="110"/>
      <c r="D11" s="323" t="s">
        <v>11</v>
      </c>
      <c r="E11" s="304"/>
      <c r="F11" s="303" t="s">
        <v>12</v>
      </c>
      <c r="G11" s="304"/>
      <c r="H11" s="25"/>
      <c r="I11" s="109"/>
    </row>
    <row r="12" spans="1:9" ht="18" customHeight="1" x14ac:dyDescent="0.2">
      <c r="A12" s="111"/>
      <c r="B12" s="111"/>
      <c r="C12" s="27"/>
      <c r="D12" s="305" t="s">
        <v>59</v>
      </c>
      <c r="E12" s="304"/>
      <c r="F12" s="307" t="s">
        <v>59</v>
      </c>
      <c r="G12" s="304"/>
      <c r="H12" s="29"/>
      <c r="I12" s="111"/>
    </row>
    <row r="13" spans="1:9" ht="12.75" x14ac:dyDescent="0.2">
      <c r="A13" s="111"/>
      <c r="B13" s="111"/>
      <c r="C13" s="31"/>
      <c r="D13" s="31"/>
      <c r="E13" s="28"/>
      <c r="F13" s="28"/>
      <c r="G13" s="28"/>
      <c r="H13" s="29"/>
      <c r="I13" s="111"/>
    </row>
    <row r="14" spans="1:9" ht="18" customHeight="1" x14ac:dyDescent="0.2">
      <c r="A14" s="111"/>
      <c r="B14" s="111"/>
      <c r="C14" s="110"/>
      <c r="D14" s="323" t="s">
        <v>2</v>
      </c>
      <c r="E14" s="304"/>
      <c r="F14" s="303" t="s">
        <v>13</v>
      </c>
      <c r="G14" s="304"/>
      <c r="H14" s="25" t="s">
        <v>5</v>
      </c>
      <c r="I14" s="111"/>
    </row>
    <row r="15" spans="1:9" ht="18" customHeight="1" x14ac:dyDescent="0.2">
      <c r="A15" s="111"/>
      <c r="B15" s="111"/>
      <c r="C15" s="68"/>
      <c r="D15" s="305" t="s">
        <v>59</v>
      </c>
      <c r="E15" s="304"/>
      <c r="F15" s="306" t="s">
        <v>71</v>
      </c>
      <c r="G15" s="304"/>
      <c r="H15" s="29" t="s">
        <v>59</v>
      </c>
      <c r="I15" s="111"/>
    </row>
    <row r="16" spans="1:9" ht="12.75" x14ac:dyDescent="0.2">
      <c r="A16" s="115"/>
      <c r="B16" s="115"/>
      <c r="C16" s="35"/>
      <c r="D16" s="36"/>
      <c r="E16" s="37"/>
      <c r="F16" s="37"/>
      <c r="G16" s="37"/>
      <c r="H16" s="38"/>
      <c r="I16" s="115"/>
    </row>
    <row r="17" spans="1:9" ht="36.75" customHeight="1" x14ac:dyDescent="0.25">
      <c r="A17" s="105"/>
      <c r="B17" s="105"/>
      <c r="C17" s="42"/>
      <c r="D17" s="332"/>
      <c r="E17" s="304"/>
      <c r="F17" s="304"/>
      <c r="G17" s="304"/>
      <c r="H17" s="304"/>
      <c r="I17" s="105"/>
    </row>
    <row r="18" spans="1:9" ht="19.5" customHeight="1" x14ac:dyDescent="0.25">
      <c r="A18" s="121"/>
      <c r="B18" s="5"/>
      <c r="E18" s="148" t="s">
        <v>28</v>
      </c>
      <c r="F18" s="333">
        <f>SUM('Sales OR Orders'!P19:P25)</f>
        <v>103500</v>
      </c>
      <c r="G18" s="304"/>
      <c r="H18" s="304"/>
      <c r="I18" s="121"/>
    </row>
    <row r="19" spans="1:9" ht="19.5" customHeight="1" x14ac:dyDescent="0.4">
      <c r="A19" s="121"/>
      <c r="B19" s="149"/>
      <c r="C19" s="150"/>
      <c r="D19" s="88"/>
      <c r="E19" s="150"/>
      <c r="F19" s="44"/>
      <c r="G19" s="44"/>
      <c r="H19" s="44"/>
      <c r="I19" s="121"/>
    </row>
    <row r="20" spans="1:9" ht="19.5" customHeight="1" x14ac:dyDescent="0.25">
      <c r="A20" s="121"/>
      <c r="B20" s="5"/>
      <c r="E20" s="151" t="s">
        <v>45</v>
      </c>
      <c r="F20" s="334">
        <f>SUM('Sales OR Orders'!R19:R25)</f>
        <v>76900</v>
      </c>
      <c r="G20" s="304"/>
      <c r="H20" s="304"/>
      <c r="I20" s="121"/>
    </row>
    <row r="21" spans="1:9" ht="19.5" customHeight="1" x14ac:dyDescent="0.2">
      <c r="A21" s="126"/>
      <c r="B21" s="5"/>
      <c r="F21" s="335"/>
      <c r="G21" s="304"/>
      <c r="H21" s="304"/>
      <c r="I21" s="126"/>
    </row>
    <row r="22" spans="1:9" ht="19.5" customHeight="1" x14ac:dyDescent="0.25">
      <c r="A22" s="105"/>
      <c r="B22" s="5"/>
      <c r="E22" s="151" t="s">
        <v>46</v>
      </c>
      <c r="F22" s="334">
        <f>'Sales OR Orders'!T26</f>
        <v>78500</v>
      </c>
      <c r="G22" s="304"/>
      <c r="H22" s="304"/>
      <c r="I22" s="105"/>
    </row>
    <row r="23" spans="1:9" ht="19.5" customHeight="1" x14ac:dyDescent="0.2">
      <c r="A23" s="105"/>
      <c r="B23" s="5"/>
      <c r="F23" s="335"/>
      <c r="G23" s="304"/>
      <c r="H23" s="304"/>
      <c r="I23" s="105"/>
    </row>
    <row r="24" spans="1:9" ht="19.5" customHeight="1" x14ac:dyDescent="0.25">
      <c r="A24" s="105"/>
      <c r="B24" s="5"/>
      <c r="E24" s="151" t="s">
        <v>47</v>
      </c>
      <c r="F24" s="334">
        <f>'Sales OR Orders'!T27</f>
        <v>-1600</v>
      </c>
      <c r="G24" s="304"/>
      <c r="H24" s="304"/>
      <c r="I24" s="105"/>
    </row>
    <row r="25" spans="1:9" ht="19.5" customHeight="1" x14ac:dyDescent="0.2">
      <c r="A25" s="105"/>
      <c r="B25" s="5"/>
      <c r="F25" s="335"/>
      <c r="G25" s="304"/>
      <c r="H25" s="304"/>
      <c r="I25" s="105"/>
    </row>
    <row r="26" spans="1:9" ht="19.5" customHeight="1" x14ac:dyDescent="0.25">
      <c r="A26" s="105"/>
      <c r="B26" s="5"/>
      <c r="E26" s="151" t="s">
        <v>48</v>
      </c>
      <c r="F26" s="334">
        <f>'Expense report'!I25</f>
        <v>200</v>
      </c>
      <c r="G26" s="304"/>
      <c r="H26" s="304"/>
      <c r="I26" s="105"/>
    </row>
    <row r="27" spans="1:9" ht="19.5" customHeight="1" x14ac:dyDescent="0.2">
      <c r="A27" s="105"/>
      <c r="B27" s="153"/>
      <c r="C27" s="152"/>
      <c r="D27" s="152"/>
      <c r="E27" s="152"/>
      <c r="F27" s="152"/>
      <c r="G27" s="152"/>
      <c r="H27" s="152"/>
      <c r="I27" s="105"/>
    </row>
    <row r="28" spans="1:9" ht="19.5" customHeight="1" x14ac:dyDescent="0.25">
      <c r="A28" s="105"/>
      <c r="B28" s="5"/>
      <c r="E28" s="151" t="s">
        <v>49</v>
      </c>
      <c r="F28" s="334">
        <f>'Expense report'!I24</f>
        <v>0</v>
      </c>
      <c r="G28" s="304"/>
      <c r="H28" s="304"/>
      <c r="I28" s="105"/>
    </row>
    <row r="29" spans="1:9" ht="19.5" customHeight="1" x14ac:dyDescent="0.4">
      <c r="A29" s="105"/>
      <c r="B29" s="149"/>
      <c r="C29" s="154"/>
      <c r="D29" s="154"/>
      <c r="E29" s="154"/>
      <c r="F29" s="155"/>
      <c r="G29" s="152"/>
      <c r="H29" s="152"/>
      <c r="I29" s="105"/>
    </row>
    <row r="30" spans="1:9" ht="19.5" customHeight="1" x14ac:dyDescent="0.25">
      <c r="A30" s="105"/>
      <c r="B30" s="5"/>
      <c r="E30" s="151" t="s">
        <v>50</v>
      </c>
      <c r="F30" s="334">
        <f>F24-F26</f>
        <v>-1800</v>
      </c>
      <c r="G30" s="304"/>
      <c r="H30" s="304"/>
      <c r="I30" s="105"/>
    </row>
    <row r="31" spans="1:9" ht="19.5" customHeight="1" x14ac:dyDescent="0.4">
      <c r="A31" s="105"/>
      <c r="B31" s="149"/>
      <c r="C31" s="154"/>
      <c r="D31" s="154"/>
      <c r="E31" s="154"/>
      <c r="F31" s="155"/>
      <c r="G31" s="152"/>
      <c r="H31" s="152"/>
      <c r="I31" s="105"/>
    </row>
    <row r="32" spans="1:9" ht="19.5" customHeight="1" x14ac:dyDescent="0.25">
      <c r="A32" s="5"/>
      <c r="B32" s="5"/>
      <c r="E32" s="151" t="s">
        <v>51</v>
      </c>
      <c r="F32" s="334">
        <f>F30/10</f>
        <v>-180</v>
      </c>
      <c r="G32" s="304"/>
      <c r="H32" s="304"/>
      <c r="I32" s="105"/>
    </row>
    <row r="33" spans="1:9" ht="19.5" customHeight="1" x14ac:dyDescent="0.4">
      <c r="A33" s="149"/>
      <c r="B33" s="149"/>
      <c r="C33" s="154"/>
      <c r="D33" s="154"/>
      <c r="E33" s="152"/>
      <c r="F33" s="152"/>
      <c r="G33" s="152"/>
      <c r="H33" s="152"/>
      <c r="I33" s="105"/>
    </row>
    <row r="34" spans="1:9" ht="19.5" customHeight="1" x14ac:dyDescent="0.4">
      <c r="A34" s="149"/>
      <c r="B34" s="149"/>
      <c r="C34" s="156"/>
      <c r="D34" s="156"/>
      <c r="E34" s="157"/>
      <c r="F34" s="157"/>
      <c r="G34" s="157"/>
      <c r="H34" s="157"/>
      <c r="I34" s="105"/>
    </row>
    <row r="35" spans="1:9" ht="19.5" hidden="1" customHeight="1" x14ac:dyDescent="0.2">
      <c r="A35" s="105"/>
      <c r="B35" s="105"/>
      <c r="C35" s="136"/>
      <c r="D35" s="136"/>
      <c r="E35" s="137"/>
      <c r="F35" s="138"/>
      <c r="G35" s="138"/>
      <c r="H35" s="139"/>
      <c r="I35" s="105"/>
    </row>
    <row r="36" spans="1:9" ht="30" customHeight="1" x14ac:dyDescent="0.4">
      <c r="A36" s="141"/>
      <c r="B36" s="141"/>
      <c r="C36" s="158"/>
      <c r="D36" s="86"/>
      <c r="E36" s="87"/>
      <c r="F36" s="87"/>
      <c r="G36" s="87"/>
      <c r="H36" s="159"/>
      <c r="I36" s="141"/>
    </row>
    <row r="37" spans="1:9" ht="30" customHeight="1" x14ac:dyDescent="0.4">
      <c r="A37" s="141"/>
      <c r="B37" s="141"/>
      <c r="C37" s="158"/>
      <c r="D37" s="158"/>
      <c r="E37" s="160"/>
      <c r="F37" s="160"/>
      <c r="G37" s="160"/>
      <c r="H37" s="161"/>
      <c r="I37" s="141"/>
    </row>
    <row r="38" spans="1:9" ht="19.5" customHeight="1" x14ac:dyDescent="0.2">
      <c r="A38" s="105"/>
      <c r="B38" s="105"/>
      <c r="C38" s="89"/>
      <c r="D38" s="89"/>
      <c r="E38" s="90"/>
      <c r="F38" s="90"/>
      <c r="G38" s="17"/>
      <c r="H38" s="144"/>
      <c r="I38" s="99"/>
    </row>
    <row r="39" spans="1:9" ht="19.5" customHeight="1" x14ac:dyDescent="0.25">
      <c r="A39" s="105"/>
      <c r="B39" s="105"/>
      <c r="C39" s="43"/>
      <c r="D39" s="330" t="s">
        <v>7</v>
      </c>
      <c r="E39" s="304"/>
      <c r="F39" s="304"/>
      <c r="G39" s="146"/>
      <c r="H39" s="44" t="s">
        <v>8</v>
      </c>
      <c r="I39" s="99"/>
    </row>
    <row r="40" spans="1:9" ht="19.5" customHeight="1" x14ac:dyDescent="0.2">
      <c r="A40" s="105"/>
      <c r="B40" s="105"/>
      <c r="C40" s="16"/>
      <c r="D40" s="300"/>
      <c r="E40" s="301"/>
      <c r="F40" s="301"/>
      <c r="G40" s="90"/>
      <c r="H40" s="46"/>
      <c r="I40" s="105"/>
    </row>
    <row r="41" spans="1:9" ht="19.5" customHeight="1" x14ac:dyDescent="0.2">
      <c r="A41" s="105"/>
      <c r="B41" s="105"/>
      <c r="C41" s="16"/>
      <c r="D41" s="16"/>
      <c r="E41" s="90"/>
      <c r="F41" s="90"/>
      <c r="G41" s="90"/>
      <c r="H41" s="94"/>
      <c r="I41" s="105"/>
    </row>
    <row r="42" spans="1:9" ht="19.5" customHeight="1" x14ac:dyDescent="0.2">
      <c r="A42" s="105"/>
      <c r="B42" s="105"/>
      <c r="C42" s="7"/>
      <c r="D42" s="7"/>
      <c r="E42" s="59"/>
      <c r="F42" s="59"/>
      <c r="G42" s="59"/>
      <c r="H42" s="52"/>
      <c r="I42" s="105"/>
    </row>
  </sheetData>
  <mergeCells count="28">
    <mergeCell ref="D3:F3"/>
    <mergeCell ref="D4:F4"/>
    <mergeCell ref="D5:F5"/>
    <mergeCell ref="D6:E6"/>
    <mergeCell ref="D8:H8"/>
    <mergeCell ref="D9:E9"/>
    <mergeCell ref="F11:G11"/>
    <mergeCell ref="D11:E11"/>
    <mergeCell ref="D12:E12"/>
    <mergeCell ref="F12:G12"/>
    <mergeCell ref="D14:E14"/>
    <mergeCell ref="F14:G14"/>
    <mergeCell ref="D15:E15"/>
    <mergeCell ref="F15:G15"/>
    <mergeCell ref="F25:H25"/>
    <mergeCell ref="D40:F40"/>
    <mergeCell ref="D17:H17"/>
    <mergeCell ref="F18:H18"/>
    <mergeCell ref="F20:H20"/>
    <mergeCell ref="F21:H21"/>
    <mergeCell ref="F22:H22"/>
    <mergeCell ref="F23:H23"/>
    <mergeCell ref="F24:H24"/>
    <mergeCell ref="F26:H26"/>
    <mergeCell ref="F28:H28"/>
    <mergeCell ref="F30:H30"/>
    <mergeCell ref="F32:H32"/>
    <mergeCell ref="D39:F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39"/>
  <sheetViews>
    <sheetView showGridLines="0" topLeftCell="B1" zoomScale="70" zoomScaleNormal="70" workbookViewId="0">
      <selection activeCell="I19" sqref="I19"/>
    </sheetView>
  </sheetViews>
  <sheetFormatPr defaultColWidth="12.5703125" defaultRowHeight="15.75" customHeight="1" x14ac:dyDescent="0.2"/>
  <cols>
    <col min="1" max="1" width="6.140625" customWidth="1"/>
    <col min="2" max="2" width="72.85546875" customWidth="1"/>
    <col min="3" max="3" width="12.42578125" customWidth="1"/>
    <col min="4" max="5" width="16.28515625" customWidth="1"/>
    <col min="6" max="6" width="13.42578125" customWidth="1"/>
    <col min="7" max="7" width="15" customWidth="1"/>
    <col min="8" max="8" width="6.85546875" customWidth="1"/>
    <col min="9" max="9" width="32" customWidth="1"/>
    <col min="10" max="10" width="12.7109375" customWidth="1"/>
    <col min="11" max="11" width="75.42578125" customWidth="1"/>
  </cols>
  <sheetData>
    <row r="1" spans="1:11" ht="6" customHeight="1" x14ac:dyDescent="0.2">
      <c r="A1" s="92"/>
      <c r="B1" s="92"/>
      <c r="C1" s="139"/>
      <c r="D1" s="47"/>
      <c r="E1" s="48"/>
      <c r="F1" s="162"/>
      <c r="G1" s="50"/>
      <c r="H1" s="49"/>
      <c r="I1" s="47"/>
      <c r="J1" s="47"/>
      <c r="K1" s="92"/>
    </row>
    <row r="2" spans="1:11" ht="18" customHeight="1" x14ac:dyDescent="0.2">
      <c r="A2" s="92"/>
      <c r="B2" s="92"/>
      <c r="C2" s="139"/>
      <c r="D2" s="94"/>
      <c r="E2" s="53"/>
      <c r="F2" s="163"/>
      <c r="G2" s="55"/>
      <c r="H2" s="54"/>
      <c r="I2" s="94"/>
      <c r="J2" s="52"/>
      <c r="K2" s="92"/>
    </row>
    <row r="3" spans="1:11" ht="19.5" customHeight="1" x14ac:dyDescent="0.35">
      <c r="A3" s="92"/>
      <c r="B3" s="92"/>
      <c r="C3" s="139"/>
      <c r="D3" s="316" t="s">
        <v>69</v>
      </c>
      <c r="E3" s="316"/>
      <c r="F3" s="304"/>
      <c r="G3" s="304"/>
      <c r="H3" s="3"/>
      <c r="I3" s="4"/>
      <c r="J3" s="52"/>
      <c r="K3" s="92"/>
    </row>
    <row r="4" spans="1:11" ht="12.75" x14ac:dyDescent="0.2">
      <c r="A4" s="99"/>
      <c r="B4" s="99"/>
      <c r="C4" s="164"/>
      <c r="D4" s="317" t="s">
        <v>19</v>
      </c>
      <c r="E4" s="317"/>
      <c r="F4" s="304"/>
      <c r="G4" s="304"/>
      <c r="H4" s="8"/>
      <c r="I4" s="9"/>
      <c r="J4" s="9"/>
      <c r="K4" s="101"/>
    </row>
    <row r="5" spans="1:11" ht="12.75" x14ac:dyDescent="0.2">
      <c r="A5" s="102"/>
      <c r="B5" s="102"/>
      <c r="C5" s="165"/>
      <c r="D5" s="318" t="s">
        <v>19</v>
      </c>
      <c r="E5" s="318"/>
      <c r="F5" s="304"/>
      <c r="G5" s="304"/>
      <c r="H5" s="12"/>
      <c r="I5" s="13"/>
      <c r="J5" s="13"/>
      <c r="K5" s="104"/>
    </row>
    <row r="6" spans="1:11" ht="12.75" x14ac:dyDescent="0.2">
      <c r="A6" s="105"/>
      <c r="B6" s="105"/>
      <c r="C6" s="138"/>
      <c r="D6" s="317" t="s">
        <v>19</v>
      </c>
      <c r="E6" s="317"/>
      <c r="F6" s="304"/>
      <c r="G6" s="14"/>
      <c r="H6" s="8"/>
      <c r="I6" s="9"/>
      <c r="J6" s="59"/>
      <c r="K6" s="105"/>
    </row>
    <row r="7" spans="1:11" ht="18" customHeight="1" x14ac:dyDescent="0.2">
      <c r="A7" s="105"/>
      <c r="B7" s="105"/>
      <c r="C7" s="138"/>
      <c r="D7" s="90"/>
      <c r="E7" s="16"/>
      <c r="F7" s="61"/>
      <c r="G7" s="17"/>
      <c r="H7" s="17"/>
      <c r="I7" s="18"/>
      <c r="J7" s="59"/>
      <c r="K7" s="105"/>
    </row>
    <row r="8" spans="1:11" ht="44.25" customHeight="1" x14ac:dyDescent="0.6">
      <c r="A8" s="105"/>
      <c r="B8" s="105"/>
      <c r="C8" s="138"/>
      <c r="D8" s="338" t="s">
        <v>52</v>
      </c>
      <c r="E8" s="338"/>
      <c r="F8" s="304"/>
      <c r="G8" s="304"/>
      <c r="H8" s="304"/>
      <c r="I8" s="304"/>
      <c r="J8" s="59"/>
      <c r="K8" s="105"/>
    </row>
    <row r="9" spans="1:11" ht="18" customHeight="1" x14ac:dyDescent="0.25">
      <c r="A9" s="105"/>
      <c r="B9" s="105"/>
      <c r="C9" s="138"/>
      <c r="D9" s="314" t="s">
        <v>1</v>
      </c>
      <c r="E9" s="314"/>
      <c r="F9" s="304"/>
      <c r="G9" s="17"/>
      <c r="H9" s="17"/>
      <c r="I9" s="18"/>
      <c r="J9" s="59"/>
      <c r="K9" s="105"/>
    </row>
    <row r="10" spans="1:11" ht="12.75" x14ac:dyDescent="0.2">
      <c r="A10" s="105"/>
      <c r="B10" s="105"/>
      <c r="C10" s="138"/>
      <c r="D10" s="90"/>
      <c r="E10" s="16"/>
      <c r="F10" s="61"/>
      <c r="G10" s="17"/>
      <c r="H10" s="17"/>
      <c r="I10" s="18"/>
      <c r="J10" s="59"/>
      <c r="K10" s="105"/>
    </row>
    <row r="11" spans="1:11" ht="18" customHeight="1" x14ac:dyDescent="0.2">
      <c r="A11" s="109"/>
      <c r="B11" s="109"/>
      <c r="C11" s="166"/>
      <c r="D11" s="323" t="s">
        <v>11</v>
      </c>
      <c r="E11" s="323"/>
      <c r="F11" s="304"/>
      <c r="G11" s="303" t="s">
        <v>12</v>
      </c>
      <c r="H11" s="304"/>
      <c r="I11" s="25"/>
      <c r="J11" s="62"/>
      <c r="K11" s="109"/>
    </row>
    <row r="12" spans="1:11" ht="18" customHeight="1" x14ac:dyDescent="0.2">
      <c r="A12" s="111"/>
      <c r="B12" s="111"/>
      <c r="C12" s="167"/>
      <c r="D12" s="305" t="s">
        <v>59</v>
      </c>
      <c r="E12" s="305"/>
      <c r="F12" s="304"/>
      <c r="G12" s="307" t="s">
        <v>59</v>
      </c>
      <c r="H12" s="304"/>
      <c r="I12" s="29"/>
      <c r="J12" s="28"/>
      <c r="K12" s="111"/>
    </row>
    <row r="13" spans="1:11" ht="12.75" x14ac:dyDescent="0.2">
      <c r="A13" s="111"/>
      <c r="B13" s="111"/>
      <c r="C13" s="167"/>
      <c r="D13" s="28"/>
      <c r="E13" s="31"/>
      <c r="F13" s="66"/>
      <c r="G13" s="28"/>
      <c r="H13" s="28"/>
      <c r="I13" s="29"/>
      <c r="J13" s="28"/>
      <c r="K13" s="111"/>
    </row>
    <row r="14" spans="1:11" ht="18" customHeight="1" x14ac:dyDescent="0.2">
      <c r="A14" s="111"/>
      <c r="B14" s="111"/>
      <c r="C14" s="167"/>
      <c r="D14" s="323" t="s">
        <v>2</v>
      </c>
      <c r="E14" s="323"/>
      <c r="F14" s="304"/>
      <c r="G14" s="303" t="s">
        <v>13</v>
      </c>
      <c r="H14" s="304"/>
      <c r="I14" s="25" t="s">
        <v>5</v>
      </c>
      <c r="J14" s="28"/>
      <c r="K14" s="111"/>
    </row>
    <row r="15" spans="1:11" ht="18" customHeight="1" x14ac:dyDescent="0.2">
      <c r="A15" s="111"/>
      <c r="B15" s="111"/>
      <c r="C15" s="167"/>
      <c r="D15" s="305" t="s">
        <v>59</v>
      </c>
      <c r="E15" s="324"/>
      <c r="F15" s="304"/>
      <c r="G15" s="306" t="s">
        <v>59</v>
      </c>
      <c r="H15" s="304"/>
      <c r="I15" s="29" t="s">
        <v>59</v>
      </c>
      <c r="J15" s="28"/>
      <c r="K15" s="111"/>
    </row>
    <row r="16" spans="1:11" ht="12.75" x14ac:dyDescent="0.2">
      <c r="A16" s="115"/>
      <c r="B16" s="115"/>
      <c r="C16" s="168"/>
      <c r="D16" s="37"/>
      <c r="E16" s="36"/>
      <c r="F16" s="70"/>
      <c r="G16" s="37"/>
      <c r="H16" s="37"/>
      <c r="I16" s="38"/>
      <c r="J16" s="69"/>
      <c r="K16" s="115"/>
    </row>
    <row r="17" spans="1:11" ht="12.75" x14ac:dyDescent="0.2">
      <c r="A17" s="105"/>
      <c r="B17" s="105"/>
      <c r="C17" s="138"/>
      <c r="D17" s="17"/>
      <c r="E17" s="72"/>
      <c r="F17" s="61"/>
      <c r="G17" s="17"/>
      <c r="H17" s="90"/>
      <c r="I17" s="18"/>
      <c r="J17" s="59"/>
      <c r="K17" s="105"/>
    </row>
    <row r="18" spans="1:11" ht="30" customHeight="1" x14ac:dyDescent="0.2">
      <c r="A18" s="105"/>
      <c r="B18" s="105"/>
      <c r="C18" s="138"/>
      <c r="D18" s="73" t="s">
        <v>8</v>
      </c>
      <c r="E18" s="73" t="s">
        <v>53</v>
      </c>
      <c r="F18" s="76" t="s">
        <v>54</v>
      </c>
      <c r="G18" s="326" t="s">
        <v>111</v>
      </c>
      <c r="H18" s="304"/>
      <c r="I18" s="119" t="s">
        <v>50</v>
      </c>
      <c r="J18" s="59"/>
      <c r="K18" s="105"/>
    </row>
    <row r="19" spans="1:11" ht="19.5" customHeight="1" x14ac:dyDescent="0.2">
      <c r="A19" s="121"/>
      <c r="B19" s="121"/>
      <c r="C19" s="169"/>
      <c r="D19" s="214"/>
      <c r="E19" s="270"/>
      <c r="F19" s="170"/>
      <c r="G19" s="327"/>
      <c r="H19" s="304"/>
      <c r="I19" s="268">
        <f>E19*10</f>
        <v>0</v>
      </c>
      <c r="J19" s="78"/>
      <c r="K19" s="121"/>
    </row>
    <row r="20" spans="1:11" ht="19.5" customHeight="1" x14ac:dyDescent="0.2">
      <c r="A20" s="126"/>
      <c r="B20" s="126"/>
      <c r="C20" s="171"/>
      <c r="D20" s="172"/>
      <c r="E20" s="172"/>
      <c r="F20" s="173"/>
      <c r="G20" s="328"/>
      <c r="H20" s="304"/>
      <c r="I20" s="130"/>
      <c r="J20" s="82"/>
      <c r="K20" s="126"/>
    </row>
    <row r="21" spans="1:11" ht="19.5" customHeight="1" x14ac:dyDescent="0.2">
      <c r="A21" s="105"/>
      <c r="B21" s="105"/>
      <c r="C21" s="138"/>
      <c r="D21" s="214"/>
      <c r="E21" s="122"/>
      <c r="F21" s="170"/>
      <c r="G21" s="327"/>
      <c r="H21" s="304"/>
      <c r="I21" s="125"/>
      <c r="J21" s="59"/>
      <c r="K21" s="105"/>
    </row>
    <row r="22" spans="1:11" ht="19.5" customHeight="1" x14ac:dyDescent="0.2">
      <c r="A22" s="105"/>
      <c r="B22" s="105"/>
      <c r="C22" s="138"/>
      <c r="D22" s="172"/>
      <c r="E22" s="127"/>
      <c r="F22" s="173"/>
      <c r="G22" s="328"/>
      <c r="H22" s="304"/>
      <c r="I22" s="130"/>
      <c r="J22" s="59"/>
      <c r="K22" s="105"/>
    </row>
    <row r="23" spans="1:11" ht="19.5" customHeight="1" x14ac:dyDescent="0.2">
      <c r="A23" s="105"/>
      <c r="B23" s="105"/>
      <c r="C23" s="138"/>
      <c r="D23" s="214"/>
      <c r="E23" s="122"/>
      <c r="F23" s="170"/>
      <c r="G23" s="327"/>
      <c r="H23" s="304"/>
      <c r="I23" s="125"/>
      <c r="J23" s="59"/>
      <c r="K23" s="105"/>
    </row>
    <row r="24" spans="1:11" ht="19.5" customHeight="1" x14ac:dyDescent="0.2">
      <c r="A24" s="105"/>
      <c r="B24" s="105"/>
      <c r="C24" s="138"/>
      <c r="D24" s="172"/>
      <c r="E24" s="127"/>
      <c r="F24" s="173"/>
      <c r="G24" s="328"/>
      <c r="H24" s="304"/>
      <c r="I24" s="130"/>
      <c r="J24" s="59"/>
      <c r="K24" s="105"/>
    </row>
    <row r="25" spans="1:11" ht="19.5" customHeight="1" x14ac:dyDescent="0.2">
      <c r="A25" s="105"/>
      <c r="B25" s="105"/>
      <c r="C25" s="138"/>
      <c r="D25" s="215"/>
      <c r="E25" s="134"/>
      <c r="F25" s="174"/>
      <c r="G25" s="336"/>
      <c r="H25" s="337"/>
      <c r="I25" s="135"/>
      <c r="J25" s="59"/>
      <c r="K25" s="105"/>
    </row>
    <row r="26" spans="1:11" ht="19.5" customHeight="1" x14ac:dyDescent="0.2">
      <c r="A26" s="105"/>
      <c r="B26" s="105"/>
      <c r="C26" s="138"/>
      <c r="D26" s="172"/>
      <c r="E26" s="127"/>
      <c r="F26" s="173"/>
      <c r="G26" s="129"/>
      <c r="H26" s="129"/>
      <c r="I26" s="130"/>
      <c r="J26" s="59"/>
      <c r="K26" s="105"/>
    </row>
    <row r="27" spans="1:11" ht="19.5" customHeight="1" x14ac:dyDescent="0.2">
      <c r="A27" s="105"/>
      <c r="B27" s="105"/>
      <c r="C27" s="138"/>
      <c r="D27" s="214"/>
      <c r="E27" s="122"/>
      <c r="F27" s="170"/>
      <c r="G27" s="124"/>
      <c r="H27" s="124"/>
      <c r="I27" s="125"/>
      <c r="J27" s="59"/>
      <c r="K27" s="105"/>
    </row>
    <row r="28" spans="1:11" ht="19.5" customHeight="1" x14ac:dyDescent="0.2">
      <c r="A28" s="105"/>
      <c r="B28" s="105"/>
      <c r="C28" s="138"/>
      <c r="D28" s="172"/>
      <c r="E28" s="127"/>
      <c r="F28" s="173"/>
      <c r="G28" s="129"/>
      <c r="H28" s="129"/>
      <c r="I28" s="130"/>
      <c r="J28" s="59"/>
      <c r="K28" s="105"/>
    </row>
    <row r="29" spans="1:11" ht="19.5" customHeight="1" x14ac:dyDescent="0.2">
      <c r="A29" s="105"/>
      <c r="B29" s="105"/>
      <c r="C29" s="138"/>
      <c r="D29" s="214"/>
      <c r="E29" s="122"/>
      <c r="F29" s="170"/>
      <c r="G29" s="124"/>
      <c r="H29" s="124"/>
      <c r="I29" s="125"/>
      <c r="J29" s="59"/>
      <c r="K29" s="105"/>
    </row>
    <row r="30" spans="1:11" ht="19.5" customHeight="1" x14ac:dyDescent="0.2">
      <c r="A30" s="105"/>
      <c r="B30" s="105"/>
      <c r="C30" s="138"/>
      <c r="D30" s="172"/>
      <c r="E30" s="127"/>
      <c r="F30" s="173"/>
      <c r="G30" s="129"/>
      <c r="H30" s="129"/>
      <c r="I30" s="130"/>
      <c r="J30" s="59"/>
      <c r="K30" s="105"/>
    </row>
    <row r="31" spans="1:11" ht="19.5" customHeight="1" x14ac:dyDescent="0.2">
      <c r="A31" s="105"/>
      <c r="B31" s="105"/>
      <c r="C31" s="138"/>
      <c r="D31" s="214"/>
      <c r="E31" s="122"/>
      <c r="F31" s="170"/>
      <c r="G31" s="124"/>
      <c r="H31" s="124"/>
      <c r="I31" s="125"/>
      <c r="J31" s="59"/>
      <c r="K31" s="105"/>
    </row>
    <row r="32" spans="1:11" ht="19.5" hidden="1" customHeight="1" x14ac:dyDescent="0.2">
      <c r="A32" s="105"/>
      <c r="B32" s="105"/>
      <c r="C32" s="138"/>
      <c r="D32" s="216"/>
      <c r="E32" s="136"/>
      <c r="F32" s="175"/>
      <c r="G32" s="138"/>
      <c r="H32" s="138"/>
      <c r="I32" s="139"/>
      <c r="J32" s="59"/>
      <c r="K32" s="105"/>
    </row>
    <row r="33" spans="1:11" ht="30" customHeight="1" x14ac:dyDescent="0.35">
      <c r="A33" s="141"/>
      <c r="B33" s="141"/>
      <c r="C33" s="176"/>
      <c r="D33" s="212"/>
      <c r="E33" s="86"/>
      <c r="F33" s="177"/>
      <c r="G33" s="87"/>
      <c r="H33" s="87"/>
      <c r="I33" s="142"/>
      <c r="J33" s="85"/>
      <c r="K33" s="141"/>
    </row>
    <row r="34" spans="1:11" ht="19.5" customHeight="1" x14ac:dyDescent="0.2">
      <c r="A34" s="105"/>
      <c r="B34" s="105"/>
      <c r="C34" s="138"/>
      <c r="D34" s="213"/>
      <c r="E34" s="89"/>
      <c r="F34" s="91"/>
      <c r="G34" s="178" t="s">
        <v>55</v>
      </c>
      <c r="H34" s="61">
        <f>SUM(F19:F32)</f>
        <v>0</v>
      </c>
      <c r="J34" s="8"/>
      <c r="K34" s="99"/>
    </row>
    <row r="35" spans="1:11" ht="19.5" customHeight="1" x14ac:dyDescent="0.2">
      <c r="A35" s="105"/>
      <c r="B35" s="105"/>
      <c r="C35" s="138"/>
      <c r="D35" s="213"/>
      <c r="E35" s="89"/>
      <c r="F35" s="91"/>
      <c r="G35" s="90"/>
      <c r="H35" s="17"/>
      <c r="I35" s="144"/>
      <c r="J35" s="8"/>
      <c r="K35" s="99"/>
    </row>
    <row r="36" spans="1:11" ht="19.5" customHeight="1" x14ac:dyDescent="0.25">
      <c r="A36" s="105"/>
      <c r="B36" s="105"/>
      <c r="C36" s="138"/>
      <c r="D36" s="330" t="s">
        <v>7</v>
      </c>
      <c r="E36" s="330"/>
      <c r="F36" s="304"/>
      <c r="G36" s="304"/>
      <c r="H36" s="146"/>
      <c r="I36" s="44" t="s">
        <v>8</v>
      </c>
      <c r="J36" s="8"/>
      <c r="K36" s="99"/>
    </row>
    <row r="37" spans="1:11" ht="19.5" customHeight="1" x14ac:dyDescent="0.2">
      <c r="A37" s="105"/>
      <c r="B37" s="105"/>
      <c r="C37" s="138"/>
      <c r="D37" s="300"/>
      <c r="E37" s="300"/>
      <c r="F37" s="301"/>
      <c r="G37" s="301"/>
      <c r="H37" s="90"/>
      <c r="I37" s="46"/>
      <c r="J37" s="59"/>
      <c r="K37" s="105"/>
    </row>
    <row r="38" spans="1:11" ht="19.5" customHeight="1" x14ac:dyDescent="0.2">
      <c r="A38" s="105"/>
      <c r="B38" s="105"/>
      <c r="C38" s="138"/>
      <c r="D38" s="90"/>
      <c r="E38" s="16"/>
      <c r="F38" s="91"/>
      <c r="G38" s="90"/>
      <c r="H38" s="90"/>
      <c r="I38" s="94"/>
      <c r="J38" s="59"/>
      <c r="K38" s="105"/>
    </row>
    <row r="39" spans="1:11" ht="19.5" customHeight="1" x14ac:dyDescent="0.2">
      <c r="A39" s="105"/>
      <c r="B39" s="105"/>
      <c r="C39" s="138"/>
      <c r="D39" s="8"/>
      <c r="E39" s="7"/>
      <c r="F39" s="60"/>
      <c r="G39" s="59"/>
      <c r="H39" s="59"/>
      <c r="I39" s="52"/>
      <c r="J39" s="59"/>
      <c r="K39" s="105"/>
    </row>
  </sheetData>
  <mergeCells count="24">
    <mergeCell ref="D3:G3"/>
    <mergeCell ref="D4:G4"/>
    <mergeCell ref="D5:G5"/>
    <mergeCell ref="D6:F6"/>
    <mergeCell ref="D8:I8"/>
    <mergeCell ref="D9:F9"/>
    <mergeCell ref="G11:H11"/>
    <mergeCell ref="D11:F11"/>
    <mergeCell ref="D12:F12"/>
    <mergeCell ref="G12:H12"/>
    <mergeCell ref="D14:F14"/>
    <mergeCell ref="G14:H14"/>
    <mergeCell ref="D15:F15"/>
    <mergeCell ref="G15:H15"/>
    <mergeCell ref="G25:H25"/>
    <mergeCell ref="D36:G36"/>
    <mergeCell ref="D37:G37"/>
    <mergeCell ref="G18:H18"/>
    <mergeCell ref="G19:H19"/>
    <mergeCell ref="G20:H20"/>
    <mergeCell ref="G21:H21"/>
    <mergeCell ref="G22:H22"/>
    <mergeCell ref="G23:H23"/>
    <mergeCell ref="G24:H2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8:G44"/>
  <sheetViews>
    <sheetView showGridLines="0" tabSelected="1" zoomScale="112" zoomScaleNormal="112" workbookViewId="0">
      <selection activeCell="B20" sqref="B20"/>
    </sheetView>
  </sheetViews>
  <sheetFormatPr defaultColWidth="12.5703125" defaultRowHeight="15.75" customHeight="1" x14ac:dyDescent="0.2"/>
  <cols>
    <col min="1" max="1" width="15.7109375" style="272" customWidth="1"/>
    <col min="2" max="2" width="18.5703125" style="272" customWidth="1"/>
    <col min="3" max="7" width="12.5703125" style="272"/>
    <col min="8" max="16384" width="12.5703125" style="231"/>
  </cols>
  <sheetData>
    <row r="18" spans="1:4" ht="20.25" customHeight="1" x14ac:dyDescent="0.2"/>
    <row r="19" spans="1:4" ht="23.25" customHeight="1" x14ac:dyDescent="0.2">
      <c r="A19" s="299" t="s">
        <v>126</v>
      </c>
      <c r="B19" s="294">
        <v>2</v>
      </c>
    </row>
    <row r="20" spans="1:4" ht="15.75" customHeight="1" x14ac:dyDescent="0.2">
      <c r="A20" s="299" t="s">
        <v>119</v>
      </c>
      <c r="B20" s="294" t="str">
        <f>VLOOKUP(B19,Sales[],5,FALSE)</f>
        <v>Rashford</v>
      </c>
    </row>
    <row r="21" spans="1:4" ht="15.75" customHeight="1" x14ac:dyDescent="0.2">
      <c r="A21" s="296" t="s">
        <v>123</v>
      </c>
      <c r="B21" s="295">
        <f>VLOOKUP(B19,Sales[],20,FALSE)</f>
        <v>441173890980</v>
      </c>
    </row>
    <row r="22" spans="1:4" ht="15.75" customHeight="1" x14ac:dyDescent="0.2">
      <c r="A22" s="296" t="s">
        <v>124</v>
      </c>
      <c r="B22" s="339" t="str">
        <f>VLOOKUP(B19,Sales[],22,FALSE)</f>
        <v xml:space="preserve">No15, Grass street, block A, Manchester </v>
      </c>
      <c r="C22" s="339"/>
      <c r="D22" s="339"/>
    </row>
    <row r="23" spans="1:4" ht="15.75" customHeight="1" x14ac:dyDescent="0.2">
      <c r="A23" s="296" t="s">
        <v>125</v>
      </c>
      <c r="B23" s="294" t="str">
        <f>VLOOKUP(B19,Sales[],8,FALSE)</f>
        <v>Manchester</v>
      </c>
    </row>
    <row r="24" spans="1:4" ht="15.75" customHeight="1" x14ac:dyDescent="0.2">
      <c r="A24" s="299" t="s">
        <v>127</v>
      </c>
      <c r="B24" s="339" t="str">
        <f>VLOOKUP(B19,Sales[],6,FALSE)</f>
        <v>Ras789@gmail,com</v>
      </c>
      <c r="C24" s="339"/>
      <c r="D24" s="339"/>
    </row>
    <row r="27" spans="1:4" ht="15.75" customHeight="1" x14ac:dyDescent="0.2">
      <c r="A27" s="274" t="s">
        <v>122</v>
      </c>
    </row>
    <row r="28" spans="1:4" ht="15.75" customHeight="1" x14ac:dyDescent="0.2">
      <c r="A28" s="273"/>
    </row>
    <row r="30" spans="1:4" ht="15.75" customHeight="1" x14ac:dyDescent="0.2">
      <c r="A30" s="296" t="s">
        <v>128</v>
      </c>
      <c r="B30" s="274" t="str">
        <f>VLOOKUP(B19,Sales[],10,FALSE)</f>
        <v>Traditional Persian rug</v>
      </c>
    </row>
    <row r="31" spans="1:4" ht="15.75" customHeight="1" x14ac:dyDescent="0.2">
      <c r="A31" s="296" t="s">
        <v>129</v>
      </c>
      <c r="B31" s="292" t="str">
        <f>VLOOKUP(B19,Sales[],9,FALSE)</f>
        <v>Textiles</v>
      </c>
    </row>
    <row r="32" spans="1:4" ht="15.75" customHeight="1" x14ac:dyDescent="0.2">
      <c r="A32" s="296" t="s">
        <v>130</v>
      </c>
      <c r="B32" s="298">
        <f>VLOOKUP(B19,Sales[],13,FALSE)</f>
        <v>9000</v>
      </c>
    </row>
    <row r="33" spans="1:6" ht="15.75" customHeight="1" x14ac:dyDescent="0.2">
      <c r="A33" s="296" t="s">
        <v>131</v>
      </c>
      <c r="B33" s="293">
        <f>VLOOKUP(B19,Sales[],11,FALSE)</f>
        <v>2</v>
      </c>
    </row>
    <row r="36" spans="1:6" ht="15.75" customHeight="1" x14ac:dyDescent="0.2">
      <c r="A36" s="274" t="s">
        <v>132</v>
      </c>
      <c r="B36" s="297">
        <f>B32*B33</f>
        <v>18000</v>
      </c>
    </row>
    <row r="37" spans="1:6" ht="15.75" customHeight="1" x14ac:dyDescent="0.2">
      <c r="A37" s="274" t="s">
        <v>134</v>
      </c>
      <c r="B37" s="293" t="str">
        <f>VLOOKUP(B19,Sales[],23,FALSE)</f>
        <v>Wireless Transfer</v>
      </c>
    </row>
    <row r="40" spans="1:6" ht="15.75" customHeight="1" x14ac:dyDescent="0.25">
      <c r="A40" s="340" t="s">
        <v>136</v>
      </c>
      <c r="B40" s="340"/>
      <c r="C40" s="340"/>
      <c r="D40" s="340"/>
      <c r="E40" s="340"/>
      <c r="F40" s="340"/>
    </row>
    <row r="41" spans="1:6" ht="15.75" customHeight="1" x14ac:dyDescent="0.2">
      <c r="C41" s="273" t="s">
        <v>138</v>
      </c>
    </row>
    <row r="42" spans="1:6" ht="15.75" customHeight="1" x14ac:dyDescent="0.2">
      <c r="C42" s="273" t="s">
        <v>139</v>
      </c>
    </row>
    <row r="43" spans="1:6" ht="15.75" customHeight="1" x14ac:dyDescent="0.2">
      <c r="C43" s="273" t="s">
        <v>140</v>
      </c>
    </row>
    <row r="44" spans="1:6" ht="15.75" customHeight="1" x14ac:dyDescent="0.2">
      <c r="C44" s="273" t="s">
        <v>137</v>
      </c>
    </row>
  </sheetData>
  <mergeCells count="3">
    <mergeCell ref="B22:D22"/>
    <mergeCell ref="B24:D24"/>
    <mergeCell ref="A40:F4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4"/>
  <sheetViews>
    <sheetView showGridLines="0" topLeftCell="M1" zoomScale="70" zoomScaleNormal="70" workbookViewId="0">
      <selection activeCell="X24" sqref="X24"/>
    </sheetView>
  </sheetViews>
  <sheetFormatPr defaultColWidth="12.5703125" defaultRowHeight="15.75" customHeight="1" x14ac:dyDescent="0.2"/>
  <cols>
    <col min="1" max="1" width="6.140625" customWidth="1"/>
    <col min="2" max="4" width="16.42578125" customWidth="1"/>
    <col min="5" max="5" width="16.42578125" style="248" customWidth="1"/>
    <col min="6" max="6" width="13.42578125" customWidth="1"/>
    <col min="7" max="7" width="24" customWidth="1"/>
    <col min="8" max="8" width="13.42578125" customWidth="1"/>
    <col min="9" max="9" width="18.140625" customWidth="1"/>
    <col min="10" max="10" width="13.42578125" customWidth="1"/>
    <col min="11" max="11" width="26.140625" customWidth="1"/>
    <col min="12" max="12" width="11.140625" customWidth="1"/>
    <col min="13" max="13" width="12.85546875" style="198" customWidth="1"/>
    <col min="14" max="14" width="15.28515625" style="198" customWidth="1"/>
    <col min="15" max="15" width="11.7109375" style="198" customWidth="1"/>
    <col min="16" max="16" width="17.140625" style="198" customWidth="1"/>
    <col min="17" max="17" width="16.42578125" style="198" customWidth="1"/>
    <col min="18" max="18" width="20.85546875" style="198" customWidth="1"/>
    <col min="20" max="20" width="26.140625" customWidth="1"/>
    <col min="21" max="21" width="26.140625" style="286" customWidth="1"/>
    <col min="23" max="23" width="35.7109375" style="198" customWidth="1"/>
    <col min="24" max="24" width="26.140625" style="286" customWidth="1"/>
  </cols>
  <sheetData>
    <row r="1" spans="1:24" ht="6" customHeight="1" x14ac:dyDescent="0.2">
      <c r="A1" s="47"/>
      <c r="B1" s="47"/>
      <c r="C1" s="47"/>
      <c r="D1" s="47"/>
      <c r="E1" s="249"/>
      <c r="F1" s="49"/>
      <c r="G1" s="49"/>
      <c r="H1" s="49"/>
      <c r="I1" s="49"/>
      <c r="J1" s="49"/>
      <c r="K1" s="50"/>
      <c r="L1" s="50"/>
      <c r="M1" s="180"/>
      <c r="N1" s="180"/>
      <c r="O1" s="180"/>
      <c r="P1" s="180"/>
      <c r="Q1" s="203"/>
      <c r="R1" s="203"/>
      <c r="T1" s="51"/>
      <c r="U1" s="276"/>
      <c r="W1" s="203"/>
      <c r="X1" s="276"/>
    </row>
    <row r="2" spans="1:24" ht="18" customHeight="1" x14ac:dyDescent="0.2">
      <c r="A2" s="52"/>
      <c r="B2" s="94"/>
      <c r="C2" s="94"/>
      <c r="D2" s="94"/>
      <c r="E2" s="250"/>
      <c r="F2" s="54"/>
      <c r="G2" s="54"/>
      <c r="H2" s="54"/>
      <c r="I2" s="54"/>
      <c r="J2" s="54"/>
      <c r="K2" s="55"/>
      <c r="L2" s="55"/>
      <c r="M2" s="181"/>
      <c r="N2" s="181"/>
      <c r="O2" s="181"/>
      <c r="P2" s="181"/>
      <c r="Q2" s="204"/>
      <c r="R2" s="204"/>
      <c r="T2" s="56"/>
      <c r="U2" s="277"/>
      <c r="W2" s="204"/>
      <c r="X2" s="277"/>
    </row>
    <row r="3" spans="1:24" ht="19.5" customHeight="1" x14ac:dyDescent="0.35">
      <c r="A3" s="52"/>
      <c r="B3" s="316" t="s">
        <v>72</v>
      </c>
      <c r="C3" s="316"/>
      <c r="D3" s="316"/>
      <c r="E3" s="316"/>
      <c r="F3" s="304"/>
      <c r="G3" s="304"/>
      <c r="H3" s="304"/>
      <c r="I3" s="304"/>
      <c r="J3" s="304"/>
      <c r="K3" s="304"/>
      <c r="M3" s="182"/>
      <c r="N3" s="182"/>
      <c r="O3" s="182"/>
      <c r="P3" s="182"/>
      <c r="Q3" s="204"/>
      <c r="R3" s="204"/>
      <c r="T3" s="56"/>
      <c r="U3" s="277"/>
      <c r="W3" s="204"/>
      <c r="X3" s="277"/>
    </row>
    <row r="4" spans="1:24" ht="12.75" x14ac:dyDescent="0.2">
      <c r="A4" s="8"/>
      <c r="B4" s="317" t="s">
        <v>19</v>
      </c>
      <c r="C4" s="317"/>
      <c r="D4" s="317"/>
      <c r="E4" s="317"/>
      <c r="F4" s="304"/>
      <c r="G4" s="304"/>
      <c r="H4" s="304"/>
      <c r="I4" s="304"/>
      <c r="J4" s="304"/>
      <c r="K4" s="304"/>
      <c r="M4" s="183"/>
      <c r="N4" s="183"/>
      <c r="O4" s="183"/>
      <c r="P4" s="183"/>
      <c r="Q4" s="205"/>
      <c r="R4" s="205"/>
      <c r="T4" s="57"/>
      <c r="U4" s="278"/>
      <c r="W4" s="205"/>
      <c r="X4" s="278"/>
    </row>
    <row r="5" spans="1:24" ht="12.75" x14ac:dyDescent="0.2">
      <c r="A5" s="12"/>
      <c r="B5" s="318" t="s">
        <v>19</v>
      </c>
      <c r="C5" s="318"/>
      <c r="D5" s="318"/>
      <c r="E5" s="318"/>
      <c r="F5" s="304"/>
      <c r="G5" s="304"/>
      <c r="H5" s="304"/>
      <c r="I5" s="304"/>
      <c r="J5" s="304"/>
      <c r="K5" s="304"/>
      <c r="M5" s="184"/>
      <c r="N5" s="184"/>
      <c r="O5" s="184"/>
      <c r="P5" s="184"/>
      <c r="Q5" s="206"/>
      <c r="R5" s="206"/>
      <c r="T5" s="58"/>
      <c r="U5" s="279"/>
      <c r="W5" s="206"/>
      <c r="X5" s="279"/>
    </row>
    <row r="6" spans="1:24" ht="9.75" customHeight="1" x14ac:dyDescent="0.2">
      <c r="A6" s="59"/>
      <c r="B6" s="317"/>
      <c r="C6" s="317"/>
      <c r="D6" s="317"/>
      <c r="E6" s="317"/>
      <c r="F6" s="304"/>
      <c r="G6" s="304"/>
      <c r="H6" s="304"/>
      <c r="I6" s="304"/>
      <c r="J6" s="304"/>
      <c r="K6" s="14"/>
      <c r="L6" s="14"/>
      <c r="M6" s="183"/>
      <c r="N6" s="183"/>
      <c r="O6" s="183"/>
      <c r="P6" s="183"/>
      <c r="Q6" s="197"/>
      <c r="R6" s="197"/>
      <c r="T6" s="56"/>
      <c r="U6" s="277"/>
      <c r="W6" s="197"/>
      <c r="X6" s="277"/>
    </row>
    <row r="7" spans="1:24" ht="18" hidden="1" customHeight="1" x14ac:dyDescent="0.2">
      <c r="A7" s="59"/>
      <c r="B7" s="90"/>
      <c r="C7" s="90"/>
      <c r="D7" s="90"/>
      <c r="E7" s="251"/>
      <c r="F7" s="17"/>
      <c r="G7" s="17"/>
      <c r="H7" s="17"/>
      <c r="I7" s="17"/>
      <c r="J7" s="17"/>
      <c r="K7" s="17"/>
      <c r="L7" s="17"/>
      <c r="M7" s="185"/>
      <c r="N7" s="185"/>
      <c r="O7" s="185"/>
      <c r="P7" s="185"/>
      <c r="Q7" s="197"/>
      <c r="R7" s="197"/>
      <c r="T7" s="56"/>
      <c r="U7" s="277"/>
      <c r="W7" s="197"/>
      <c r="X7" s="277"/>
    </row>
    <row r="8" spans="1:24" ht="48" customHeight="1" x14ac:dyDescent="0.6">
      <c r="A8" s="59"/>
      <c r="B8" s="348" t="s">
        <v>76</v>
      </c>
      <c r="C8" s="348"/>
      <c r="D8" s="348"/>
      <c r="E8" s="348"/>
      <c r="F8" s="304"/>
      <c r="G8" s="304"/>
      <c r="H8" s="304"/>
      <c r="I8" s="304"/>
      <c r="J8" s="304"/>
      <c r="K8" s="304"/>
      <c r="L8" s="304"/>
      <c r="M8" s="304"/>
      <c r="N8" s="304"/>
      <c r="O8" s="304"/>
      <c r="P8" s="304"/>
      <c r="Q8" s="197"/>
      <c r="R8" s="197"/>
      <c r="T8" s="56"/>
      <c r="U8" s="277"/>
      <c r="W8" s="197"/>
      <c r="X8" s="277"/>
    </row>
    <row r="9" spans="1:24" ht="18" customHeight="1" x14ac:dyDescent="0.25">
      <c r="A9" s="59"/>
      <c r="B9" s="314" t="s">
        <v>1</v>
      </c>
      <c r="C9" s="314"/>
      <c r="D9" s="314"/>
      <c r="E9" s="314"/>
      <c r="F9" s="304"/>
      <c r="G9" s="304"/>
      <c r="H9" s="304"/>
      <c r="I9" s="304"/>
      <c r="J9" s="304"/>
      <c r="K9" s="17"/>
      <c r="L9" s="17"/>
      <c r="M9" s="185"/>
      <c r="N9" s="185"/>
      <c r="O9" s="185"/>
      <c r="P9" s="185"/>
      <c r="Q9" s="197"/>
      <c r="R9" s="197"/>
      <c r="T9" s="56"/>
      <c r="U9" s="277"/>
      <c r="W9" s="197"/>
      <c r="X9" s="277"/>
    </row>
    <row r="10" spans="1:24" ht="12.75" x14ac:dyDescent="0.2">
      <c r="A10" s="59"/>
      <c r="B10" s="90"/>
      <c r="C10" s="90"/>
      <c r="D10" s="90"/>
      <c r="E10" s="251"/>
      <c r="F10" s="17"/>
      <c r="G10" s="17"/>
      <c r="H10" s="17"/>
      <c r="I10" s="17"/>
      <c r="J10" s="17"/>
      <c r="K10" s="17"/>
      <c r="L10" s="17"/>
      <c r="M10" s="185"/>
      <c r="N10" s="185"/>
      <c r="O10" s="185"/>
      <c r="P10" s="185"/>
      <c r="Q10" s="197"/>
      <c r="R10" s="197"/>
      <c r="T10" s="56"/>
      <c r="U10" s="277"/>
      <c r="W10" s="197"/>
      <c r="X10" s="277"/>
    </row>
    <row r="11" spans="1:24" ht="18" customHeight="1" x14ac:dyDescent="0.2">
      <c r="A11" s="62"/>
      <c r="B11" s="344" t="s">
        <v>11</v>
      </c>
      <c r="C11" s="344"/>
      <c r="D11" s="344"/>
      <c r="E11" s="344"/>
      <c r="F11" s="304"/>
      <c r="G11" s="304"/>
      <c r="H11" s="304"/>
      <c r="I11" s="304"/>
      <c r="J11" s="304"/>
      <c r="K11" s="63" t="s">
        <v>12</v>
      </c>
      <c r="L11" s="63"/>
      <c r="M11" s="186"/>
      <c r="N11" s="186"/>
      <c r="O11" s="341" t="s">
        <v>5</v>
      </c>
      <c r="P11" s="304"/>
      <c r="Q11" s="207"/>
      <c r="R11" s="207"/>
      <c r="T11" s="64"/>
      <c r="U11" s="280"/>
      <c r="W11" s="207"/>
      <c r="X11" s="280"/>
    </row>
    <row r="12" spans="1:24" ht="18" customHeight="1" x14ac:dyDescent="0.2">
      <c r="A12" s="28"/>
      <c r="B12" s="305" t="s">
        <v>59</v>
      </c>
      <c r="C12" s="305"/>
      <c r="D12" s="305"/>
      <c r="E12" s="305"/>
      <c r="F12" s="304"/>
      <c r="G12" s="304"/>
      <c r="H12" s="304"/>
      <c r="I12" s="304"/>
      <c r="J12" s="304"/>
      <c r="K12" s="65" t="s">
        <v>59</v>
      </c>
      <c r="L12" s="65"/>
      <c r="M12" s="187"/>
      <c r="N12" s="187"/>
      <c r="O12" s="342" t="s">
        <v>59</v>
      </c>
      <c r="P12" s="304"/>
      <c r="Q12" s="187"/>
      <c r="R12" s="187"/>
      <c r="T12" s="67"/>
      <c r="U12" s="281"/>
      <c r="W12" s="187"/>
      <c r="X12" s="281"/>
    </row>
    <row r="13" spans="1:24" ht="12.75" x14ac:dyDescent="0.2">
      <c r="A13" s="28"/>
      <c r="B13" s="28"/>
      <c r="C13" s="28"/>
      <c r="D13" s="28"/>
      <c r="E13" s="246"/>
      <c r="F13" s="28"/>
      <c r="G13" s="28"/>
      <c r="H13" s="28"/>
      <c r="I13" s="28"/>
      <c r="J13" s="28"/>
      <c r="K13" s="28"/>
      <c r="L13" s="28"/>
      <c r="M13" s="187"/>
      <c r="N13" s="187"/>
      <c r="O13" s="187"/>
      <c r="P13" s="187"/>
      <c r="Q13" s="187"/>
      <c r="R13" s="187"/>
      <c r="T13" s="67"/>
      <c r="U13" s="281"/>
      <c r="W13" s="187"/>
      <c r="X13" s="281"/>
    </row>
    <row r="14" spans="1:24" ht="18" customHeight="1" x14ac:dyDescent="0.2">
      <c r="A14" s="28"/>
      <c r="B14" s="344" t="s">
        <v>2</v>
      </c>
      <c r="C14" s="344"/>
      <c r="D14" s="344"/>
      <c r="E14" s="344"/>
      <c r="F14" s="304"/>
      <c r="G14" s="304"/>
      <c r="H14" s="304"/>
      <c r="I14" s="304"/>
      <c r="J14" s="304"/>
      <c r="K14" s="63" t="s">
        <v>13</v>
      </c>
      <c r="L14" s="63"/>
      <c r="M14" s="188"/>
      <c r="N14" s="188"/>
      <c r="O14" s="188"/>
      <c r="P14" s="199"/>
      <c r="Q14" s="187"/>
      <c r="R14" s="187"/>
      <c r="T14" s="67"/>
      <c r="U14" s="281"/>
      <c r="W14" s="187"/>
      <c r="X14" s="281"/>
    </row>
    <row r="15" spans="1:24" ht="18" customHeight="1" x14ac:dyDescent="0.2">
      <c r="A15" s="28"/>
      <c r="B15" s="305" t="s">
        <v>59</v>
      </c>
      <c r="C15" s="305"/>
      <c r="D15" s="305"/>
      <c r="E15" s="305"/>
      <c r="F15" s="304"/>
      <c r="G15" s="304"/>
      <c r="H15" s="304"/>
      <c r="I15" s="304"/>
      <c r="J15" s="304"/>
      <c r="K15" s="28" t="s">
        <v>14</v>
      </c>
      <c r="L15" s="28"/>
      <c r="M15" s="187"/>
      <c r="N15" s="187"/>
      <c r="O15" s="187"/>
      <c r="P15" s="187"/>
      <c r="Q15" s="187"/>
      <c r="R15" s="187"/>
      <c r="T15" s="67"/>
      <c r="U15" s="281"/>
      <c r="W15" s="187"/>
      <c r="X15" s="281"/>
    </row>
    <row r="16" spans="1:24" ht="12.75" x14ac:dyDescent="0.2">
      <c r="A16" s="69"/>
      <c r="B16" s="37"/>
      <c r="C16" s="37"/>
      <c r="D16" s="37"/>
      <c r="E16" s="252"/>
      <c r="F16" s="37"/>
      <c r="G16" s="37"/>
      <c r="H16" s="37"/>
      <c r="I16" s="37"/>
      <c r="J16" s="37"/>
      <c r="K16" s="37"/>
      <c r="L16" s="37"/>
      <c r="M16" s="189"/>
      <c r="N16" s="189"/>
      <c r="O16" s="189"/>
      <c r="P16" s="189"/>
      <c r="Q16" s="208"/>
      <c r="R16" s="208"/>
      <c r="T16" s="71"/>
      <c r="U16" s="282"/>
      <c r="W16" s="208"/>
      <c r="X16" s="282"/>
    </row>
    <row r="17" spans="1:24" ht="12.75" x14ac:dyDescent="0.2">
      <c r="A17" s="59"/>
      <c r="B17" s="17"/>
      <c r="C17" s="17"/>
      <c r="D17" s="17"/>
      <c r="E17" s="243"/>
      <c r="F17" s="17"/>
      <c r="G17" s="17"/>
      <c r="H17" s="17"/>
      <c r="I17" s="17"/>
      <c r="J17" s="17"/>
      <c r="K17" s="17"/>
      <c r="L17" s="17"/>
      <c r="M17" s="185"/>
      <c r="N17" s="185"/>
      <c r="O17" s="185"/>
      <c r="P17" s="185"/>
      <c r="Q17" s="197"/>
      <c r="R17" s="197"/>
      <c r="T17" s="56"/>
      <c r="U17" s="277"/>
      <c r="W17" s="197"/>
      <c r="X17" s="277"/>
    </row>
    <row r="18" spans="1:24" ht="30" customHeight="1" x14ac:dyDescent="0.2">
      <c r="A18" s="59"/>
      <c r="B18" s="73" t="s">
        <v>68</v>
      </c>
      <c r="C18" s="73" t="s">
        <v>75</v>
      </c>
      <c r="D18" s="73" t="s">
        <v>89</v>
      </c>
      <c r="E18" s="253" t="s">
        <v>8</v>
      </c>
      <c r="F18" s="73" t="s">
        <v>15</v>
      </c>
      <c r="G18" s="73" t="s">
        <v>4</v>
      </c>
      <c r="H18" s="74" t="s">
        <v>16</v>
      </c>
      <c r="I18" s="74" t="s">
        <v>17</v>
      </c>
      <c r="J18" s="73" t="s">
        <v>18</v>
      </c>
      <c r="K18" s="75" t="s">
        <v>19</v>
      </c>
      <c r="L18" s="75" t="s">
        <v>80</v>
      </c>
      <c r="M18" s="190" t="s">
        <v>20</v>
      </c>
      <c r="N18" s="190" t="s">
        <v>21</v>
      </c>
      <c r="O18" s="190" t="s">
        <v>63</v>
      </c>
      <c r="P18" s="200" t="s">
        <v>22</v>
      </c>
      <c r="Q18" s="200" t="s">
        <v>23</v>
      </c>
      <c r="R18" s="200" t="s">
        <v>24</v>
      </c>
      <c r="T18" s="77" t="s">
        <v>25</v>
      </c>
      <c r="U18" s="283" t="s">
        <v>3</v>
      </c>
      <c r="W18" s="265" t="s">
        <v>120</v>
      </c>
      <c r="X18" s="283" t="s">
        <v>133</v>
      </c>
    </row>
    <row r="19" spans="1:24" ht="19.5" customHeight="1" x14ac:dyDescent="0.2">
      <c r="A19" s="78"/>
      <c r="B19" s="210">
        <v>1</v>
      </c>
      <c r="C19" s="210">
        <v>1</v>
      </c>
      <c r="D19" s="210">
        <v>1</v>
      </c>
      <c r="E19" s="254">
        <v>45507</v>
      </c>
      <c r="F19" s="79" t="s">
        <v>61</v>
      </c>
      <c r="G19" s="238" t="s">
        <v>102</v>
      </c>
      <c r="H19" s="79" t="s">
        <v>40</v>
      </c>
      <c r="I19" s="79" t="s">
        <v>62</v>
      </c>
      <c r="J19" s="79" t="str">
        <f>VLOOKUP(C19,Inventory[],2,FALSE)</f>
        <v>Lighting</v>
      </c>
      <c r="K19" s="80" t="str">
        <f>VLOOKUP(C19,Inventory[],3,FALSE)</f>
        <v>Table lamp[ ceramic]</v>
      </c>
      <c r="L19" s="80">
        <v>1</v>
      </c>
      <c r="M19" s="191">
        <f>VLOOKUP(C19,Inventory[],4,FALSE)</f>
        <v>2000</v>
      </c>
      <c r="N19" s="191">
        <f>VLOOKUP(C19,Inventory[],5,FALSE)</f>
        <v>3000</v>
      </c>
      <c r="O19" s="191">
        <v>200</v>
      </c>
      <c r="P19" s="201">
        <v>3000</v>
      </c>
      <c r="Q19" s="201">
        <f>(M19*L19)+O19</f>
        <v>2200</v>
      </c>
      <c r="R19" s="201">
        <f t="shared" ref="R19:R22" si="0">P19-Q19</f>
        <v>800</v>
      </c>
      <c r="T19" s="81" t="s">
        <v>26</v>
      </c>
      <c r="U19" s="275">
        <v>441175894960</v>
      </c>
      <c r="W19" s="202" t="s">
        <v>103</v>
      </c>
      <c r="X19" s="284" t="s">
        <v>135</v>
      </c>
    </row>
    <row r="20" spans="1:24" ht="19.5" customHeight="1" x14ac:dyDescent="0.2">
      <c r="A20" s="82"/>
      <c r="B20" s="210">
        <v>2</v>
      </c>
      <c r="C20" s="210">
        <v>2</v>
      </c>
      <c r="D20" s="210">
        <v>2</v>
      </c>
      <c r="E20" s="254">
        <v>45512</v>
      </c>
      <c r="F20" s="79" t="s">
        <v>64</v>
      </c>
      <c r="G20" s="238" t="s">
        <v>92</v>
      </c>
      <c r="H20" s="79" t="s">
        <v>40</v>
      </c>
      <c r="I20" s="79" t="s">
        <v>65</v>
      </c>
      <c r="J20" s="79" t="str">
        <f>VLOOKUP(C20,Inventory[],2,FALSE)</f>
        <v>Textiles</v>
      </c>
      <c r="K20" s="80" t="str">
        <f>VLOOKUP(C20,Inventory[],3,FALSE)</f>
        <v>Traditional Persian rug</v>
      </c>
      <c r="L20" s="80">
        <v>2</v>
      </c>
      <c r="M20" s="191">
        <f>VLOOKUP(C20,Inventory[],4,FALSE)</f>
        <v>6000</v>
      </c>
      <c r="N20" s="191">
        <f>VLOOKUP(C20,Inventory[],5,FALSE)</f>
        <v>9000</v>
      </c>
      <c r="O20" s="191">
        <v>300</v>
      </c>
      <c r="P20" s="202">
        <v>90000</v>
      </c>
      <c r="Q20" s="201">
        <f>(M20*L20)+O20</f>
        <v>12300</v>
      </c>
      <c r="R20" s="201">
        <f t="shared" si="0"/>
        <v>77700</v>
      </c>
      <c r="T20" s="81" t="s">
        <v>26</v>
      </c>
      <c r="U20" s="275">
        <v>441173890980</v>
      </c>
      <c r="W20" s="201" t="s">
        <v>104</v>
      </c>
      <c r="X20" s="284" t="s">
        <v>135</v>
      </c>
    </row>
    <row r="21" spans="1:24" ht="19.5" customHeight="1" x14ac:dyDescent="0.2">
      <c r="A21" s="59"/>
      <c r="B21" s="210">
        <v>3</v>
      </c>
      <c r="C21" s="210">
        <v>4</v>
      </c>
      <c r="D21" s="210">
        <v>3</v>
      </c>
      <c r="E21" s="254">
        <v>45519</v>
      </c>
      <c r="F21" s="79" t="s">
        <v>82</v>
      </c>
      <c r="G21" s="238" t="s">
        <v>93</v>
      </c>
      <c r="H21" s="79" t="s">
        <v>83</v>
      </c>
      <c r="I21" s="79" t="s">
        <v>62</v>
      </c>
      <c r="J21" s="79" t="str">
        <f>VLOOKUP(C21,Inventory[],2,FALSE)</f>
        <v>Decorative item</v>
      </c>
      <c r="K21" s="80" t="str">
        <f>VLOOKUP(C21,Inventory[],3,FALSE)</f>
        <v>Art print lion frame</v>
      </c>
      <c r="L21" s="80">
        <v>2</v>
      </c>
      <c r="M21" s="191">
        <f>VLOOKUP(C21,Inventory[],4,FALSE)</f>
        <v>5000</v>
      </c>
      <c r="N21" s="191">
        <f>VLOOKUP(C21,Inventory[],5,FALSE)</f>
        <v>7500</v>
      </c>
      <c r="O21" s="191">
        <v>100</v>
      </c>
      <c r="P21" s="202">
        <v>7500</v>
      </c>
      <c r="Q21" s="201">
        <f>(M21*L21)+O21</f>
        <v>10100</v>
      </c>
      <c r="R21" s="201">
        <f t="shared" si="0"/>
        <v>-2600</v>
      </c>
      <c r="T21" s="83" t="s">
        <v>86</v>
      </c>
      <c r="U21" s="284">
        <v>441178890967</v>
      </c>
      <c r="W21" s="202" t="s">
        <v>121</v>
      </c>
      <c r="X21" s="284" t="s">
        <v>135</v>
      </c>
    </row>
    <row r="22" spans="1:24" ht="19.5" customHeight="1" x14ac:dyDescent="0.2">
      <c r="A22" s="59"/>
      <c r="B22" s="210">
        <v>4</v>
      </c>
      <c r="C22" s="210">
        <v>1</v>
      </c>
      <c r="D22" s="210">
        <v>3</v>
      </c>
      <c r="E22" s="254">
        <v>45527</v>
      </c>
      <c r="F22" s="79" t="s">
        <v>82</v>
      </c>
      <c r="G22" s="238" t="s">
        <v>93</v>
      </c>
      <c r="H22" s="79" t="s">
        <v>83</v>
      </c>
      <c r="I22" s="79" t="s">
        <v>62</v>
      </c>
      <c r="J22" s="79" t="str">
        <f>VLOOKUP(C22,Inventory[],2,FALSE)</f>
        <v>Lighting</v>
      </c>
      <c r="K22" s="80" t="str">
        <f>VLOOKUP(C22,Inventory[],3,FALSE)</f>
        <v>Table lamp[ ceramic]</v>
      </c>
      <c r="L22" s="80">
        <v>1</v>
      </c>
      <c r="M22" s="191">
        <f>VLOOKUP(C22,Inventory[],4,FALSE)</f>
        <v>2000</v>
      </c>
      <c r="N22" s="191">
        <f>VLOOKUP(C22,Inventory[],5,FALSE)</f>
        <v>3000</v>
      </c>
      <c r="O22" s="191">
        <v>0</v>
      </c>
      <c r="P22" s="202">
        <v>3000</v>
      </c>
      <c r="Q22" s="201">
        <f>(M22*L22)+O22</f>
        <v>2000</v>
      </c>
      <c r="R22" s="201">
        <f t="shared" si="0"/>
        <v>1000</v>
      </c>
      <c r="T22" s="83" t="s">
        <v>86</v>
      </c>
      <c r="U22" s="284">
        <v>441178890967</v>
      </c>
      <c r="W22" s="202" t="s">
        <v>121</v>
      </c>
      <c r="X22" s="284" t="s">
        <v>135</v>
      </c>
    </row>
    <row r="23" spans="1:24" ht="19.5" customHeight="1" x14ac:dyDescent="0.2">
      <c r="A23" s="59"/>
      <c r="B23" s="210"/>
      <c r="C23" s="210"/>
      <c r="D23" s="210"/>
      <c r="E23" s="254"/>
      <c r="F23" s="79"/>
      <c r="G23" s="239"/>
      <c r="H23" s="79"/>
      <c r="I23" s="79"/>
      <c r="J23" s="79"/>
      <c r="K23" s="80"/>
      <c r="L23" s="80"/>
      <c r="M23" s="191"/>
      <c r="N23" s="191"/>
      <c r="O23" s="191"/>
      <c r="P23" s="202"/>
      <c r="Q23" s="201"/>
      <c r="R23" s="201"/>
      <c r="T23" s="83"/>
      <c r="U23" s="284"/>
      <c r="W23" s="201"/>
      <c r="X23" s="284"/>
    </row>
    <row r="24" spans="1:24" ht="12" customHeight="1" x14ac:dyDescent="0.2">
      <c r="A24" s="59"/>
      <c r="B24" s="210"/>
      <c r="C24" s="210"/>
      <c r="D24" s="210"/>
      <c r="E24" s="254"/>
      <c r="F24" s="79"/>
      <c r="G24" s="79"/>
      <c r="H24" s="79"/>
      <c r="I24" s="79"/>
      <c r="J24" s="79"/>
      <c r="K24" s="80"/>
      <c r="L24" s="80"/>
      <c r="M24" s="191"/>
      <c r="N24" s="191"/>
      <c r="O24" s="191"/>
      <c r="P24" s="202"/>
      <c r="Q24" s="202"/>
      <c r="R24" s="202"/>
      <c r="T24" s="83"/>
      <c r="U24" s="284"/>
      <c r="W24" s="202"/>
      <c r="X24" s="284"/>
    </row>
    <row r="25" spans="1:24" ht="19.5" hidden="1" customHeight="1" x14ac:dyDescent="0.2">
      <c r="A25" s="59"/>
      <c r="B25" s="211"/>
      <c r="C25" s="211"/>
      <c r="D25" s="211"/>
      <c r="E25" s="255"/>
      <c r="F25" s="84"/>
      <c r="G25" s="84"/>
      <c r="H25" s="84"/>
      <c r="I25" s="84"/>
      <c r="J25" s="84"/>
      <c r="K25" s="59" t="e">
        <f>VLOOKUP(C25,Inventory[],3,FALSE)</f>
        <v>#N/A</v>
      </c>
      <c r="L25" s="59"/>
      <c r="M25" s="192"/>
      <c r="N25" s="192"/>
      <c r="O25" s="192"/>
      <c r="P25" s="197"/>
      <c r="Q25" s="197"/>
      <c r="R25" s="197"/>
      <c r="T25" s="56"/>
      <c r="U25" s="277"/>
      <c r="W25" s="197"/>
      <c r="X25" s="277"/>
    </row>
    <row r="26" spans="1:24" ht="30" customHeight="1" x14ac:dyDescent="0.4">
      <c r="A26" s="85"/>
      <c r="B26" s="212"/>
      <c r="C26" s="212"/>
      <c r="D26" s="212"/>
      <c r="E26" s="256"/>
      <c r="F26" s="87"/>
      <c r="G26" s="87"/>
      <c r="H26" s="236" t="s">
        <v>27</v>
      </c>
      <c r="I26" s="345">
        <f>SUM(R19:R25)</f>
        <v>76900</v>
      </c>
      <c r="J26" s="346"/>
      <c r="K26" s="87"/>
      <c r="L26" s="87"/>
      <c r="M26" s="193"/>
      <c r="N26" s="234" t="s">
        <v>28</v>
      </c>
      <c r="O26" s="345">
        <f>SUM(P19:P25)</f>
        <v>103500</v>
      </c>
      <c r="P26" s="346"/>
      <c r="Q26" s="209"/>
      <c r="R26" s="234" t="s">
        <v>29</v>
      </c>
      <c r="T26" s="235">
        <f>SUMIF(T19:T25,"Cleared",R19:R25)</f>
        <v>78500</v>
      </c>
      <c r="U26" s="285"/>
      <c r="W26" s="234"/>
      <c r="X26" s="285"/>
    </row>
    <row r="27" spans="1:24" ht="19.5" customHeight="1" x14ac:dyDescent="0.3">
      <c r="A27" s="59"/>
      <c r="B27" s="213"/>
      <c r="C27" s="213"/>
      <c r="D27" s="213"/>
      <c r="E27" s="241"/>
      <c r="F27" s="90"/>
      <c r="G27" s="90"/>
      <c r="H27" s="90"/>
      <c r="I27" s="90"/>
      <c r="J27" s="90"/>
      <c r="K27" s="90"/>
      <c r="L27" s="90"/>
      <c r="M27" s="194"/>
      <c r="N27" s="194"/>
      <c r="O27" s="194"/>
      <c r="P27" s="194"/>
      <c r="Q27" s="183"/>
      <c r="R27" s="234" t="s">
        <v>30</v>
      </c>
      <c r="T27" s="235">
        <f>SUMIF(T19:T25,"UnCleared",R19:R25)</f>
        <v>-1600</v>
      </c>
      <c r="U27" s="285"/>
      <c r="W27" s="234"/>
      <c r="X27" s="285"/>
    </row>
    <row r="28" spans="1:24" ht="19.5" customHeight="1" x14ac:dyDescent="0.2">
      <c r="A28" s="59"/>
      <c r="B28" s="330" t="s">
        <v>7</v>
      </c>
      <c r="C28" s="330"/>
      <c r="D28" s="330"/>
      <c r="E28" s="330"/>
      <c r="F28" s="304"/>
      <c r="G28" s="304"/>
      <c r="H28" s="304"/>
      <c r="I28" s="304"/>
      <c r="J28" s="304"/>
      <c r="K28" s="304"/>
      <c r="M28" s="195"/>
      <c r="N28" s="195"/>
      <c r="O28" s="347" t="s">
        <v>8</v>
      </c>
      <c r="P28" s="304"/>
      <c r="Q28" s="183"/>
      <c r="R28" s="183"/>
      <c r="T28" s="57"/>
      <c r="U28" s="278"/>
      <c r="W28" s="183"/>
      <c r="X28" s="278"/>
    </row>
    <row r="29" spans="1:24" ht="19.5" customHeight="1" x14ac:dyDescent="0.2">
      <c r="A29" s="59"/>
      <c r="B29" s="90"/>
      <c r="C29" s="90"/>
      <c r="D29" s="90"/>
      <c r="E29" s="251"/>
      <c r="F29" s="16"/>
      <c r="G29" s="16"/>
      <c r="H29" s="16"/>
      <c r="I29" s="16"/>
      <c r="J29" s="16"/>
      <c r="K29" s="16"/>
      <c r="L29" s="16"/>
      <c r="M29" s="181"/>
      <c r="N29" s="181"/>
      <c r="O29" s="181"/>
      <c r="P29" s="181"/>
      <c r="Q29" s="197"/>
      <c r="R29" s="197"/>
      <c r="T29" s="56"/>
      <c r="U29" s="277"/>
      <c r="W29" s="197"/>
      <c r="X29" s="277"/>
    </row>
    <row r="30" spans="1:24" ht="19.5" customHeight="1" x14ac:dyDescent="0.2">
      <c r="A30" s="59"/>
      <c r="B30" s="300"/>
      <c r="C30" s="300"/>
      <c r="D30" s="300"/>
      <c r="E30" s="300"/>
      <c r="F30" s="301"/>
      <c r="G30" s="301"/>
      <c r="H30" s="301"/>
      <c r="I30" s="301"/>
      <c r="J30" s="301"/>
      <c r="K30" s="301"/>
      <c r="L30" s="45"/>
      <c r="M30" s="181"/>
      <c r="N30" s="181"/>
      <c r="O30" s="343"/>
      <c r="P30" s="301"/>
      <c r="Q30" s="197"/>
      <c r="R30" s="197"/>
      <c r="T30" s="56"/>
      <c r="U30" s="277"/>
      <c r="W30" s="197"/>
      <c r="X30" s="277"/>
    </row>
    <row r="31" spans="1:24" ht="19.5" customHeight="1" x14ac:dyDescent="0.2">
      <c r="A31" s="59"/>
      <c r="B31" s="90"/>
      <c r="C31" s="90"/>
      <c r="D31" s="90"/>
      <c r="E31" s="251"/>
      <c r="F31" s="90"/>
      <c r="G31" s="90"/>
      <c r="H31" s="90"/>
      <c r="I31" s="90"/>
      <c r="J31" s="90"/>
      <c r="K31" s="90"/>
      <c r="L31" s="90"/>
      <c r="M31" s="196"/>
      <c r="N31" s="196"/>
      <c r="O31" s="196"/>
      <c r="P31" s="196"/>
      <c r="Q31" s="197"/>
      <c r="R31" s="197"/>
      <c r="T31" s="56"/>
      <c r="U31" s="277"/>
      <c r="W31" s="197"/>
      <c r="X31" s="277"/>
    </row>
    <row r="32" spans="1:24" ht="19.5" customHeight="1" x14ac:dyDescent="0.2">
      <c r="A32" s="59"/>
      <c r="B32" s="8"/>
      <c r="C32" s="8"/>
      <c r="D32" s="8"/>
      <c r="E32" s="257"/>
      <c r="F32" s="59"/>
      <c r="G32" s="59"/>
      <c r="H32" s="59"/>
      <c r="I32" s="59"/>
      <c r="J32" s="59"/>
      <c r="K32" s="59"/>
      <c r="L32" s="59"/>
      <c r="M32" s="197"/>
      <c r="N32" s="197"/>
      <c r="O32" s="197"/>
      <c r="P32" s="197"/>
      <c r="Q32" s="197"/>
      <c r="R32" s="197"/>
      <c r="T32" s="56"/>
      <c r="U32" s="277"/>
      <c r="W32" s="197"/>
      <c r="X32" s="277"/>
    </row>
    <row r="33" spans="1:24" ht="19.5" customHeight="1" x14ac:dyDescent="0.2">
      <c r="A33" s="59"/>
      <c r="B33" s="8"/>
      <c r="C33" s="8"/>
      <c r="D33" s="8"/>
      <c r="E33" s="257"/>
      <c r="F33" s="59"/>
      <c r="G33" s="59"/>
      <c r="H33" s="59"/>
      <c r="I33" s="59"/>
      <c r="J33" s="59"/>
      <c r="K33" s="59"/>
      <c r="L33" s="59"/>
      <c r="M33" s="197"/>
      <c r="N33" s="197"/>
      <c r="O33" s="197"/>
      <c r="P33" s="197"/>
      <c r="Q33" s="197"/>
      <c r="R33" s="197"/>
      <c r="T33" s="56"/>
      <c r="U33" s="277"/>
      <c r="W33" s="197"/>
      <c r="X33" s="277"/>
    </row>
    <row r="34" spans="1:24" ht="19.5" customHeight="1" x14ac:dyDescent="0.2">
      <c r="A34" s="59"/>
      <c r="B34" s="8"/>
      <c r="C34" s="8"/>
      <c r="D34" s="8"/>
      <c r="E34" s="257"/>
      <c r="F34" s="59"/>
      <c r="G34" s="59"/>
      <c r="H34" s="59"/>
      <c r="I34" s="59"/>
      <c r="J34" s="59"/>
      <c r="K34" s="59"/>
      <c r="L34" s="59"/>
      <c r="M34" s="197"/>
      <c r="N34" s="197"/>
      <c r="O34" s="197"/>
      <c r="P34" s="197"/>
      <c r="Q34" s="197"/>
      <c r="R34" s="197"/>
      <c r="T34" s="56"/>
      <c r="U34" s="277"/>
      <c r="W34" s="197"/>
      <c r="X34" s="277"/>
    </row>
  </sheetData>
  <mergeCells count="18">
    <mergeCell ref="B3:K3"/>
    <mergeCell ref="B4:K4"/>
    <mergeCell ref="B5:K5"/>
    <mergeCell ref="B6:J6"/>
    <mergeCell ref="B8:P8"/>
    <mergeCell ref="B9:J9"/>
    <mergeCell ref="O11:P11"/>
    <mergeCell ref="O12:P12"/>
    <mergeCell ref="B28:K28"/>
    <mergeCell ref="B30:K30"/>
    <mergeCell ref="O30:P30"/>
    <mergeCell ref="B11:J11"/>
    <mergeCell ref="B12:J12"/>
    <mergeCell ref="B14:J14"/>
    <mergeCell ref="B15:J15"/>
    <mergeCell ref="I26:J26"/>
    <mergeCell ref="O26:P26"/>
    <mergeCell ref="O28:P28"/>
  </mergeCells>
  <hyperlinks>
    <hyperlink ref="G19" r:id="rId1" xr:uid="{512BCB3F-F250-44D0-B512-357030876D74}"/>
    <hyperlink ref="G20" r:id="rId2" xr:uid="{AB16E49C-68A1-42FB-BD2B-24390F76D8F6}"/>
    <hyperlink ref="G21" r:id="rId3" xr:uid="{4D4CDFA0-A84D-4CC3-8F79-2814DA36B059}"/>
    <hyperlink ref="G22" r:id="rId4" xr:uid="{EC2856D3-F2AC-45CE-BFB5-07EB391A3161}"/>
  </hyperlinks>
  <pageMargins left="0.7" right="0.7" top="0.75" bottom="0.75" header="0.3" footer="0.3"/>
  <drawing r:id="rId5"/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F937-82D5-4631-96CA-7D80EB53AA76}">
  <dimension ref="A1:R29"/>
  <sheetViews>
    <sheetView showGridLines="0" zoomScale="80" zoomScaleNormal="80" workbookViewId="0">
      <selection activeCell="F20" sqref="F20:F22"/>
    </sheetView>
  </sheetViews>
  <sheetFormatPr defaultRowHeight="12.75" x14ac:dyDescent="0.2"/>
  <cols>
    <col min="2" max="2" width="16.28515625" customWidth="1"/>
    <col min="3" max="3" width="17.28515625" customWidth="1"/>
    <col min="4" max="4" width="31.7109375" customWidth="1"/>
    <col min="5" max="5" width="12.85546875" customWidth="1"/>
    <col min="6" max="6" width="30.85546875" customWidth="1"/>
    <col min="7" max="7" width="20.7109375" style="286" customWidth="1"/>
    <col min="8" max="8" width="15.42578125" customWidth="1"/>
    <col min="9" max="9" width="20.42578125" customWidth="1"/>
    <col min="10" max="10" width="22.5703125" style="248" customWidth="1"/>
  </cols>
  <sheetData>
    <row r="1" spans="1:18" ht="6" customHeight="1" x14ac:dyDescent="0.2">
      <c r="A1" s="47"/>
      <c r="B1" s="47"/>
      <c r="C1" s="47"/>
      <c r="D1" s="47"/>
      <c r="E1" s="48"/>
      <c r="F1" s="49"/>
      <c r="G1" s="287"/>
      <c r="H1" s="49"/>
      <c r="I1" s="49"/>
      <c r="J1" s="240"/>
      <c r="K1" s="50"/>
      <c r="L1" s="180"/>
      <c r="M1" s="180"/>
      <c r="N1" s="180"/>
      <c r="O1" s="180"/>
      <c r="P1" s="203"/>
      <c r="Q1" s="203"/>
      <c r="R1" s="51"/>
    </row>
    <row r="2" spans="1:18" ht="18" customHeight="1" x14ac:dyDescent="0.2">
      <c r="A2" s="52"/>
      <c r="B2" s="94"/>
      <c r="C2" s="94"/>
      <c r="D2" s="94"/>
      <c r="E2" s="53"/>
      <c r="F2" s="54"/>
      <c r="G2" s="288"/>
      <c r="H2" s="54"/>
      <c r="I2" s="54"/>
      <c r="J2" s="241"/>
      <c r="K2" s="55"/>
      <c r="L2" s="181"/>
      <c r="M2" s="181"/>
      <c r="N2" s="181"/>
      <c r="O2" s="181"/>
      <c r="P2" s="204"/>
      <c r="Q2" s="204"/>
      <c r="R2" s="56"/>
    </row>
    <row r="3" spans="1:18" ht="19.5" customHeight="1" x14ac:dyDescent="0.35">
      <c r="A3" s="52"/>
      <c r="B3" s="316" t="s">
        <v>72</v>
      </c>
      <c r="C3" s="316"/>
      <c r="D3" s="316"/>
      <c r="E3" s="316"/>
      <c r="F3" s="304"/>
      <c r="G3" s="304"/>
      <c r="H3" s="304"/>
      <c r="I3" s="304"/>
      <c r="J3" s="304"/>
      <c r="L3" s="182"/>
      <c r="M3" s="182"/>
      <c r="N3" s="182"/>
      <c r="O3" s="182"/>
      <c r="P3" s="204"/>
      <c r="Q3" s="204"/>
      <c r="R3" s="56"/>
    </row>
    <row r="4" spans="1:18" x14ac:dyDescent="0.2">
      <c r="A4" s="8"/>
      <c r="B4" s="317" t="s">
        <v>19</v>
      </c>
      <c r="C4" s="317"/>
      <c r="D4" s="317"/>
      <c r="E4" s="317"/>
      <c r="F4" s="304"/>
      <c r="G4" s="304"/>
      <c r="H4" s="304"/>
      <c r="I4" s="304"/>
      <c r="J4" s="304"/>
      <c r="L4" s="183"/>
      <c r="M4" s="183"/>
      <c r="N4" s="183"/>
      <c r="O4" s="183"/>
      <c r="P4" s="205"/>
      <c r="Q4" s="205"/>
      <c r="R4" s="57"/>
    </row>
    <row r="5" spans="1:18" x14ac:dyDescent="0.2">
      <c r="A5" s="12"/>
      <c r="B5" s="318" t="s">
        <v>19</v>
      </c>
      <c r="C5" s="318"/>
      <c r="D5" s="318"/>
      <c r="E5" s="318"/>
      <c r="F5" s="304"/>
      <c r="G5" s="304"/>
      <c r="H5" s="304"/>
      <c r="I5" s="304"/>
      <c r="J5" s="304"/>
      <c r="L5" s="184"/>
      <c r="M5" s="184"/>
      <c r="N5" s="184"/>
      <c r="O5" s="184"/>
      <c r="P5" s="206"/>
      <c r="Q5" s="206"/>
      <c r="R5" s="58"/>
    </row>
    <row r="6" spans="1:18" ht="9.75" customHeight="1" x14ac:dyDescent="0.2">
      <c r="A6" s="59"/>
      <c r="B6" s="317"/>
      <c r="C6" s="317"/>
      <c r="D6" s="317"/>
      <c r="E6" s="317"/>
      <c r="F6" s="304"/>
      <c r="G6" s="304"/>
      <c r="H6" s="304"/>
      <c r="I6" s="304"/>
      <c r="J6" s="242"/>
      <c r="K6" s="14"/>
      <c r="L6" s="183"/>
      <c r="M6" s="183"/>
      <c r="N6" s="183"/>
      <c r="O6" s="183"/>
      <c r="P6" s="197"/>
      <c r="Q6" s="197"/>
      <c r="R6" s="56"/>
    </row>
    <row r="7" spans="1:18" ht="18" hidden="1" customHeight="1" x14ac:dyDescent="0.2">
      <c r="A7" s="59"/>
      <c r="B7" s="90"/>
      <c r="C7" s="90"/>
      <c r="D7" s="90"/>
      <c r="E7" s="16"/>
      <c r="F7" s="17"/>
      <c r="G7" s="289"/>
      <c r="H7" s="17"/>
      <c r="I7" s="17"/>
      <c r="J7" s="243"/>
      <c r="K7" s="17"/>
      <c r="L7" s="185"/>
      <c r="M7" s="185"/>
      <c r="N7" s="185"/>
      <c r="O7" s="185"/>
      <c r="P7" s="197"/>
      <c r="Q7" s="197"/>
      <c r="R7" s="56"/>
    </row>
    <row r="8" spans="1:18" ht="48" customHeight="1" x14ac:dyDescent="0.6">
      <c r="A8" s="59"/>
      <c r="B8" s="348" t="s">
        <v>90</v>
      </c>
      <c r="C8" s="348"/>
      <c r="D8" s="348"/>
      <c r="E8" s="348"/>
      <c r="F8" s="304"/>
      <c r="G8" s="304"/>
      <c r="H8" s="304"/>
      <c r="I8" s="304"/>
      <c r="J8" s="304"/>
      <c r="K8" s="304"/>
      <c r="L8" s="304"/>
      <c r="M8" s="304"/>
      <c r="N8" s="304"/>
      <c r="O8" s="304"/>
      <c r="P8" s="197"/>
      <c r="Q8" s="197"/>
      <c r="R8" s="56"/>
    </row>
    <row r="9" spans="1:18" ht="18" customHeight="1" x14ac:dyDescent="0.25">
      <c r="A9" s="59"/>
      <c r="B9" s="349" t="s">
        <v>1</v>
      </c>
      <c r="C9" s="349"/>
      <c r="D9" s="349"/>
      <c r="E9" s="349"/>
      <c r="F9" s="350"/>
      <c r="G9" s="350"/>
      <c r="H9" s="350"/>
      <c r="I9" s="350"/>
      <c r="J9" s="243"/>
      <c r="K9" s="17"/>
      <c r="L9" s="185"/>
      <c r="M9" s="185"/>
      <c r="N9" s="185"/>
      <c r="O9" s="185"/>
      <c r="P9" s="197"/>
      <c r="Q9" s="197"/>
      <c r="R9" s="56"/>
    </row>
    <row r="10" spans="1:18" x14ac:dyDescent="0.2">
      <c r="A10" s="59"/>
      <c r="B10" s="90"/>
      <c r="C10" s="90"/>
      <c r="D10" s="90"/>
      <c r="E10" s="16"/>
      <c r="F10" s="17"/>
      <c r="G10" s="289"/>
      <c r="H10" s="17"/>
      <c r="I10" s="17"/>
      <c r="J10" s="243"/>
      <c r="K10" s="17"/>
      <c r="L10" s="185"/>
      <c r="M10" s="185"/>
      <c r="N10" s="185"/>
      <c r="O10" s="185"/>
      <c r="P10" s="197"/>
      <c r="Q10" s="197"/>
      <c r="R10" s="56"/>
    </row>
    <row r="11" spans="1:18" ht="18" customHeight="1" x14ac:dyDescent="0.2">
      <c r="A11" s="62"/>
      <c r="B11" s="344" t="s">
        <v>11</v>
      </c>
      <c r="C11" s="344"/>
      <c r="D11" s="344"/>
      <c r="E11" s="344"/>
      <c r="F11" s="304"/>
      <c r="G11" s="304"/>
      <c r="H11" s="304"/>
      <c r="I11" s="304"/>
      <c r="J11" s="244" t="s">
        <v>12</v>
      </c>
      <c r="K11" s="63"/>
      <c r="L11" s="186"/>
      <c r="M11" s="186"/>
      <c r="N11" s="341" t="s">
        <v>5</v>
      </c>
      <c r="O11" s="304"/>
      <c r="P11" s="207"/>
      <c r="Q11" s="207"/>
      <c r="R11" s="64"/>
    </row>
    <row r="12" spans="1:18" ht="18" customHeight="1" x14ac:dyDescent="0.2">
      <c r="A12" s="28"/>
      <c r="B12" s="305" t="s">
        <v>59</v>
      </c>
      <c r="C12" s="305"/>
      <c r="D12" s="305"/>
      <c r="E12" s="305"/>
      <c r="F12" s="304"/>
      <c r="G12" s="304"/>
      <c r="H12" s="304"/>
      <c r="I12" s="304"/>
      <c r="J12" s="245" t="s">
        <v>59</v>
      </c>
      <c r="K12" s="65"/>
      <c r="L12" s="187"/>
      <c r="M12" s="187"/>
      <c r="N12" s="342" t="s">
        <v>59</v>
      </c>
      <c r="O12" s="304"/>
      <c r="P12" s="187"/>
      <c r="Q12" s="187"/>
      <c r="R12" s="67"/>
    </row>
    <row r="13" spans="1:18" x14ac:dyDescent="0.2">
      <c r="A13" s="28"/>
      <c r="B13" s="28"/>
      <c r="C13" s="28"/>
      <c r="D13" s="28"/>
      <c r="E13" s="31"/>
      <c r="F13" s="28"/>
      <c r="G13" s="290"/>
      <c r="H13" s="28"/>
      <c r="I13" s="28"/>
      <c r="J13" s="246"/>
      <c r="K13" s="28"/>
      <c r="L13" s="187"/>
      <c r="M13" s="187"/>
      <c r="N13" s="187"/>
      <c r="O13" s="187"/>
      <c r="P13" s="187"/>
      <c r="Q13" s="187"/>
      <c r="R13" s="67"/>
    </row>
    <row r="14" spans="1:18" ht="18" customHeight="1" x14ac:dyDescent="0.2">
      <c r="A14" s="28"/>
      <c r="B14" s="344" t="s">
        <v>2</v>
      </c>
      <c r="C14" s="344"/>
      <c r="D14" s="344"/>
      <c r="E14" s="344"/>
      <c r="F14" s="304"/>
      <c r="G14" s="304"/>
      <c r="H14" s="304"/>
      <c r="I14" s="304"/>
      <c r="J14" s="244" t="s">
        <v>13</v>
      </c>
      <c r="K14" s="63"/>
      <c r="L14" s="188"/>
      <c r="M14" s="188"/>
      <c r="N14" s="188"/>
      <c r="O14" s="199"/>
      <c r="P14" s="187"/>
      <c r="Q14" s="187"/>
      <c r="R14" s="67"/>
    </row>
    <row r="15" spans="1:18" ht="18" customHeight="1" x14ac:dyDescent="0.2">
      <c r="A15" s="28"/>
      <c r="B15" s="305" t="s">
        <v>59</v>
      </c>
      <c r="C15" s="305"/>
      <c r="D15" s="305"/>
      <c r="E15" s="305"/>
      <c r="F15" s="304"/>
      <c r="G15" s="304"/>
      <c r="H15" s="304"/>
      <c r="I15" s="304"/>
      <c r="J15" s="246" t="s">
        <v>91</v>
      </c>
      <c r="K15" s="28"/>
      <c r="L15" s="187"/>
      <c r="M15" s="187"/>
      <c r="N15" s="187"/>
      <c r="O15" s="187"/>
      <c r="P15" s="187"/>
      <c r="Q15" s="187"/>
      <c r="R15" s="67"/>
    </row>
    <row r="19" spans="2:14" x14ac:dyDescent="0.2">
      <c r="B19" s="217" t="s">
        <v>94</v>
      </c>
      <c r="C19" s="217" t="s">
        <v>95</v>
      </c>
      <c r="D19" s="217" t="s">
        <v>96</v>
      </c>
      <c r="E19" s="217" t="s">
        <v>97</v>
      </c>
      <c r="F19" s="217" t="s">
        <v>98</v>
      </c>
      <c r="G19" s="291" t="s">
        <v>99</v>
      </c>
      <c r="H19" s="217" t="s">
        <v>100</v>
      </c>
      <c r="I19" s="217" t="s">
        <v>16</v>
      </c>
      <c r="J19" s="247" t="s">
        <v>101</v>
      </c>
    </row>
    <row r="20" spans="2:14" x14ac:dyDescent="0.2">
      <c r="B20">
        <v>1</v>
      </c>
      <c r="C20" t="str">
        <f>VLOOKUP(B20,Sales[],5,FALSE)</f>
        <v>Mary</v>
      </c>
      <c r="D20" t="str">
        <f>VLOOKUP(B20,Sales[],6,FALSE)</f>
        <v>MaryAbs@gmail.com</v>
      </c>
      <c r="E20" t="str">
        <f>VLOOKUP(B20,Sales[],9,FALSE)</f>
        <v>Lighting</v>
      </c>
      <c r="F20" s="217" t="str">
        <f>VLOOKUP(B20,Sales[],22,FALSE)</f>
        <v>No 10 radi street, birmingham</v>
      </c>
      <c r="G20" s="286">
        <f>VLOOKUP(B20,Sales[],20,FALSE)</f>
        <v>441175894960</v>
      </c>
      <c r="H20" s="217" t="str">
        <f>IF(COUNTIF('Sales OR Orders'!G18:G22, D20)&gt;1, "Returning client", "One time client")</f>
        <v>One time client</v>
      </c>
      <c r="I20" t="str">
        <f>VLOOKUP(B20,Sales[],8,FALSE)</f>
        <v>Birmingham</v>
      </c>
      <c r="J20" s="247">
        <f>IFERROR(_xlfn.MINIFS('Sales OR Orders'!E19:E23,'Sales OR Orders'!G19:G23, D20), " ")</f>
        <v>45507</v>
      </c>
    </row>
    <row r="21" spans="2:14" x14ac:dyDescent="0.2">
      <c r="B21">
        <v>2</v>
      </c>
      <c r="C21" t="str">
        <f>VLOOKUP(B21,Sales[],5,FALSE)</f>
        <v>Rashford</v>
      </c>
      <c r="D21" t="str">
        <f>VLOOKUP(B21,Sales[],6,FALSE)</f>
        <v>Ras789@gmail,com</v>
      </c>
      <c r="E21" t="str">
        <f>VLOOKUP(B21,Sales[],9,FALSE)</f>
        <v>Textiles</v>
      </c>
      <c r="F21" s="217" t="str">
        <f>VLOOKUP(B21,Sales[],22,FALSE)</f>
        <v xml:space="preserve">No15, Grass street, block A, Manchester </v>
      </c>
      <c r="G21" s="286">
        <v>441173890980</v>
      </c>
      <c r="H21" s="217" t="str">
        <f>IF(COUNTIF('Sales OR Orders'!G19:G23, D21)&gt;1, "Returning client", "One time client")</f>
        <v>One time client</v>
      </c>
      <c r="I21" t="str">
        <f>VLOOKUP(B21,Sales[],8,FALSE)</f>
        <v>Manchester</v>
      </c>
      <c r="J21" s="247">
        <f>IFERROR(_xlfn.MINIFS('Sales OR Orders'!E20:E24,'Sales OR Orders'!G20:G24, D21), " ")</f>
        <v>45512</v>
      </c>
    </row>
    <row r="22" spans="2:14" x14ac:dyDescent="0.2">
      <c r="B22">
        <v>3</v>
      </c>
      <c r="C22" t="str">
        <f>VLOOKUP(B22,Sales[],5,FALSE)</f>
        <v>Edward</v>
      </c>
      <c r="D22" t="str">
        <f>VLOOKUP(B22,Sales[],6,FALSE)</f>
        <v>Eddmdk@gmail.com</v>
      </c>
      <c r="E22" t="str">
        <f>VLOOKUP(B22,Sales[],9,FALSE)</f>
        <v>Decorative item</v>
      </c>
      <c r="F22" s="217" t="str">
        <f>VLOOKUP(B22,Sales[],22,FALSE)</f>
        <v>No 30,block B, apple street, birmingham</v>
      </c>
      <c r="G22" s="286">
        <v>441178890967</v>
      </c>
      <c r="H22" s="217" t="str">
        <f>IF(COUNTIF('Sales OR Orders'!G20:G24, D22)&gt;1, "Returning client", "One time client")</f>
        <v>Returning client</v>
      </c>
      <c r="I22" t="str">
        <f>VLOOKUP(B22,Sales[],8,FALSE)</f>
        <v>Birmingham</v>
      </c>
      <c r="J22" s="247">
        <f>IFERROR(_xlfn.MINIFS('Sales OR Orders'!E21:E25,'Sales OR Orders'!G21:G25, D22), " ")</f>
        <v>45519</v>
      </c>
    </row>
    <row r="28" spans="2:14" x14ac:dyDescent="0.2">
      <c r="L28" s="217"/>
      <c r="M28" s="217"/>
      <c r="N28" s="217"/>
    </row>
    <row r="29" spans="2:14" x14ac:dyDescent="0.2">
      <c r="L29" s="217"/>
      <c r="M29" s="217"/>
      <c r="N29" s="217"/>
    </row>
  </sheetData>
  <mergeCells count="12">
    <mergeCell ref="B15:I15"/>
    <mergeCell ref="B3:J3"/>
    <mergeCell ref="B4:J4"/>
    <mergeCell ref="B5:J5"/>
    <mergeCell ref="B6:I6"/>
    <mergeCell ref="B8:O8"/>
    <mergeCell ref="B9:I9"/>
    <mergeCell ref="B11:I11"/>
    <mergeCell ref="N11:O11"/>
    <mergeCell ref="B12:I12"/>
    <mergeCell ref="N12:O12"/>
    <mergeCell ref="B14:I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 me firstWork book guidelin</vt:lpstr>
      <vt:lpstr>Inventory</vt:lpstr>
      <vt:lpstr>Expense report</vt:lpstr>
      <vt:lpstr>Financial Activity Log</vt:lpstr>
      <vt:lpstr>Tithe Tracker</vt:lpstr>
      <vt:lpstr>receipt</vt:lpstr>
      <vt:lpstr>Sales OR Orders</vt:lpstr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TENI</dc:creator>
  <cp:lastModifiedBy>Taye Ampitan</cp:lastModifiedBy>
  <cp:lastPrinted>2025-04-20T23:14:37Z</cp:lastPrinted>
  <dcterms:created xsi:type="dcterms:W3CDTF">2025-04-15T18:15:51Z</dcterms:created>
  <dcterms:modified xsi:type="dcterms:W3CDTF">2025-04-22T10:06:18Z</dcterms:modified>
</cp:coreProperties>
</file>