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RobertHagin\_quiz\src\"/>
    </mc:Choice>
  </mc:AlternateContent>
  <xr:revisionPtr revIDLastSave="0" documentId="13_ncr:1_{938A1F50-DEF3-4624-9F58-41AEF4957CC4}" xr6:coauthVersionLast="47" xr6:coauthVersionMax="47" xr10:uidLastSave="{00000000-0000-0000-0000-000000000000}"/>
  <bookViews>
    <workbookView xWindow="-110" yWindow="-110" windowWidth="25820" windowHeight="14800" xr2:uid="{DCC162BD-CF59-4682-9030-D025A9461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I5" i="1"/>
  <c r="I6" i="1"/>
  <c r="I4" i="1"/>
  <c r="F5" i="1"/>
  <c r="F6" i="1"/>
  <c r="F4" i="1"/>
  <c r="C9" i="1"/>
  <c r="D6" i="1" s="1"/>
  <c r="D7" i="1" l="1"/>
  <c r="D5" i="1"/>
  <c r="D4" i="1"/>
  <c r="I9" i="1"/>
  <c r="J11" i="1" s="1"/>
  <c r="F9" i="1"/>
  <c r="J6" i="1" l="1"/>
  <c r="J4" i="1"/>
  <c r="J5" i="1"/>
  <c r="G6" i="1"/>
  <c r="G5" i="1"/>
  <c r="G4" i="1"/>
  <c r="K6" i="1" l="1"/>
  <c r="N6" i="1" s="1"/>
  <c r="L6" i="1"/>
  <c r="K5" i="1"/>
  <c r="N5" i="1" s="1"/>
  <c r="L5" i="1"/>
  <c r="K4" i="1"/>
  <c r="N4" i="1" s="1"/>
  <c r="L4" i="1"/>
  <c r="K9" i="1" l="1"/>
  <c r="N9" i="1"/>
  <c r="O6" i="1" l="1"/>
  <c r="Q6" i="1" s="1"/>
  <c r="O5" i="1"/>
  <c r="Q5" i="1" s="1"/>
  <c r="O4" i="1"/>
  <c r="Q4" i="1" s="1"/>
</calcChain>
</file>

<file path=xl/sharedStrings.xml><?xml version="1.0" encoding="utf-8"?>
<sst xmlns="http://schemas.openxmlformats.org/spreadsheetml/2006/main" count="25" uniqueCount="19">
  <si>
    <t>MUST</t>
  </si>
  <si>
    <t>SHOULD</t>
  </si>
  <si>
    <t>COULD</t>
  </si>
  <si>
    <t>WON'T</t>
  </si>
  <si>
    <t>top_k</t>
  </si>
  <si>
    <t>questions</t>
  </si>
  <si>
    <t>article_count</t>
  </si>
  <si>
    <t>final_k</t>
  </si>
  <si>
    <t>Questions</t>
  </si>
  <si>
    <t>points/category</t>
  </si>
  <si>
    <t>points*questions</t>
  </si>
  <si>
    <t>% point by type</t>
  </si>
  <si>
    <t>% of total</t>
  </si>
  <si>
    <t>questions total</t>
  </si>
  <si>
    <t>generate</t>
  </si>
  <si>
    <t>submit</t>
  </si>
  <si>
    <t>test</t>
  </si>
  <si>
    <t>score</t>
  </si>
  <si>
    <t>points to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</si>
</sst>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2"/>
    <xf numFmtId="9" fontId="2" fillId="0" borderId="0" xfId="2" applyNumberFormat="1"/>
    <xf numFmtId="9" fontId="2" fillId="0" borderId="0" xfId="1" applyFont="1"/>
    <xf numFmtId="9" fontId="0" fillId="0" borderId="0" xfId="1" applyFont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29EF-2CF0-4311-935A-D1B9E8920549}">
  <dimension ref="B2:Q11"/>
  <sheetViews>
    <sheetView tabSelected="1" topLeftCell="B1" workbookViewId="0">
      <selection activeCell="N9" sqref="N9"/>
    </sheetView>
  </sheetViews>
  <sheetFormatPr defaultRowHeight="14.5" x14ac:dyDescent="0.35"/>
  <cols>
    <col min="2" max="2" width="7.7265625" bestFit="1" customWidth="1"/>
    <col min="3" max="3" width="11.81640625" bestFit="1" customWidth="1"/>
    <col min="4" max="4" width="8.7265625" style="3"/>
    <col min="7" max="7" width="8.7265625" style="3"/>
    <col min="8" max="8" width="6.453125" bestFit="1" customWidth="1"/>
    <col min="9" max="9" width="13.54296875" bestFit="1" customWidth="1"/>
    <col min="11" max="11" width="9.26953125" bestFit="1" customWidth="1"/>
    <col min="12" max="12" width="9.26953125" customWidth="1"/>
    <col min="13" max="13" width="14.1796875" bestFit="1" customWidth="1"/>
    <col min="14" max="14" width="15.36328125" bestFit="1" customWidth="1"/>
    <col min="15" max="16" width="8.7265625" style="5"/>
    <col min="17" max="17" width="8.26953125" customWidth="1"/>
  </cols>
  <sheetData>
    <row r="2" spans="2:17" x14ac:dyDescent="0.35">
      <c r="E2" t="s">
        <v>14</v>
      </c>
      <c r="H2" t="s">
        <v>15</v>
      </c>
      <c r="K2" t="s">
        <v>16</v>
      </c>
      <c r="N2" t="s">
        <v>17</v>
      </c>
    </row>
    <row r="3" spans="2:17" x14ac:dyDescent="0.35">
      <c r="C3" s="1" t="s">
        <v>6</v>
      </c>
      <c r="D3" s="3" t="s">
        <v>12</v>
      </c>
      <c r="E3" s="1" t="s">
        <v>4</v>
      </c>
      <c r="F3" s="1" t="s">
        <v>5</v>
      </c>
      <c r="G3" s="3" t="s">
        <v>12</v>
      </c>
      <c r="H3" s="1" t="s">
        <v>7</v>
      </c>
      <c r="I3" s="1" t="s">
        <v>13</v>
      </c>
      <c r="K3" s="1" t="s">
        <v>8</v>
      </c>
      <c r="L3" s="1"/>
      <c r="M3" s="1" t="s">
        <v>9</v>
      </c>
      <c r="N3" s="1" t="s">
        <v>10</v>
      </c>
      <c r="O3" s="5" t="s">
        <v>12</v>
      </c>
      <c r="Q3" s="1" t="s">
        <v>11</v>
      </c>
    </row>
    <row r="4" spans="2:17" x14ac:dyDescent="0.35">
      <c r="B4" s="1" t="s">
        <v>0</v>
      </c>
      <c r="C4">
        <v>55</v>
      </c>
      <c r="D4" s="4">
        <f>C4/$C$9</f>
        <v>0.29569892473118281</v>
      </c>
      <c r="E4">
        <v>4</v>
      </c>
      <c r="F4">
        <f>E4*C4</f>
        <v>220</v>
      </c>
      <c r="G4" s="4">
        <f>F4/F$9</f>
        <v>0.33434650455927051</v>
      </c>
      <c r="H4">
        <v>2</v>
      </c>
      <c r="I4">
        <f>H4*C4</f>
        <v>110</v>
      </c>
      <c r="J4">
        <f>I4*($I$11/$I$9)</f>
        <v>20.060790273556229</v>
      </c>
      <c r="K4">
        <f>ROUND(J4, 0)</f>
        <v>20</v>
      </c>
      <c r="L4">
        <f>I4/J4</f>
        <v>5.4833333333333343</v>
      </c>
      <c r="M4">
        <v>3</v>
      </c>
      <c r="N4">
        <f>K4*M4</f>
        <v>60</v>
      </c>
      <c r="O4" s="5">
        <f>N4/$N$9</f>
        <v>0.4580152671755725</v>
      </c>
      <c r="P4" s="1" t="s">
        <v>0</v>
      </c>
      <c r="Q4" s="2">
        <f>ROUND(O4,2)</f>
        <v>0.46</v>
      </c>
    </row>
    <row r="5" spans="2:17" x14ac:dyDescent="0.35">
      <c r="B5" s="1" t="s">
        <v>1</v>
      </c>
      <c r="C5">
        <v>89</v>
      </c>
      <c r="D5" s="4">
        <f t="shared" ref="D5:D7" si="0">C5/$C$9</f>
        <v>0.478494623655914</v>
      </c>
      <c r="E5">
        <v>4</v>
      </c>
      <c r="F5">
        <f t="shared" ref="F5:F6" si="1">E5*C5</f>
        <v>356</v>
      </c>
      <c r="G5" s="4">
        <f>F5/F$9</f>
        <v>0.54103343465045595</v>
      </c>
      <c r="H5">
        <v>2</v>
      </c>
      <c r="I5">
        <f>H5*C5</f>
        <v>178</v>
      </c>
      <c r="J5">
        <f>I5*($I$11/$I$9)</f>
        <v>32.462006079027354</v>
      </c>
      <c r="K5">
        <f t="shared" ref="K5:K6" si="2">ROUND(J5, 0)</f>
        <v>32</v>
      </c>
      <c r="L5">
        <f>I5/J5</f>
        <v>5.4833333333333334</v>
      </c>
      <c r="M5">
        <v>2</v>
      </c>
      <c r="N5">
        <f>K5*M5</f>
        <v>64</v>
      </c>
      <c r="O5" s="5">
        <f t="shared" ref="O5:O6" si="3">N5/$N$9</f>
        <v>0.48854961832061067</v>
      </c>
      <c r="P5" s="1" t="s">
        <v>1</v>
      </c>
      <c r="Q5" s="2">
        <f>ROUND(O5,2)</f>
        <v>0.49</v>
      </c>
    </row>
    <row r="6" spans="2:17" x14ac:dyDescent="0.35">
      <c r="B6" s="1" t="s">
        <v>2</v>
      </c>
      <c r="C6">
        <v>41</v>
      </c>
      <c r="D6" s="4">
        <f t="shared" si="0"/>
        <v>0.22043010752688172</v>
      </c>
      <c r="E6">
        <v>2</v>
      </c>
      <c r="F6">
        <f t="shared" si="1"/>
        <v>82</v>
      </c>
      <c r="G6" s="4">
        <f>F6/F$9</f>
        <v>0.12462006079027356</v>
      </c>
      <c r="H6">
        <v>1</v>
      </c>
      <c r="I6">
        <f>H6*C6</f>
        <v>41</v>
      </c>
      <c r="J6">
        <f>I6*($I$11/$I$9)</f>
        <v>7.4772036474164132</v>
      </c>
      <c r="K6">
        <f t="shared" si="2"/>
        <v>7</v>
      </c>
      <c r="L6">
        <f>I6/J6</f>
        <v>5.4833333333333334</v>
      </c>
      <c r="M6">
        <v>1</v>
      </c>
      <c r="N6">
        <f>K6*M6</f>
        <v>7</v>
      </c>
      <c r="O6" s="5">
        <f t="shared" si="3"/>
        <v>5.3435114503816793E-2</v>
      </c>
      <c r="P6" s="1" t="s">
        <v>2</v>
      </c>
      <c r="Q6" s="2">
        <f>ROUND(O6,2)</f>
        <v>0.05</v>
      </c>
    </row>
    <row r="7" spans="2:17" x14ac:dyDescent="0.35">
      <c r="B7" s="1" t="s">
        <v>3</v>
      </c>
      <c r="C7">
        <v>1</v>
      </c>
      <c r="D7" s="4">
        <f t="shared" si="0"/>
        <v>5.3763440860215058E-3</v>
      </c>
      <c r="G7" s="4"/>
      <c r="M7">
        <v>0</v>
      </c>
      <c r="P7" s="1" t="s">
        <v>3</v>
      </c>
    </row>
    <row r="9" spans="2:17" x14ac:dyDescent="0.35">
      <c r="C9" s="1">
        <f>SUM(C4:C7)</f>
        <v>186</v>
      </c>
      <c r="F9" s="1">
        <f>SUM(F4:F7)</f>
        <v>658</v>
      </c>
      <c r="I9" s="1">
        <f>SUM(I4:I6)</f>
        <v>329</v>
      </c>
      <c r="K9" s="1">
        <f>SUM(K4:K6)</f>
        <v>59</v>
      </c>
      <c r="L9" s="1"/>
      <c r="N9" s="1">
        <f>SUM(N4:N6)</f>
        <v>131</v>
      </c>
    </row>
    <row r="10" spans="2:17" x14ac:dyDescent="0.35">
      <c r="N10" s="6">
        <v>0.8</v>
      </c>
    </row>
    <row r="11" spans="2:17" x14ac:dyDescent="0.35">
      <c r="I11">
        <v>60</v>
      </c>
      <c r="J11">
        <f>($I$11/$I$9)</f>
        <v>0.18237082066869301</v>
      </c>
      <c r="N11" s="1">
        <f>ROUND(N9*0.8, 0)</f>
        <v>105</v>
      </c>
      <c r="O11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A263-F3B7-441E-B906-10BD46B87F4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Hagin</dc:creator>
  <cp:lastModifiedBy>Taylor Hagin</cp:lastModifiedBy>
  <dcterms:created xsi:type="dcterms:W3CDTF">2023-12-25T23:35:56Z</dcterms:created>
  <dcterms:modified xsi:type="dcterms:W3CDTF">2023-12-28T02:04:29Z</dcterms:modified>
</cp:coreProperties>
</file>