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qui\OneDrive\Desktop\"/>
    </mc:Choice>
  </mc:AlternateContent>
  <xr:revisionPtr revIDLastSave="0" documentId="13_ncr:1_{BFE05C73-7427-4300-9CC0-7B2979027179}" xr6:coauthVersionLast="47" xr6:coauthVersionMax="47" xr10:uidLastSave="{00000000-0000-0000-0000-000000000000}"/>
  <bookViews>
    <workbookView xWindow="3130" yWindow="220" windowWidth="15630" windowHeight="9590" activeTab="1" xr2:uid="{BA102624-CD7B-44F3-9953-A9829A71E694}"/>
  </bookViews>
  <sheets>
    <sheet name="Weights" sheetId="1" r:id="rId1"/>
    <sheet name="Diet %" sheetId="3" r:id="rId2"/>
    <sheet name="Presorted sample I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3" l="1"/>
  <c r="O10" i="3"/>
  <c r="O7" i="3"/>
  <c r="O3" i="3"/>
  <c r="K71" i="3"/>
  <c r="M71" i="3" s="1"/>
  <c r="K75" i="3"/>
  <c r="M75" i="3" s="1"/>
  <c r="K70" i="3"/>
  <c r="M70" i="3" s="1"/>
  <c r="K72" i="3"/>
  <c r="M72" i="3" s="1"/>
  <c r="K74" i="3"/>
  <c r="M74" i="3" s="1"/>
  <c r="K73" i="3"/>
  <c r="M73" i="3" s="1"/>
  <c r="K68" i="3"/>
  <c r="M68" i="3" s="1"/>
  <c r="K67" i="3"/>
  <c r="M67" i="3" s="1"/>
  <c r="K69" i="3"/>
  <c r="K52" i="3"/>
  <c r="M52" i="3" s="1"/>
  <c r="K55" i="3"/>
  <c r="M55" i="3" s="1"/>
  <c r="K49" i="3"/>
  <c r="M49" i="3" s="1"/>
  <c r="K50" i="3"/>
  <c r="L50" i="3" s="1"/>
  <c r="M50" i="3" s="1"/>
  <c r="K56" i="3"/>
  <c r="M56" i="3" s="1"/>
  <c r="K51" i="3"/>
  <c r="M51" i="3" s="1"/>
  <c r="K48" i="3"/>
  <c r="M48" i="3" s="1"/>
  <c r="M54" i="3"/>
  <c r="K54" i="3"/>
  <c r="K53" i="3"/>
  <c r="M53" i="3" s="1"/>
  <c r="K47" i="3"/>
  <c r="M46" i="3"/>
  <c r="K46" i="3"/>
  <c r="K31" i="3"/>
  <c r="M31" i="3" s="1"/>
  <c r="K26" i="3"/>
  <c r="M26" i="3" s="1"/>
  <c r="M16" i="3"/>
  <c r="K16" i="3"/>
  <c r="K40" i="3"/>
  <c r="M40" i="3" s="1"/>
  <c r="K36" i="3"/>
  <c r="M36" i="3" s="1"/>
  <c r="K20" i="3"/>
  <c r="K45" i="3"/>
  <c r="M45" i="3" s="1"/>
  <c r="K30" i="3"/>
  <c r="M30" i="3" s="1"/>
  <c r="K23" i="3"/>
  <c r="M23" i="3" s="1"/>
  <c r="K25" i="3"/>
  <c r="M15" i="3"/>
  <c r="K15" i="3"/>
  <c r="M22" i="3"/>
  <c r="K22" i="3"/>
  <c r="K44" i="3"/>
  <c r="M44" i="3" s="1"/>
  <c r="M29" i="3"/>
  <c r="K29" i="3"/>
  <c r="M24" i="3"/>
  <c r="K35" i="3"/>
  <c r="K57" i="3"/>
  <c r="M57" i="3" s="1"/>
  <c r="M59" i="3"/>
  <c r="K59" i="3"/>
  <c r="L58" i="3" s="1"/>
  <c r="M58" i="3" s="1"/>
  <c r="K58" i="3"/>
  <c r="K21" i="3"/>
  <c r="M21" i="3" s="1"/>
  <c r="K43" i="3"/>
  <c r="M43" i="3" s="1"/>
  <c r="K28" i="3"/>
  <c r="M28" i="3" s="1"/>
  <c r="M39" i="3"/>
  <c r="K39" i="3"/>
  <c r="M34" i="3"/>
  <c r="K34" i="3"/>
  <c r="K19" i="3"/>
  <c r="K61" i="3"/>
  <c r="M61" i="3" s="1"/>
  <c r="K62" i="3"/>
  <c r="M62" i="3" s="1"/>
  <c r="K66" i="3"/>
  <c r="M66" i="3" s="1"/>
  <c r="K63" i="3"/>
  <c r="M63" i="3" s="1"/>
  <c r="M65" i="3"/>
  <c r="K65" i="3"/>
  <c r="K64" i="3"/>
  <c r="M64" i="3" s="1"/>
  <c r="K60" i="3"/>
  <c r="K84" i="3"/>
  <c r="M84" i="3" s="1"/>
  <c r="K79" i="3"/>
  <c r="M79" i="3" s="1"/>
  <c r="K81" i="3"/>
  <c r="M81" i="3" s="1"/>
  <c r="K78" i="3"/>
  <c r="K14" i="3"/>
  <c r="M14" i="3" s="1"/>
  <c r="K11" i="3"/>
  <c r="M11" i="3" s="1"/>
  <c r="K8" i="3"/>
  <c r="M8" i="3" s="1"/>
  <c r="K4" i="3"/>
  <c r="K27" i="3"/>
  <c r="M27" i="3" s="1"/>
  <c r="K42" i="3"/>
  <c r="M42" i="3" s="1"/>
  <c r="K37" i="3"/>
  <c r="M37" i="3" s="1"/>
  <c r="K38" i="3"/>
  <c r="M38" i="3" s="1"/>
  <c r="K33" i="3"/>
  <c r="M33" i="3" s="1"/>
  <c r="K18" i="3"/>
  <c r="K13" i="3"/>
  <c r="M13" i="3" s="1"/>
  <c r="M5" i="3"/>
  <c r="K5" i="3"/>
  <c r="K10" i="3"/>
  <c r="M10" i="3" s="1"/>
  <c r="K7" i="3"/>
  <c r="M7" i="3" s="1"/>
  <c r="K3" i="3"/>
  <c r="M12" i="3"/>
  <c r="K12" i="3"/>
  <c r="M9" i="3"/>
  <c r="K9" i="3"/>
  <c r="K6" i="3"/>
  <c r="K2" i="3"/>
  <c r="K41" i="3"/>
  <c r="M41" i="3" s="1"/>
  <c r="K32" i="3"/>
  <c r="M32" i="3" s="1"/>
  <c r="K17" i="3"/>
  <c r="K83" i="3"/>
  <c r="M83" i="3" s="1"/>
  <c r="K76" i="3"/>
  <c r="M76" i="3" s="1"/>
  <c r="K82" i="3"/>
  <c r="M82" i="3" s="1"/>
  <c r="K77" i="3"/>
  <c r="M77" i="3" s="1"/>
  <c r="K80" i="3"/>
  <c r="M79" i="1"/>
  <c r="M80" i="1"/>
  <c r="M81" i="1"/>
  <c r="M82" i="1"/>
  <c r="M83" i="1"/>
  <c r="M84" i="1"/>
  <c r="L76" i="1"/>
  <c r="M76" i="1" s="1"/>
  <c r="L72" i="1"/>
  <c r="M72" i="1" s="1"/>
  <c r="L66" i="1"/>
  <c r="M66" i="1" s="1"/>
  <c r="L59" i="1"/>
  <c r="M59" i="1" s="1"/>
  <c r="L55" i="1"/>
  <c r="M55" i="1" s="1"/>
  <c r="L49" i="1"/>
  <c r="M49" i="1" s="1"/>
  <c r="L46" i="1"/>
  <c r="M46" i="1" s="1"/>
  <c r="L40" i="1"/>
  <c r="M40" i="1" s="1"/>
  <c r="L33" i="1"/>
  <c r="M33" i="1" s="1"/>
  <c r="L29" i="1"/>
  <c r="M29" i="1" s="1"/>
  <c r="M25" i="1"/>
  <c r="M26" i="1"/>
  <c r="M27" i="1"/>
  <c r="M28" i="1"/>
  <c r="M30" i="1"/>
  <c r="M31" i="1"/>
  <c r="M32" i="1"/>
  <c r="M34" i="1"/>
  <c r="M35" i="1"/>
  <c r="M36" i="1"/>
  <c r="M37" i="1"/>
  <c r="M38" i="1"/>
  <c r="M39" i="1"/>
  <c r="M41" i="1"/>
  <c r="M42" i="1"/>
  <c r="M43" i="1"/>
  <c r="M44" i="1"/>
  <c r="M45" i="1"/>
  <c r="M47" i="1"/>
  <c r="M48" i="1"/>
  <c r="M50" i="1"/>
  <c r="M51" i="1"/>
  <c r="M52" i="1"/>
  <c r="M53" i="1"/>
  <c r="M54" i="1"/>
  <c r="M56" i="1"/>
  <c r="M57" i="1"/>
  <c r="M58" i="1"/>
  <c r="M60" i="1"/>
  <c r="M61" i="1"/>
  <c r="M62" i="1"/>
  <c r="M63" i="1"/>
  <c r="M64" i="1"/>
  <c r="M65" i="1"/>
  <c r="M67" i="1"/>
  <c r="M68" i="1"/>
  <c r="M69" i="1"/>
  <c r="M70" i="1"/>
  <c r="M71" i="1"/>
  <c r="M73" i="1"/>
  <c r="M74" i="1"/>
  <c r="M75" i="1"/>
  <c r="M77" i="1"/>
  <c r="M78" i="1"/>
  <c r="L25" i="1"/>
  <c r="M20" i="1"/>
  <c r="M21" i="1"/>
  <c r="M22" i="1"/>
  <c r="M23" i="1"/>
  <c r="M24" i="1"/>
  <c r="M19" i="1"/>
  <c r="L19" i="1"/>
  <c r="M15" i="1"/>
  <c r="M16" i="1"/>
  <c r="M17" i="1"/>
  <c r="M18" i="1"/>
  <c r="M14" i="1"/>
  <c r="L10" i="1"/>
  <c r="M10" i="1" s="1"/>
  <c r="L14" i="1"/>
  <c r="M11" i="1"/>
  <c r="M12" i="1"/>
  <c r="M13" i="1"/>
  <c r="M8" i="1"/>
  <c r="M9" i="1"/>
  <c r="M7" i="1"/>
  <c r="L7" i="1"/>
  <c r="M3" i="1"/>
  <c r="M4" i="1"/>
  <c r="M5" i="1"/>
  <c r="M6" i="1"/>
  <c r="M2" i="1"/>
  <c r="L2" i="1"/>
  <c r="K62" i="1"/>
  <c r="K51" i="1"/>
  <c r="K54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55" i="1"/>
  <c r="K52" i="1"/>
  <c r="K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3" i="1"/>
  <c r="K2" i="1"/>
  <c r="L3" i="3" l="1"/>
  <c r="M3" i="3" s="1"/>
  <c r="L25" i="3"/>
  <c r="M25" i="3" s="1"/>
  <c r="L19" i="3"/>
  <c r="M19" i="3" s="1"/>
  <c r="L78" i="3"/>
  <c r="M78" i="3" s="1"/>
  <c r="L4" i="3"/>
  <c r="M4" i="3" s="1"/>
  <c r="L35" i="3"/>
  <c r="M35" i="3" s="1"/>
  <c r="L2" i="3"/>
  <c r="M2" i="3" s="1"/>
  <c r="L17" i="3"/>
  <c r="M17" i="3" s="1"/>
  <c r="L47" i="3"/>
  <c r="M47" i="3" s="1"/>
  <c r="M6" i="3"/>
  <c r="L60" i="3"/>
  <c r="M60" i="3" s="1"/>
  <c r="L20" i="3"/>
  <c r="M20" i="3" s="1"/>
  <c r="L18" i="3"/>
  <c r="M18" i="3" s="1"/>
  <c r="L80" i="3"/>
  <c r="M80" i="3" s="1"/>
  <c r="L69" i="3"/>
  <c r="M69" i="3" s="1"/>
</calcChain>
</file>

<file path=xl/sharedStrings.xml><?xml version="1.0" encoding="utf-8"?>
<sst xmlns="http://schemas.openxmlformats.org/spreadsheetml/2006/main" count="1185" uniqueCount="122">
  <si>
    <t>Site</t>
  </si>
  <si>
    <t>Year</t>
  </si>
  <si>
    <t>Species</t>
  </si>
  <si>
    <t>Category</t>
  </si>
  <si>
    <t>DL</t>
  </si>
  <si>
    <t>MWF</t>
  </si>
  <si>
    <t>ID #</t>
  </si>
  <si>
    <t>Animal</t>
  </si>
  <si>
    <t>Plecoptera</t>
  </si>
  <si>
    <t>Subcategory</t>
  </si>
  <si>
    <t>Wet wt</t>
  </si>
  <si>
    <t>Dry wt</t>
  </si>
  <si>
    <t>Tray wt</t>
  </si>
  <si>
    <t>Ephemeroptera</t>
  </si>
  <si>
    <t>Trichoptera</t>
  </si>
  <si>
    <t>Amphipods</t>
  </si>
  <si>
    <t>Unknown</t>
  </si>
  <si>
    <t>Notes</t>
  </si>
  <si>
    <t>GC</t>
  </si>
  <si>
    <t>BG</t>
  </si>
  <si>
    <t>Double checked dry weight, still same as tray</t>
  </si>
  <si>
    <t>06</t>
  </si>
  <si>
    <t>04</t>
  </si>
  <si>
    <t>09</t>
  </si>
  <si>
    <t>08</t>
  </si>
  <si>
    <t>11</t>
  </si>
  <si>
    <t>LL</t>
  </si>
  <si>
    <t>03</t>
  </si>
  <si>
    <t>14</t>
  </si>
  <si>
    <t>101</t>
  </si>
  <si>
    <t>102</t>
  </si>
  <si>
    <t>07</t>
  </si>
  <si>
    <t>104</t>
  </si>
  <si>
    <t>10</t>
  </si>
  <si>
    <t>02</t>
  </si>
  <si>
    <t>15</t>
  </si>
  <si>
    <t>12</t>
  </si>
  <si>
    <t>05</t>
  </si>
  <si>
    <t>X?</t>
  </si>
  <si>
    <t>01</t>
  </si>
  <si>
    <t>EB</t>
  </si>
  <si>
    <t>?</t>
  </si>
  <si>
    <t>13</t>
  </si>
  <si>
    <t>LSSU</t>
  </si>
  <si>
    <t>RB</t>
  </si>
  <si>
    <t>LNSU</t>
  </si>
  <si>
    <t>Same as SI</t>
  </si>
  <si>
    <t>X</t>
  </si>
  <si>
    <t>labelofday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</si>
  <si>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</si>
  <si>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</si>
  <si>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</si>
  <si>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</si>
  <si>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</si>
  <si>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</si>
  <si>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</si>
  <si>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</si>
  <si>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</si>
  <si>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</si>
  <si>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</si>
  <si>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C5</t>
  </si>
  <si>
    <t>Isopod</t>
  </si>
  <si>
    <t>E1</t>
  </si>
  <si>
    <t>E2</t>
  </si>
  <si>
    <t>E3</t>
  </si>
  <si>
    <t>E4</t>
  </si>
  <si>
    <t>D1</t>
  </si>
  <si>
    <t>D2</t>
  </si>
  <si>
    <t>D3</t>
  </si>
  <si>
    <t>D4</t>
  </si>
  <si>
    <t>D5</t>
  </si>
  <si>
    <t>D6</t>
  </si>
  <si>
    <t>Shell</t>
  </si>
  <si>
    <t>Parasite</t>
  </si>
  <si>
    <t>Almost all adults or nearly formed adults, larger and with wings</t>
  </si>
  <si>
    <t>Time in oven (65C)</t>
  </si>
  <si>
    <t>F1</t>
  </si>
  <si>
    <t>F2</t>
  </si>
  <si>
    <t>F3</t>
  </si>
  <si>
    <t>F4</t>
  </si>
  <si>
    <t>Detritus</t>
  </si>
  <si>
    <t>Organis detritus</t>
  </si>
  <si>
    <t>Inorganic detritus</t>
  </si>
  <si>
    <t>G1</t>
  </si>
  <si>
    <t>G2</t>
  </si>
  <si>
    <t>G3</t>
  </si>
  <si>
    <t>G4</t>
  </si>
  <si>
    <t>G5</t>
  </si>
  <si>
    <t>G6</t>
  </si>
  <si>
    <t>G7</t>
  </si>
  <si>
    <t>H1</t>
  </si>
  <si>
    <t>H2</t>
  </si>
  <si>
    <t>H3</t>
  </si>
  <si>
    <t>H4</t>
  </si>
  <si>
    <t>H5</t>
  </si>
  <si>
    <t>H6</t>
  </si>
  <si>
    <t>Almost all caddis cases</t>
  </si>
  <si>
    <t>B5</t>
  </si>
  <si>
    <t>B6</t>
  </si>
  <si>
    <t>Plant</t>
  </si>
  <si>
    <t>Cases</t>
  </si>
  <si>
    <t>D7</t>
  </si>
  <si>
    <t>Coleoptera</t>
  </si>
  <si>
    <t>E5</t>
  </si>
  <si>
    <t>E6</t>
  </si>
  <si>
    <t>Bivalve</t>
  </si>
  <si>
    <t>Molluscs</t>
  </si>
  <si>
    <t>Left Gastropod</t>
  </si>
  <si>
    <t>G8</t>
  </si>
  <si>
    <t>G9</t>
  </si>
  <si>
    <t>Diptera</t>
  </si>
  <si>
    <t>Tot. dry wt</t>
  </si>
  <si>
    <t>Sum stomach</t>
  </si>
  <si>
    <t>Percentage</t>
  </si>
  <si>
    <t>Ephem</t>
  </si>
  <si>
    <t>Is0</t>
  </si>
  <si>
    <t>pleco</t>
  </si>
  <si>
    <t>trich</t>
  </si>
  <si>
    <t>unkn</t>
  </si>
  <si>
    <t>BG LL</t>
  </si>
  <si>
    <t>cases</t>
  </si>
  <si>
    <t>Organic detritus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</si>
</sst>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9D68-40A3-411F-9B2B-563D4BC9B1D9}">
  <dimension ref="A1:P84"/>
  <sheetViews>
    <sheetView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6" max="6" width="15" bestFit="1" customWidth="1"/>
    <col min="15" max="15" width="10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9</v>
      </c>
      <c r="G1" t="s">
        <v>48</v>
      </c>
      <c r="H1" t="s">
        <v>12</v>
      </c>
      <c r="I1" t="s">
        <v>10</v>
      </c>
      <c r="J1" t="s">
        <v>11</v>
      </c>
      <c r="K1" t="s">
        <v>111</v>
      </c>
      <c r="L1" t="s">
        <v>112</v>
      </c>
      <c r="M1" t="s">
        <v>113</v>
      </c>
      <c r="O1" t="s">
        <v>75</v>
      </c>
      <c r="P1" t="s">
        <v>17</v>
      </c>
    </row>
    <row r="2" spans="1:16" x14ac:dyDescent="0.35">
      <c r="A2" t="s">
        <v>4</v>
      </c>
      <c r="B2">
        <v>21</v>
      </c>
      <c r="C2" t="s">
        <v>5</v>
      </c>
      <c r="D2">
        <v>14</v>
      </c>
      <c r="E2" t="s">
        <v>7</v>
      </c>
      <c r="F2" t="s">
        <v>8</v>
      </c>
      <c r="H2">
        <v>0.63849999999999996</v>
      </c>
      <c r="I2">
        <v>0.69850000000000001</v>
      </c>
      <c r="J2">
        <v>0.64319999999999999</v>
      </c>
      <c r="K2">
        <f>J2-H2</f>
        <v>4.7000000000000375E-3</v>
      </c>
      <c r="L2">
        <f>SUM(K2:K6)</f>
        <v>3.3699999999999952E-2</v>
      </c>
      <c r="M2" s="4">
        <f>(K2/L2)*100</f>
        <v>13.946587537092119</v>
      </c>
    </row>
    <row r="3" spans="1:16" x14ac:dyDescent="0.35">
      <c r="A3" t="s">
        <v>4</v>
      </c>
      <c r="B3">
        <v>21</v>
      </c>
      <c r="C3" t="s">
        <v>5</v>
      </c>
      <c r="D3">
        <v>14</v>
      </c>
      <c r="E3" t="s">
        <v>7</v>
      </c>
      <c r="F3" t="s">
        <v>13</v>
      </c>
      <c r="H3">
        <v>0.63329999999999997</v>
      </c>
      <c r="I3">
        <v>0.87239999999999995</v>
      </c>
      <c r="J3">
        <v>0.65449999999999997</v>
      </c>
      <c r="K3">
        <f t="shared" ref="K3:K53" si="0">J3-H3</f>
        <v>2.1199999999999997E-2</v>
      </c>
      <c r="L3">
        <v>3.3700000000000001E-2</v>
      </c>
      <c r="M3" s="4">
        <f t="shared" ref="M3:M6" si="1">(K3/L3)*100</f>
        <v>62.908011869436187</v>
      </c>
    </row>
    <row r="4" spans="1:16" x14ac:dyDescent="0.35">
      <c r="A4" t="s">
        <v>4</v>
      </c>
      <c r="B4">
        <v>21</v>
      </c>
      <c r="C4" t="s">
        <v>5</v>
      </c>
      <c r="D4">
        <v>14</v>
      </c>
      <c r="E4" t="s">
        <v>7</v>
      </c>
      <c r="F4" t="s">
        <v>14</v>
      </c>
      <c r="H4">
        <v>0.64070000000000005</v>
      </c>
      <c r="I4">
        <v>0.65900000000000003</v>
      </c>
      <c r="J4">
        <v>0.64190000000000003</v>
      </c>
      <c r="K4">
        <f t="shared" si="0"/>
        <v>1.1999999999999789E-3</v>
      </c>
      <c r="L4">
        <v>3.3700000000000001E-2</v>
      </c>
      <c r="M4" s="4">
        <f t="shared" si="1"/>
        <v>3.5608308605340615</v>
      </c>
    </row>
    <row r="5" spans="1:16" x14ac:dyDescent="0.35">
      <c r="A5" t="s">
        <v>4</v>
      </c>
      <c r="B5">
        <v>21</v>
      </c>
      <c r="C5" t="s">
        <v>5</v>
      </c>
      <c r="D5">
        <v>14</v>
      </c>
      <c r="E5" t="s">
        <v>7</v>
      </c>
      <c r="F5" t="s">
        <v>15</v>
      </c>
      <c r="H5">
        <v>0.63900000000000001</v>
      </c>
      <c r="I5">
        <v>0.6401</v>
      </c>
      <c r="J5">
        <v>0.63900000000000001</v>
      </c>
      <c r="K5">
        <f t="shared" si="0"/>
        <v>0</v>
      </c>
      <c r="L5">
        <v>3.3700000000000001E-2</v>
      </c>
      <c r="M5" s="4">
        <f t="shared" si="1"/>
        <v>0</v>
      </c>
      <c r="P5" t="s">
        <v>20</v>
      </c>
    </row>
    <row r="6" spans="1:16" x14ac:dyDescent="0.35">
      <c r="A6" t="s">
        <v>4</v>
      </c>
      <c r="B6">
        <v>21</v>
      </c>
      <c r="C6" t="s">
        <v>5</v>
      </c>
      <c r="D6">
        <v>14</v>
      </c>
      <c r="E6" t="s">
        <v>7</v>
      </c>
      <c r="F6" t="s">
        <v>16</v>
      </c>
      <c r="H6">
        <v>0.66690000000000005</v>
      </c>
      <c r="I6">
        <v>0.74909999999999999</v>
      </c>
      <c r="J6">
        <v>0.67349999999999999</v>
      </c>
      <c r="K6">
        <f t="shared" si="0"/>
        <v>6.5999999999999392E-3</v>
      </c>
      <c r="L6">
        <v>3.3700000000000001E-2</v>
      </c>
      <c r="M6" s="4">
        <f t="shared" si="1"/>
        <v>19.584569732937503</v>
      </c>
    </row>
    <row r="7" spans="1:16" x14ac:dyDescent="0.35">
      <c r="A7" t="s">
        <v>4</v>
      </c>
      <c r="B7">
        <v>21</v>
      </c>
      <c r="C7" t="s">
        <v>26</v>
      </c>
      <c r="D7">
        <v>4</v>
      </c>
      <c r="E7" t="s">
        <v>7</v>
      </c>
      <c r="F7" t="s">
        <v>13</v>
      </c>
      <c r="G7" t="s">
        <v>49</v>
      </c>
      <c r="H7">
        <v>0.65180000000000005</v>
      </c>
      <c r="I7">
        <v>0.83379999999999999</v>
      </c>
      <c r="J7">
        <v>0.68</v>
      </c>
      <c r="K7">
        <f t="shared" si="0"/>
        <v>2.8200000000000003E-2</v>
      </c>
      <c r="L7">
        <f>SUM(K7:K9)</f>
        <v>4.6999999999999931E-2</v>
      </c>
      <c r="M7" s="4">
        <f>(K7/L7)*100</f>
        <v>60.000000000000099</v>
      </c>
    </row>
    <row r="8" spans="1:16" x14ac:dyDescent="0.35">
      <c r="A8" t="s">
        <v>4</v>
      </c>
      <c r="B8">
        <v>21</v>
      </c>
      <c r="C8" t="s">
        <v>26</v>
      </c>
      <c r="D8">
        <v>4</v>
      </c>
      <c r="E8" t="s">
        <v>7</v>
      </c>
      <c r="F8" t="s">
        <v>8</v>
      </c>
      <c r="G8" t="s">
        <v>50</v>
      </c>
      <c r="H8">
        <v>0.65400000000000003</v>
      </c>
      <c r="I8">
        <v>0.72309999999999997</v>
      </c>
      <c r="J8">
        <v>0.66549999999999998</v>
      </c>
      <c r="K8">
        <f t="shared" si="0"/>
        <v>1.1499999999999955E-2</v>
      </c>
      <c r="L8">
        <v>4.7E-2</v>
      </c>
      <c r="M8" s="4">
        <f t="shared" ref="M8:M9" si="2">(K8/L8)*100</f>
        <v>24.468085106382883</v>
      </c>
    </row>
    <row r="9" spans="1:16" x14ac:dyDescent="0.35">
      <c r="A9" t="s">
        <v>4</v>
      </c>
      <c r="B9">
        <v>21</v>
      </c>
      <c r="C9" t="s">
        <v>26</v>
      </c>
      <c r="D9">
        <v>4</v>
      </c>
      <c r="E9" t="s">
        <v>7</v>
      </c>
      <c r="F9" t="s">
        <v>16</v>
      </c>
      <c r="G9" t="s">
        <v>51</v>
      </c>
      <c r="H9">
        <v>0.63470000000000004</v>
      </c>
      <c r="I9">
        <v>0.66420000000000001</v>
      </c>
      <c r="J9">
        <v>0.64200000000000002</v>
      </c>
      <c r="K9">
        <f t="shared" si="0"/>
        <v>7.2999999999999732E-3</v>
      </c>
      <c r="L9">
        <v>4.7E-2</v>
      </c>
      <c r="M9" s="4">
        <f t="shared" si="2"/>
        <v>15.531914893616964</v>
      </c>
    </row>
    <row r="10" spans="1:16" x14ac:dyDescent="0.35">
      <c r="A10" t="s">
        <v>19</v>
      </c>
      <c r="B10">
        <v>21</v>
      </c>
      <c r="C10" t="s">
        <v>26</v>
      </c>
      <c r="D10">
        <v>10</v>
      </c>
      <c r="E10" t="s">
        <v>7</v>
      </c>
      <c r="F10" t="s">
        <v>13</v>
      </c>
      <c r="G10" t="s">
        <v>52</v>
      </c>
      <c r="H10">
        <v>0.63060000000000005</v>
      </c>
      <c r="I10">
        <v>0.68679999999999997</v>
      </c>
      <c r="J10">
        <v>0.64200000000000002</v>
      </c>
      <c r="K10">
        <f t="shared" si="0"/>
        <v>1.1399999999999966E-2</v>
      </c>
      <c r="L10">
        <f>SUM(K10:K13)</f>
        <v>3.8300000000000001E-2</v>
      </c>
      <c r="M10" s="4">
        <f>(K10/L10)*100</f>
        <v>29.765013054830199</v>
      </c>
    </row>
    <row r="11" spans="1:16" x14ac:dyDescent="0.35">
      <c r="A11" t="s">
        <v>19</v>
      </c>
      <c r="B11">
        <v>21</v>
      </c>
      <c r="C11" t="s">
        <v>26</v>
      </c>
      <c r="D11">
        <v>10</v>
      </c>
      <c r="E11" t="s">
        <v>7</v>
      </c>
      <c r="F11" t="s">
        <v>8</v>
      </c>
      <c r="G11" t="s">
        <v>53</v>
      </c>
      <c r="H11">
        <v>0.63670000000000004</v>
      </c>
      <c r="I11">
        <v>0.74160000000000004</v>
      </c>
      <c r="J11">
        <v>0.65920000000000001</v>
      </c>
      <c r="K11">
        <f t="shared" si="0"/>
        <v>2.2499999999999964E-2</v>
      </c>
      <c r="L11">
        <v>3.8300000000000001E-2</v>
      </c>
      <c r="M11" s="4">
        <f t="shared" ref="M11:M13" si="3">(K11/L11)*100</f>
        <v>58.746736292428103</v>
      </c>
    </row>
    <row r="12" spans="1:16" x14ac:dyDescent="0.35">
      <c r="A12" t="s">
        <v>19</v>
      </c>
      <c r="B12">
        <v>21</v>
      </c>
      <c r="C12" t="s">
        <v>26</v>
      </c>
      <c r="D12">
        <v>10</v>
      </c>
      <c r="E12" t="s">
        <v>7</v>
      </c>
      <c r="F12" t="s">
        <v>14</v>
      </c>
      <c r="G12" t="s">
        <v>54</v>
      </c>
      <c r="H12">
        <v>0.63639999999999997</v>
      </c>
      <c r="I12">
        <v>0.6421</v>
      </c>
      <c r="J12">
        <v>0.63990000000000002</v>
      </c>
      <c r="K12">
        <f t="shared" si="0"/>
        <v>3.5000000000000586E-3</v>
      </c>
      <c r="L12">
        <v>3.8300000000000001E-2</v>
      </c>
      <c r="M12" s="4">
        <f t="shared" si="3"/>
        <v>9.1383812010445382</v>
      </c>
    </row>
    <row r="13" spans="1:16" x14ac:dyDescent="0.35">
      <c r="A13" t="s">
        <v>19</v>
      </c>
      <c r="B13">
        <v>21</v>
      </c>
      <c r="C13" t="s">
        <v>26</v>
      </c>
      <c r="D13">
        <v>10</v>
      </c>
      <c r="E13" t="s">
        <v>7</v>
      </c>
      <c r="F13" t="s">
        <v>16</v>
      </c>
      <c r="G13" t="s">
        <v>55</v>
      </c>
      <c r="H13">
        <v>0.69030000000000002</v>
      </c>
      <c r="I13">
        <v>0.69159999999999999</v>
      </c>
      <c r="J13">
        <v>0.69120000000000004</v>
      </c>
      <c r="K13">
        <f t="shared" si="0"/>
        <v>9.000000000000119E-4</v>
      </c>
      <c r="L13">
        <v>3.8300000000000001E-2</v>
      </c>
      <c r="M13" s="4">
        <f t="shared" si="3"/>
        <v>2.3498694516971592</v>
      </c>
    </row>
    <row r="14" spans="1:16" x14ac:dyDescent="0.35">
      <c r="A14" t="s">
        <v>19</v>
      </c>
      <c r="B14">
        <v>21</v>
      </c>
      <c r="C14" t="s">
        <v>26</v>
      </c>
      <c r="D14">
        <v>8</v>
      </c>
      <c r="E14" t="s">
        <v>7</v>
      </c>
      <c r="F14" t="s">
        <v>13</v>
      </c>
      <c r="G14" t="s">
        <v>56</v>
      </c>
      <c r="H14">
        <v>0.64280000000000004</v>
      </c>
      <c r="I14">
        <v>0.69469999999999998</v>
      </c>
      <c r="J14">
        <v>0.6532</v>
      </c>
      <c r="K14">
        <f t="shared" si="0"/>
        <v>1.0399999999999965E-2</v>
      </c>
      <c r="L14">
        <f>SUM(K14:K18)</f>
        <v>3.279999999999994E-2</v>
      </c>
      <c r="M14" s="4">
        <f>(K14/L14)*100</f>
        <v>31.707317073170682</v>
      </c>
    </row>
    <row r="15" spans="1:16" x14ac:dyDescent="0.35">
      <c r="A15" t="s">
        <v>19</v>
      </c>
      <c r="B15">
        <v>21</v>
      </c>
      <c r="C15" t="s">
        <v>26</v>
      </c>
      <c r="D15">
        <v>8</v>
      </c>
      <c r="E15" t="s">
        <v>7</v>
      </c>
      <c r="F15" t="s">
        <v>8</v>
      </c>
      <c r="G15" t="s">
        <v>57</v>
      </c>
      <c r="H15">
        <v>0.65869999999999995</v>
      </c>
      <c r="I15">
        <v>0.69689999999999996</v>
      </c>
      <c r="J15">
        <v>0.67130000000000001</v>
      </c>
      <c r="K15">
        <f t="shared" si="0"/>
        <v>1.2600000000000056E-2</v>
      </c>
      <c r="L15">
        <v>3.2800000000000003E-2</v>
      </c>
      <c r="M15" s="4">
        <f t="shared" ref="M15:M18" si="4">(K15/L15)*100</f>
        <v>38.414634146341633</v>
      </c>
    </row>
    <row r="16" spans="1:16" x14ac:dyDescent="0.35">
      <c r="A16" t="s">
        <v>19</v>
      </c>
      <c r="B16">
        <v>21</v>
      </c>
      <c r="C16" t="s">
        <v>26</v>
      </c>
      <c r="D16">
        <v>8</v>
      </c>
      <c r="E16" t="s">
        <v>7</v>
      </c>
      <c r="F16" t="s">
        <v>14</v>
      </c>
      <c r="G16" t="s">
        <v>58</v>
      </c>
      <c r="H16">
        <v>0.64790000000000003</v>
      </c>
      <c r="I16">
        <v>0.65900000000000003</v>
      </c>
      <c r="J16">
        <v>0.6522</v>
      </c>
      <c r="K16">
        <f t="shared" si="0"/>
        <v>4.2999999999999705E-3</v>
      </c>
      <c r="L16">
        <v>3.2800000000000003E-2</v>
      </c>
      <c r="M16" s="4">
        <f t="shared" si="4"/>
        <v>13.109756097560885</v>
      </c>
    </row>
    <row r="17" spans="1:16" x14ac:dyDescent="0.35">
      <c r="A17" t="s">
        <v>19</v>
      </c>
      <c r="B17">
        <v>21</v>
      </c>
      <c r="C17" t="s">
        <v>26</v>
      </c>
      <c r="D17">
        <v>8</v>
      </c>
      <c r="E17" t="s">
        <v>7</v>
      </c>
      <c r="F17" t="s">
        <v>61</v>
      </c>
      <c r="G17" t="s">
        <v>59</v>
      </c>
      <c r="H17">
        <v>0.63739999999999997</v>
      </c>
      <c r="I17">
        <v>0.64529999999999998</v>
      </c>
      <c r="J17">
        <v>0.6421</v>
      </c>
      <c r="K17">
        <f t="shared" si="0"/>
        <v>4.7000000000000375E-3</v>
      </c>
      <c r="L17">
        <v>3.2800000000000003E-2</v>
      </c>
      <c r="M17" s="4">
        <f t="shared" si="4"/>
        <v>14.329268292683039</v>
      </c>
    </row>
    <row r="18" spans="1:16" x14ac:dyDescent="0.35">
      <c r="A18" t="s">
        <v>19</v>
      </c>
      <c r="B18">
        <v>21</v>
      </c>
      <c r="C18" t="s">
        <v>26</v>
      </c>
      <c r="D18">
        <v>8</v>
      </c>
      <c r="E18" t="s">
        <v>7</v>
      </c>
      <c r="F18" t="s">
        <v>16</v>
      </c>
      <c r="G18" t="s">
        <v>60</v>
      </c>
      <c r="H18">
        <v>0.63560000000000005</v>
      </c>
      <c r="I18">
        <v>0.63660000000000005</v>
      </c>
      <c r="J18">
        <v>0.63639999999999997</v>
      </c>
      <c r="K18">
        <f t="shared" si="0"/>
        <v>7.9999999999991189E-4</v>
      </c>
      <c r="L18">
        <v>3.2800000000000003E-2</v>
      </c>
      <c r="M18" s="4">
        <f t="shared" si="4"/>
        <v>2.4390243902436337</v>
      </c>
    </row>
    <row r="19" spans="1:16" x14ac:dyDescent="0.35">
      <c r="A19" t="s">
        <v>4</v>
      </c>
      <c r="B19">
        <v>22</v>
      </c>
      <c r="C19" t="s">
        <v>26</v>
      </c>
      <c r="D19">
        <v>104</v>
      </c>
      <c r="E19" t="s">
        <v>7</v>
      </c>
      <c r="F19" t="s">
        <v>13</v>
      </c>
      <c r="G19" t="s">
        <v>66</v>
      </c>
      <c r="H19">
        <v>0.6411</v>
      </c>
      <c r="I19">
        <v>0.69320000000000004</v>
      </c>
      <c r="J19">
        <v>0.64880000000000004</v>
      </c>
      <c r="K19">
        <f t="shared" si="0"/>
        <v>7.7000000000000401E-3</v>
      </c>
      <c r="L19">
        <f>SUM(K19:K24)</f>
        <v>5.5599999999999983E-2</v>
      </c>
      <c r="M19" s="4">
        <f>(K19/L19)*100</f>
        <v>13.848920863309431</v>
      </c>
    </row>
    <row r="20" spans="1:16" x14ac:dyDescent="0.35">
      <c r="A20" t="s">
        <v>4</v>
      </c>
      <c r="B20">
        <v>22</v>
      </c>
      <c r="C20" t="s">
        <v>26</v>
      </c>
      <c r="D20">
        <v>104</v>
      </c>
      <c r="E20" t="s">
        <v>7</v>
      </c>
      <c r="F20" t="s">
        <v>8</v>
      </c>
      <c r="G20" t="s">
        <v>67</v>
      </c>
      <c r="H20">
        <v>0.63560000000000005</v>
      </c>
      <c r="I20">
        <v>0.65569999999999995</v>
      </c>
      <c r="J20">
        <v>0.63929999999999998</v>
      </c>
      <c r="K20">
        <f t="shared" si="0"/>
        <v>3.6999999999999256E-3</v>
      </c>
      <c r="L20">
        <v>5.5599999999999997E-2</v>
      </c>
      <c r="M20" s="4">
        <f t="shared" ref="M20:M83" si="5">(K20/L20)*100</f>
        <v>6.6546762589926729</v>
      </c>
    </row>
    <row r="21" spans="1:16" x14ac:dyDescent="0.35">
      <c r="A21" t="s">
        <v>4</v>
      </c>
      <c r="B21">
        <v>22</v>
      </c>
      <c r="C21" t="s">
        <v>26</v>
      </c>
      <c r="D21">
        <v>104</v>
      </c>
      <c r="E21" t="s">
        <v>7</v>
      </c>
      <c r="F21" t="s">
        <v>14</v>
      </c>
      <c r="G21" t="s">
        <v>68</v>
      </c>
      <c r="H21">
        <v>0.72</v>
      </c>
      <c r="I21">
        <v>0.93059999999999998</v>
      </c>
      <c r="J21">
        <v>0.746</v>
      </c>
      <c r="K21">
        <f t="shared" si="0"/>
        <v>2.6000000000000023E-2</v>
      </c>
      <c r="L21">
        <v>5.5599999999999997E-2</v>
      </c>
      <c r="M21" s="4">
        <f t="shared" si="5"/>
        <v>46.762589928057594</v>
      </c>
    </row>
    <row r="22" spans="1:16" x14ac:dyDescent="0.35">
      <c r="A22" t="s">
        <v>4</v>
      </c>
      <c r="B22">
        <v>22</v>
      </c>
      <c r="C22" t="s">
        <v>26</v>
      </c>
      <c r="D22">
        <v>104</v>
      </c>
      <c r="E22" t="s">
        <v>7</v>
      </c>
      <c r="F22" t="s">
        <v>72</v>
      </c>
      <c r="G22" t="s">
        <v>69</v>
      </c>
      <c r="H22">
        <v>0.63859999999999995</v>
      </c>
      <c r="I22">
        <v>0.64129999999999998</v>
      </c>
      <c r="J22">
        <v>0.64059999999999995</v>
      </c>
      <c r="K22">
        <f t="shared" si="0"/>
        <v>2.0000000000000018E-3</v>
      </c>
      <c r="L22">
        <v>5.5599999999999997E-2</v>
      </c>
      <c r="M22" s="4">
        <f t="shared" si="5"/>
        <v>3.5971223021582768</v>
      </c>
    </row>
    <row r="23" spans="1:16" x14ac:dyDescent="0.35">
      <c r="A23" t="s">
        <v>4</v>
      </c>
      <c r="B23">
        <v>22</v>
      </c>
      <c r="C23" t="s">
        <v>26</v>
      </c>
      <c r="D23">
        <v>104</v>
      </c>
      <c r="E23" t="s">
        <v>7</v>
      </c>
      <c r="F23" t="s">
        <v>16</v>
      </c>
      <c r="G23" t="s">
        <v>70</v>
      </c>
      <c r="H23">
        <v>0.64380000000000004</v>
      </c>
      <c r="I23">
        <v>0.70089999999999997</v>
      </c>
      <c r="J23">
        <v>0.65900000000000003</v>
      </c>
      <c r="K23">
        <f t="shared" si="0"/>
        <v>1.5199999999999991E-2</v>
      </c>
      <c r="L23">
        <v>5.5599999999999997E-2</v>
      </c>
      <c r="M23" s="4">
        <f t="shared" si="5"/>
        <v>27.338129496402864</v>
      </c>
    </row>
    <row r="24" spans="1:16" x14ac:dyDescent="0.35">
      <c r="A24" t="s">
        <v>4</v>
      </c>
      <c r="B24">
        <v>22</v>
      </c>
      <c r="C24" t="s">
        <v>26</v>
      </c>
      <c r="D24">
        <v>104</v>
      </c>
      <c r="E24" t="s">
        <v>7</v>
      </c>
      <c r="F24" t="s">
        <v>73</v>
      </c>
      <c r="G24" t="s">
        <v>71</v>
      </c>
      <c r="H24">
        <v>0.63229999999999997</v>
      </c>
      <c r="I24">
        <v>0.63339999999999996</v>
      </c>
      <c r="J24">
        <v>0.63329999999999997</v>
      </c>
      <c r="K24">
        <f t="shared" si="0"/>
        <v>1.0000000000000009E-3</v>
      </c>
      <c r="L24">
        <v>5.5599999999999997E-2</v>
      </c>
      <c r="M24" s="4">
        <f t="shared" si="5"/>
        <v>1.7985611510791384</v>
      </c>
    </row>
    <row r="25" spans="1:16" x14ac:dyDescent="0.35">
      <c r="A25" t="s">
        <v>19</v>
      </c>
      <c r="B25">
        <v>21</v>
      </c>
      <c r="C25" t="s">
        <v>26</v>
      </c>
      <c r="D25">
        <v>7</v>
      </c>
      <c r="E25" t="s">
        <v>7</v>
      </c>
      <c r="F25" t="s">
        <v>13</v>
      </c>
      <c r="G25" t="s">
        <v>62</v>
      </c>
      <c r="H25">
        <v>0.68149999999999999</v>
      </c>
      <c r="I25">
        <v>0.72719999999999996</v>
      </c>
      <c r="J25">
        <v>0.68720000000000003</v>
      </c>
      <c r="K25">
        <f t="shared" si="0"/>
        <v>5.7000000000000384E-3</v>
      </c>
      <c r="L25">
        <f>SUM(K25:K28)</f>
        <v>0.21379999999999999</v>
      </c>
      <c r="M25" s="4">
        <f>(K25/L25)*100</f>
        <v>2.6660430308699903</v>
      </c>
    </row>
    <row r="26" spans="1:16" x14ac:dyDescent="0.35">
      <c r="A26" t="s">
        <v>19</v>
      </c>
      <c r="B26">
        <v>21</v>
      </c>
      <c r="C26" t="s">
        <v>26</v>
      </c>
      <c r="D26">
        <v>7</v>
      </c>
      <c r="E26" t="s">
        <v>7</v>
      </c>
      <c r="F26" t="s">
        <v>8</v>
      </c>
      <c r="G26" t="s">
        <v>63</v>
      </c>
      <c r="H26">
        <v>0.67090000000000005</v>
      </c>
      <c r="I26">
        <v>1.9899</v>
      </c>
      <c r="J26">
        <v>0.82699999999999996</v>
      </c>
      <c r="K26">
        <f t="shared" si="0"/>
        <v>0.15609999999999991</v>
      </c>
      <c r="L26">
        <v>0.21379999999999999</v>
      </c>
      <c r="M26" s="4">
        <f t="shared" si="5"/>
        <v>73.012160898035503</v>
      </c>
      <c r="P26" t="s">
        <v>74</v>
      </c>
    </row>
    <row r="27" spans="1:16" x14ac:dyDescent="0.35">
      <c r="A27" t="s">
        <v>19</v>
      </c>
      <c r="B27">
        <v>21</v>
      </c>
      <c r="C27" t="s">
        <v>26</v>
      </c>
      <c r="D27">
        <v>7</v>
      </c>
      <c r="E27" t="s">
        <v>7</v>
      </c>
      <c r="F27" t="s">
        <v>14</v>
      </c>
      <c r="G27" t="s">
        <v>64</v>
      </c>
      <c r="H27">
        <v>0.66120000000000001</v>
      </c>
      <c r="I27">
        <v>0.89770000000000005</v>
      </c>
      <c r="J27">
        <v>0.68600000000000005</v>
      </c>
      <c r="K27">
        <f t="shared" si="0"/>
        <v>2.4800000000000044E-2</v>
      </c>
      <c r="L27">
        <v>0.21379999999999999</v>
      </c>
      <c r="M27" s="4">
        <f t="shared" si="5"/>
        <v>11.599625818522004</v>
      </c>
    </row>
    <row r="28" spans="1:16" x14ac:dyDescent="0.35">
      <c r="A28" t="s">
        <v>19</v>
      </c>
      <c r="B28">
        <v>21</v>
      </c>
      <c r="C28" t="s">
        <v>26</v>
      </c>
      <c r="D28">
        <v>7</v>
      </c>
      <c r="E28" t="s">
        <v>7</v>
      </c>
      <c r="F28" t="s">
        <v>16</v>
      </c>
      <c r="G28" t="s">
        <v>65</v>
      </c>
      <c r="H28">
        <v>0.64639999999999997</v>
      </c>
      <c r="I28">
        <v>0.9546</v>
      </c>
      <c r="J28">
        <v>0.67359999999999998</v>
      </c>
      <c r="K28">
        <f t="shared" si="0"/>
        <v>2.7200000000000002E-2</v>
      </c>
      <c r="L28">
        <v>0.21379999999999999</v>
      </c>
      <c r="M28" s="4">
        <f t="shared" si="5"/>
        <v>12.722170252572498</v>
      </c>
    </row>
    <row r="29" spans="1:16" x14ac:dyDescent="0.35">
      <c r="A29" t="s">
        <v>4</v>
      </c>
      <c r="B29">
        <v>21</v>
      </c>
      <c r="C29" t="s">
        <v>5</v>
      </c>
      <c r="D29">
        <v>8</v>
      </c>
      <c r="E29" t="s">
        <v>7</v>
      </c>
      <c r="F29" t="s">
        <v>13</v>
      </c>
      <c r="G29" t="s">
        <v>76</v>
      </c>
      <c r="H29">
        <v>0.71509999999999996</v>
      </c>
      <c r="I29">
        <v>0.72150000000000003</v>
      </c>
      <c r="J29">
        <v>0.72070000000000001</v>
      </c>
      <c r="K29">
        <f t="shared" si="0"/>
        <v>5.6000000000000494E-3</v>
      </c>
      <c r="L29">
        <f>SUM(K29:K32)</f>
        <v>2.5000000000000022E-2</v>
      </c>
      <c r="M29" s="4">
        <f t="shared" si="5"/>
        <v>22.40000000000018</v>
      </c>
    </row>
    <row r="30" spans="1:16" x14ac:dyDescent="0.35">
      <c r="A30" t="s">
        <v>4</v>
      </c>
      <c r="B30">
        <v>21</v>
      </c>
      <c r="C30" t="s">
        <v>5</v>
      </c>
      <c r="D30">
        <v>8</v>
      </c>
      <c r="E30" t="s">
        <v>7</v>
      </c>
      <c r="F30" t="s">
        <v>8</v>
      </c>
      <c r="G30" t="s">
        <v>77</v>
      </c>
      <c r="H30">
        <v>0.6522</v>
      </c>
      <c r="I30">
        <v>0.66290000000000004</v>
      </c>
      <c r="J30">
        <v>0.65859999999999996</v>
      </c>
      <c r="K30">
        <f t="shared" si="0"/>
        <v>6.3999999999999613E-3</v>
      </c>
      <c r="L30">
        <v>2.5000000000000001E-2</v>
      </c>
      <c r="M30" s="4">
        <f t="shared" si="5"/>
        <v>25.599999999999845</v>
      </c>
    </row>
    <row r="31" spans="1:16" x14ac:dyDescent="0.35">
      <c r="A31" t="s">
        <v>4</v>
      </c>
      <c r="B31">
        <v>21</v>
      </c>
      <c r="C31" t="s">
        <v>5</v>
      </c>
      <c r="D31">
        <v>8</v>
      </c>
      <c r="E31" t="s">
        <v>7</v>
      </c>
      <c r="F31" t="s">
        <v>73</v>
      </c>
      <c r="G31" t="s">
        <v>78</v>
      </c>
      <c r="H31">
        <v>0.65410000000000001</v>
      </c>
      <c r="I31">
        <v>0.65439999999999998</v>
      </c>
      <c r="J31">
        <v>0.65429999999999999</v>
      </c>
      <c r="K31">
        <f t="shared" si="0"/>
        <v>1.9999999999997797E-4</v>
      </c>
      <c r="L31">
        <v>2.5000000000000001E-2</v>
      </c>
      <c r="M31" s="4">
        <f t="shared" si="5"/>
        <v>0.79999999999991189</v>
      </c>
    </row>
    <row r="32" spans="1:16" x14ac:dyDescent="0.35">
      <c r="A32" t="s">
        <v>4</v>
      </c>
      <c r="B32">
        <v>21</v>
      </c>
      <c r="C32" t="s">
        <v>5</v>
      </c>
      <c r="D32">
        <v>8</v>
      </c>
      <c r="E32" t="s">
        <v>7</v>
      </c>
      <c r="F32" t="s">
        <v>16</v>
      </c>
      <c r="G32" t="s">
        <v>79</v>
      </c>
      <c r="H32">
        <v>0.64349999999999996</v>
      </c>
      <c r="I32">
        <v>0.69379999999999997</v>
      </c>
      <c r="J32">
        <v>0.65629999999999999</v>
      </c>
      <c r="K32">
        <f t="shared" si="0"/>
        <v>1.2800000000000034E-2</v>
      </c>
      <c r="L32">
        <v>2.5000000000000001E-2</v>
      </c>
      <c r="M32" s="4">
        <f t="shared" si="5"/>
        <v>51.200000000000131</v>
      </c>
    </row>
    <row r="33" spans="1:16" x14ac:dyDescent="0.35">
      <c r="A33" t="s">
        <v>18</v>
      </c>
      <c r="B33">
        <v>21</v>
      </c>
      <c r="C33" t="s">
        <v>43</v>
      </c>
      <c r="D33">
        <v>5</v>
      </c>
      <c r="E33" t="s">
        <v>7</v>
      </c>
      <c r="F33" t="s">
        <v>13</v>
      </c>
      <c r="G33" t="s">
        <v>83</v>
      </c>
      <c r="H33">
        <v>0.64980000000000004</v>
      </c>
      <c r="I33">
        <v>0.6502</v>
      </c>
      <c r="J33">
        <v>0.65</v>
      </c>
      <c r="K33">
        <f t="shared" si="0"/>
        <v>1.9999999999997797E-4</v>
      </c>
      <c r="L33">
        <f>SUM(K33:K39)</f>
        <v>7.009999999999994E-2</v>
      </c>
      <c r="M33" s="4">
        <f t="shared" si="5"/>
        <v>0.28530670470752945</v>
      </c>
    </row>
    <row r="34" spans="1:16" x14ac:dyDescent="0.35">
      <c r="A34" t="s">
        <v>18</v>
      </c>
      <c r="B34">
        <v>21</v>
      </c>
      <c r="C34" t="s">
        <v>43</v>
      </c>
      <c r="D34">
        <v>5</v>
      </c>
      <c r="E34" t="s">
        <v>7</v>
      </c>
      <c r="F34" t="s">
        <v>8</v>
      </c>
      <c r="G34" t="s">
        <v>84</v>
      </c>
      <c r="H34">
        <v>0.62570000000000003</v>
      </c>
      <c r="I34">
        <v>0.62580000000000002</v>
      </c>
      <c r="J34">
        <v>0.62580000000000002</v>
      </c>
      <c r="K34">
        <f t="shared" si="0"/>
        <v>9.9999999999988987E-5</v>
      </c>
      <c r="L34">
        <v>7.0099999999999996E-2</v>
      </c>
      <c r="M34" s="4">
        <f t="shared" si="5"/>
        <v>0.14265335235376461</v>
      </c>
    </row>
    <row r="35" spans="1:16" x14ac:dyDescent="0.35">
      <c r="A35" t="s">
        <v>18</v>
      </c>
      <c r="B35">
        <v>21</v>
      </c>
      <c r="C35" t="s">
        <v>43</v>
      </c>
      <c r="D35">
        <v>5</v>
      </c>
      <c r="E35" t="s">
        <v>7</v>
      </c>
      <c r="F35" t="s">
        <v>14</v>
      </c>
      <c r="G35" t="s">
        <v>85</v>
      </c>
      <c r="H35">
        <v>0.64039999999999997</v>
      </c>
      <c r="I35">
        <v>0.64129999999999998</v>
      </c>
      <c r="J35">
        <v>0.64119999999999999</v>
      </c>
      <c r="K35">
        <f t="shared" si="0"/>
        <v>8.0000000000002292E-4</v>
      </c>
      <c r="L35">
        <v>7.0099999999999996E-2</v>
      </c>
      <c r="M35" s="4">
        <f t="shared" si="5"/>
        <v>1.1412268188302754</v>
      </c>
    </row>
    <row r="36" spans="1:16" x14ac:dyDescent="0.35">
      <c r="A36" t="s">
        <v>18</v>
      </c>
      <c r="B36">
        <v>21</v>
      </c>
      <c r="C36" t="s">
        <v>43</v>
      </c>
      <c r="D36">
        <v>5</v>
      </c>
      <c r="E36" t="s">
        <v>7</v>
      </c>
      <c r="F36" t="s">
        <v>73</v>
      </c>
      <c r="G36" t="s">
        <v>86</v>
      </c>
      <c r="H36">
        <v>0.6593</v>
      </c>
      <c r="I36">
        <v>0.65949999999999998</v>
      </c>
      <c r="J36">
        <v>0.65939999999999999</v>
      </c>
      <c r="K36">
        <f t="shared" si="0"/>
        <v>9.9999999999988987E-5</v>
      </c>
      <c r="L36">
        <v>7.0099999999999996E-2</v>
      </c>
      <c r="M36" s="4">
        <f t="shared" si="5"/>
        <v>0.14265335235376461</v>
      </c>
    </row>
    <row r="37" spans="1:16" x14ac:dyDescent="0.35">
      <c r="A37" t="s">
        <v>18</v>
      </c>
      <c r="B37">
        <v>21</v>
      </c>
      <c r="C37" t="s">
        <v>43</v>
      </c>
      <c r="D37">
        <v>5</v>
      </c>
      <c r="E37" t="s">
        <v>7</v>
      </c>
      <c r="F37" t="s">
        <v>16</v>
      </c>
      <c r="G37" t="s">
        <v>87</v>
      </c>
      <c r="H37">
        <v>0.65720000000000001</v>
      </c>
      <c r="I37">
        <v>0.65939999999999999</v>
      </c>
      <c r="J37">
        <v>0.65900000000000003</v>
      </c>
      <c r="K37">
        <f t="shared" si="0"/>
        <v>1.8000000000000238E-3</v>
      </c>
      <c r="L37">
        <v>7.0099999999999996E-2</v>
      </c>
      <c r="M37" s="4">
        <f t="shared" si="5"/>
        <v>2.5677603423680799</v>
      </c>
    </row>
    <row r="38" spans="1:16" x14ac:dyDescent="0.35">
      <c r="A38" t="s">
        <v>18</v>
      </c>
      <c r="B38">
        <v>21</v>
      </c>
      <c r="C38" t="s">
        <v>43</v>
      </c>
      <c r="D38">
        <v>5</v>
      </c>
      <c r="E38" t="s">
        <v>80</v>
      </c>
      <c r="F38" t="s">
        <v>81</v>
      </c>
      <c r="G38" t="s">
        <v>88</v>
      </c>
      <c r="H38">
        <v>0.67320000000000002</v>
      </c>
      <c r="I38">
        <v>1.2535000000000001</v>
      </c>
      <c r="J38">
        <v>0.71279999999999999</v>
      </c>
      <c r="K38">
        <f t="shared" si="0"/>
        <v>3.9599999999999969E-2</v>
      </c>
      <c r="L38">
        <v>7.0099999999999996E-2</v>
      </c>
      <c r="M38" s="4">
        <f t="shared" si="5"/>
        <v>56.490727532096962</v>
      </c>
    </row>
    <row r="39" spans="1:16" x14ac:dyDescent="0.35">
      <c r="A39" t="s">
        <v>18</v>
      </c>
      <c r="B39">
        <v>21</v>
      </c>
      <c r="C39" t="s">
        <v>43</v>
      </c>
      <c r="D39">
        <v>5</v>
      </c>
      <c r="E39" t="s">
        <v>80</v>
      </c>
      <c r="F39" t="s">
        <v>82</v>
      </c>
      <c r="G39" t="s">
        <v>89</v>
      </c>
      <c r="H39">
        <v>0.6472</v>
      </c>
      <c r="I39">
        <v>0.67989999999999995</v>
      </c>
      <c r="J39">
        <v>0.67469999999999997</v>
      </c>
      <c r="K39">
        <f t="shared" si="0"/>
        <v>2.7499999999999969E-2</v>
      </c>
      <c r="L39">
        <v>7.0099999999999996E-2</v>
      </c>
      <c r="M39" s="4">
        <f t="shared" si="5"/>
        <v>39.229671897289542</v>
      </c>
      <c r="P39" t="s">
        <v>96</v>
      </c>
    </row>
    <row r="40" spans="1:16" x14ac:dyDescent="0.35">
      <c r="A40" t="s">
        <v>4</v>
      </c>
      <c r="B40">
        <v>21</v>
      </c>
      <c r="C40" t="s">
        <v>26</v>
      </c>
      <c r="D40">
        <v>1</v>
      </c>
      <c r="E40" t="s">
        <v>7</v>
      </c>
      <c r="F40" t="s">
        <v>13</v>
      </c>
      <c r="G40" t="s">
        <v>90</v>
      </c>
      <c r="H40">
        <v>0.68969999999999998</v>
      </c>
      <c r="I40">
        <v>0.83699999999999997</v>
      </c>
      <c r="J40">
        <v>0.7046</v>
      </c>
      <c r="K40">
        <f t="shared" si="0"/>
        <v>1.4900000000000024E-2</v>
      </c>
      <c r="L40">
        <f>SUM(K40:K45)</f>
        <v>0.14739999999999998</v>
      </c>
      <c r="M40" s="4">
        <f t="shared" si="5"/>
        <v>10.108548168249678</v>
      </c>
    </row>
    <row r="41" spans="1:16" x14ac:dyDescent="0.35">
      <c r="A41" t="s">
        <v>4</v>
      </c>
      <c r="B41">
        <v>21</v>
      </c>
      <c r="C41" t="s">
        <v>26</v>
      </c>
      <c r="D41">
        <v>1</v>
      </c>
      <c r="E41" t="s">
        <v>7</v>
      </c>
      <c r="F41" t="s">
        <v>8</v>
      </c>
      <c r="G41" t="s">
        <v>91</v>
      </c>
      <c r="H41">
        <v>0.67320000000000002</v>
      </c>
      <c r="I41">
        <v>0.78120000000000001</v>
      </c>
      <c r="J41">
        <v>0.68210000000000004</v>
      </c>
      <c r="K41">
        <f t="shared" si="0"/>
        <v>8.900000000000019E-3</v>
      </c>
      <c r="L41">
        <v>0.1474</v>
      </c>
      <c r="M41" s="4">
        <f t="shared" si="5"/>
        <v>6.037991858887394</v>
      </c>
    </row>
    <row r="42" spans="1:16" x14ac:dyDescent="0.35">
      <c r="A42" t="s">
        <v>4</v>
      </c>
      <c r="B42">
        <v>21</v>
      </c>
      <c r="C42" t="s">
        <v>26</v>
      </c>
      <c r="D42">
        <v>1</v>
      </c>
      <c r="E42" t="s">
        <v>7</v>
      </c>
      <c r="F42" t="s">
        <v>14</v>
      </c>
      <c r="G42" t="s">
        <v>92</v>
      </c>
      <c r="H42">
        <v>0.66469999999999996</v>
      </c>
      <c r="I42">
        <v>0.87139999999999995</v>
      </c>
      <c r="J42">
        <v>0.68340000000000001</v>
      </c>
      <c r="K42">
        <f t="shared" si="0"/>
        <v>1.870000000000005E-2</v>
      </c>
      <c r="L42">
        <v>0.1474</v>
      </c>
      <c r="M42" s="4">
        <f t="shared" si="5"/>
        <v>12.686567164179138</v>
      </c>
    </row>
    <row r="43" spans="1:16" x14ac:dyDescent="0.35">
      <c r="A43" t="s">
        <v>4</v>
      </c>
      <c r="B43">
        <v>21</v>
      </c>
      <c r="C43" t="s">
        <v>26</v>
      </c>
      <c r="D43">
        <v>1</v>
      </c>
      <c r="E43" t="s">
        <v>7</v>
      </c>
      <c r="F43" t="s">
        <v>73</v>
      </c>
      <c r="G43" t="s">
        <v>93</v>
      </c>
      <c r="H43">
        <v>0.72340000000000004</v>
      </c>
      <c r="I43">
        <v>0.72460000000000002</v>
      </c>
      <c r="J43">
        <v>0.72389999999999999</v>
      </c>
      <c r="K43">
        <f t="shared" si="0"/>
        <v>4.9999999999994493E-4</v>
      </c>
      <c r="L43">
        <v>0.1474</v>
      </c>
      <c r="M43" s="4">
        <f t="shared" si="5"/>
        <v>0.33921302578015261</v>
      </c>
    </row>
    <row r="44" spans="1:16" x14ac:dyDescent="0.35">
      <c r="A44" t="s">
        <v>4</v>
      </c>
      <c r="B44">
        <v>21</v>
      </c>
      <c r="C44" t="s">
        <v>26</v>
      </c>
      <c r="D44">
        <v>1</v>
      </c>
      <c r="E44" t="s">
        <v>7</v>
      </c>
      <c r="F44" t="s">
        <v>16</v>
      </c>
      <c r="G44" t="s">
        <v>94</v>
      </c>
      <c r="H44">
        <v>0.72670000000000001</v>
      </c>
      <c r="I44">
        <v>1.1818</v>
      </c>
      <c r="J44">
        <v>0.76319999999999999</v>
      </c>
      <c r="K44">
        <f t="shared" si="0"/>
        <v>3.6499999999999977E-2</v>
      </c>
      <c r="L44">
        <v>0.1474</v>
      </c>
      <c r="M44" s="4">
        <f t="shared" si="5"/>
        <v>24.762550881953853</v>
      </c>
    </row>
    <row r="45" spans="1:16" x14ac:dyDescent="0.35">
      <c r="A45" t="s">
        <v>4</v>
      </c>
      <c r="B45">
        <v>21</v>
      </c>
      <c r="C45" t="s">
        <v>26</v>
      </c>
      <c r="D45">
        <v>1</v>
      </c>
      <c r="E45" t="s">
        <v>80</v>
      </c>
      <c r="F45" t="s">
        <v>82</v>
      </c>
      <c r="G45" t="s">
        <v>95</v>
      </c>
      <c r="H45">
        <v>0.62560000000000004</v>
      </c>
      <c r="I45">
        <v>0.81430000000000002</v>
      </c>
      <c r="J45">
        <v>0.69350000000000001</v>
      </c>
      <c r="K45">
        <f t="shared" si="0"/>
        <v>6.789999999999996E-2</v>
      </c>
      <c r="L45">
        <v>0.1474</v>
      </c>
      <c r="M45" s="4">
        <f t="shared" si="5"/>
        <v>46.065128900949773</v>
      </c>
    </row>
    <row r="46" spans="1:16" x14ac:dyDescent="0.35">
      <c r="A46" t="s">
        <v>18</v>
      </c>
      <c r="B46">
        <v>21</v>
      </c>
      <c r="C46" t="s">
        <v>45</v>
      </c>
      <c r="D46">
        <v>3</v>
      </c>
      <c r="E46" t="s">
        <v>80</v>
      </c>
      <c r="F46" t="s">
        <v>81</v>
      </c>
      <c r="G46" t="s">
        <v>49</v>
      </c>
      <c r="H46">
        <v>0.68420000000000003</v>
      </c>
      <c r="I46">
        <v>0.99490000000000001</v>
      </c>
      <c r="J46">
        <v>0.71179999999999999</v>
      </c>
      <c r="K46">
        <f>J46-H46</f>
        <v>2.7599999999999958E-2</v>
      </c>
      <c r="L46">
        <f>SUM(K46:K48)</f>
        <v>2.7600000000000069E-2</v>
      </c>
      <c r="M46" s="4">
        <f t="shared" si="5"/>
        <v>99.999999999999602</v>
      </c>
    </row>
    <row r="47" spans="1:16" x14ac:dyDescent="0.35">
      <c r="A47" t="s">
        <v>18</v>
      </c>
      <c r="B47">
        <v>21</v>
      </c>
      <c r="C47" t="s">
        <v>45</v>
      </c>
      <c r="D47">
        <v>3</v>
      </c>
      <c r="E47" t="s">
        <v>7</v>
      </c>
      <c r="F47" t="s">
        <v>16</v>
      </c>
      <c r="G47" t="s">
        <v>50</v>
      </c>
      <c r="H47">
        <v>0.65229999999999999</v>
      </c>
      <c r="J47">
        <v>0.65200000000000002</v>
      </c>
      <c r="K47">
        <f t="shared" si="0"/>
        <v>-2.9999999999996696E-4</v>
      </c>
      <c r="L47">
        <v>2.76E-2</v>
      </c>
      <c r="M47" s="4">
        <f t="shared" si="5"/>
        <v>-1.0869565217390107</v>
      </c>
    </row>
    <row r="48" spans="1:16" x14ac:dyDescent="0.35">
      <c r="A48" t="s">
        <v>18</v>
      </c>
      <c r="B48">
        <v>21</v>
      </c>
      <c r="C48" t="s">
        <v>45</v>
      </c>
      <c r="D48">
        <v>3</v>
      </c>
      <c r="E48" t="s">
        <v>80</v>
      </c>
      <c r="F48" t="s">
        <v>82</v>
      </c>
      <c r="G48" t="s">
        <v>51</v>
      </c>
      <c r="H48">
        <v>0.64139999999999997</v>
      </c>
      <c r="J48">
        <v>0.64170000000000005</v>
      </c>
      <c r="K48">
        <f t="shared" si="0"/>
        <v>3.0000000000007798E-4</v>
      </c>
      <c r="L48">
        <v>2.76E-2</v>
      </c>
      <c r="M48" s="4">
        <f t="shared" si="5"/>
        <v>1.086956521739413</v>
      </c>
    </row>
    <row r="49" spans="1:13" x14ac:dyDescent="0.35">
      <c r="A49" t="s">
        <v>4</v>
      </c>
      <c r="B49">
        <v>21</v>
      </c>
      <c r="C49" t="s">
        <v>26</v>
      </c>
      <c r="D49">
        <v>2</v>
      </c>
      <c r="E49" t="s">
        <v>7</v>
      </c>
      <c r="F49" t="s">
        <v>8</v>
      </c>
      <c r="G49" t="s">
        <v>52</v>
      </c>
      <c r="H49">
        <v>0.66469999999999996</v>
      </c>
      <c r="J49">
        <v>0.66520000000000001</v>
      </c>
      <c r="K49">
        <f t="shared" si="0"/>
        <v>5.0000000000005596E-4</v>
      </c>
      <c r="L49">
        <f>SUM(K49:K54)</f>
        <v>1.650000000000007E-2</v>
      </c>
      <c r="M49" s="4">
        <f t="shared" si="5"/>
        <v>3.0303030303033567</v>
      </c>
    </row>
    <row r="50" spans="1:13" x14ac:dyDescent="0.35">
      <c r="A50" t="s">
        <v>4</v>
      </c>
      <c r="B50">
        <v>21</v>
      </c>
      <c r="C50" t="s">
        <v>26</v>
      </c>
      <c r="D50">
        <v>2</v>
      </c>
      <c r="E50" t="s">
        <v>80</v>
      </c>
      <c r="F50" t="s">
        <v>81</v>
      </c>
      <c r="G50" t="s">
        <v>53</v>
      </c>
      <c r="H50">
        <v>0.64449999999999996</v>
      </c>
      <c r="L50">
        <v>1.6500000000000001E-2</v>
      </c>
      <c r="M50" s="4">
        <f t="shared" si="5"/>
        <v>0</v>
      </c>
    </row>
    <row r="51" spans="1:13" x14ac:dyDescent="0.35">
      <c r="A51" t="s">
        <v>4</v>
      </c>
      <c r="B51">
        <v>21</v>
      </c>
      <c r="C51" t="s">
        <v>26</v>
      </c>
      <c r="D51">
        <v>2</v>
      </c>
      <c r="E51" t="s">
        <v>99</v>
      </c>
      <c r="F51" t="s">
        <v>99</v>
      </c>
      <c r="G51" t="s">
        <v>54</v>
      </c>
      <c r="H51">
        <v>0.63949999999999996</v>
      </c>
      <c r="J51">
        <v>0.64570000000000005</v>
      </c>
      <c r="K51">
        <f>J51-H51</f>
        <v>6.2000000000000943E-3</v>
      </c>
      <c r="L51">
        <v>1.6500000000000001E-2</v>
      </c>
      <c r="M51" s="4">
        <f t="shared" si="5"/>
        <v>37.575757575758146</v>
      </c>
    </row>
    <row r="52" spans="1:13" x14ac:dyDescent="0.35">
      <c r="A52" t="s">
        <v>4</v>
      </c>
      <c r="B52">
        <v>21</v>
      </c>
      <c r="C52" t="s">
        <v>26</v>
      </c>
      <c r="D52">
        <v>2</v>
      </c>
      <c r="E52" t="s">
        <v>7</v>
      </c>
      <c r="F52" t="s">
        <v>16</v>
      </c>
      <c r="G52" t="s">
        <v>55</v>
      </c>
      <c r="H52">
        <v>0.65800000000000003</v>
      </c>
      <c r="J52">
        <v>0.65800000000000003</v>
      </c>
      <c r="K52">
        <f>J52-H52</f>
        <v>0</v>
      </c>
      <c r="L52">
        <v>1.6500000000000001E-2</v>
      </c>
      <c r="M52" s="4">
        <f t="shared" si="5"/>
        <v>0</v>
      </c>
    </row>
    <row r="53" spans="1:13" x14ac:dyDescent="0.35">
      <c r="A53" t="s">
        <v>4</v>
      </c>
      <c r="B53">
        <v>21</v>
      </c>
      <c r="C53" t="s">
        <v>26</v>
      </c>
      <c r="D53">
        <v>2</v>
      </c>
      <c r="E53" t="s">
        <v>80</v>
      </c>
      <c r="F53" t="s">
        <v>82</v>
      </c>
      <c r="G53" t="s">
        <v>97</v>
      </c>
      <c r="H53">
        <v>0.63070000000000004</v>
      </c>
      <c r="J53">
        <v>0.63429999999999997</v>
      </c>
      <c r="K53">
        <f t="shared" si="0"/>
        <v>3.5999999999999366E-3</v>
      </c>
      <c r="L53">
        <v>1.6500000000000001E-2</v>
      </c>
      <c r="M53" s="4">
        <f t="shared" si="5"/>
        <v>21.818181818181433</v>
      </c>
    </row>
    <row r="54" spans="1:13" x14ac:dyDescent="0.35">
      <c r="A54" t="s">
        <v>4</v>
      </c>
      <c r="B54">
        <v>21</v>
      </c>
      <c r="C54" t="s">
        <v>26</v>
      </c>
      <c r="D54">
        <v>2</v>
      </c>
      <c r="F54" t="s">
        <v>100</v>
      </c>
      <c r="G54" t="s">
        <v>98</v>
      </c>
      <c r="H54">
        <v>0.64780000000000004</v>
      </c>
      <c r="J54">
        <v>0.65400000000000003</v>
      </c>
      <c r="K54">
        <f>J54-H54</f>
        <v>6.1999999999999833E-3</v>
      </c>
      <c r="L54">
        <v>1.6500000000000001E-2</v>
      </c>
      <c r="M54" s="4">
        <f t="shared" si="5"/>
        <v>37.575757575757471</v>
      </c>
    </row>
    <row r="55" spans="1:13" x14ac:dyDescent="0.35">
      <c r="A55" t="s">
        <v>4</v>
      </c>
      <c r="B55">
        <v>21</v>
      </c>
      <c r="C55" t="s">
        <v>26</v>
      </c>
      <c r="D55">
        <v>7</v>
      </c>
      <c r="E55" t="s">
        <v>80</v>
      </c>
      <c r="F55" t="s">
        <v>81</v>
      </c>
      <c r="G55" t="s">
        <v>56</v>
      </c>
      <c r="H55">
        <v>0.63480000000000003</v>
      </c>
      <c r="J55">
        <v>0.64980000000000004</v>
      </c>
      <c r="K55">
        <f>J55-H55</f>
        <v>1.5000000000000013E-2</v>
      </c>
      <c r="L55">
        <f>SUM(K55:K58)</f>
        <v>2.9299999999999993E-2</v>
      </c>
      <c r="M55" s="4">
        <f t="shared" si="5"/>
        <v>51.194539249146821</v>
      </c>
    </row>
    <row r="56" spans="1:13" x14ac:dyDescent="0.35">
      <c r="A56" t="s">
        <v>4</v>
      </c>
      <c r="B56">
        <v>21</v>
      </c>
      <c r="C56" t="s">
        <v>26</v>
      </c>
      <c r="D56">
        <v>7</v>
      </c>
      <c r="E56" t="s">
        <v>80</v>
      </c>
      <c r="F56" t="s">
        <v>82</v>
      </c>
      <c r="G56" t="s">
        <v>57</v>
      </c>
      <c r="H56">
        <v>0.62670000000000003</v>
      </c>
      <c r="J56">
        <v>0.62660000000000005</v>
      </c>
      <c r="K56">
        <f>J56-H56</f>
        <v>-9.9999999999988987E-5</v>
      </c>
      <c r="L56">
        <v>2.93E-2</v>
      </c>
      <c r="M56" s="4">
        <f t="shared" si="5"/>
        <v>-0.34129692832760744</v>
      </c>
    </row>
    <row r="57" spans="1:13" x14ac:dyDescent="0.35">
      <c r="A57" t="s">
        <v>4</v>
      </c>
      <c r="B57">
        <v>21</v>
      </c>
      <c r="C57" t="s">
        <v>26</v>
      </c>
      <c r="D57">
        <v>7</v>
      </c>
      <c r="E57" t="s">
        <v>99</v>
      </c>
      <c r="F57" t="s">
        <v>99</v>
      </c>
      <c r="G57" t="s">
        <v>58</v>
      </c>
      <c r="H57">
        <v>0.62729999999999997</v>
      </c>
      <c r="J57">
        <v>0.62839999999999996</v>
      </c>
      <c r="K57">
        <f t="shared" ref="K57:K84" si="6">J57-H57</f>
        <v>1.0999999999999899E-3</v>
      </c>
      <c r="L57">
        <v>2.93E-2</v>
      </c>
      <c r="M57" s="4">
        <f t="shared" si="5"/>
        <v>3.7542662116040613</v>
      </c>
    </row>
    <row r="58" spans="1:13" x14ac:dyDescent="0.35">
      <c r="A58" t="s">
        <v>4</v>
      </c>
      <c r="B58">
        <v>21</v>
      </c>
      <c r="C58" t="s">
        <v>26</v>
      </c>
      <c r="D58">
        <v>7</v>
      </c>
      <c r="E58" t="s">
        <v>7</v>
      </c>
      <c r="F58" t="s">
        <v>16</v>
      </c>
      <c r="G58" t="s">
        <v>59</v>
      </c>
      <c r="H58">
        <v>0.69369999999999998</v>
      </c>
      <c r="J58">
        <v>0.70699999999999996</v>
      </c>
      <c r="K58">
        <f t="shared" si="6"/>
        <v>1.3299999999999979E-2</v>
      </c>
      <c r="L58">
        <v>2.93E-2</v>
      </c>
      <c r="M58" s="4">
        <f t="shared" si="5"/>
        <v>45.392491467576718</v>
      </c>
    </row>
    <row r="59" spans="1:13" x14ac:dyDescent="0.35">
      <c r="A59" t="s">
        <v>4</v>
      </c>
      <c r="B59">
        <v>21</v>
      </c>
      <c r="C59" t="s">
        <v>26</v>
      </c>
      <c r="D59">
        <v>9</v>
      </c>
      <c r="E59" t="s">
        <v>7</v>
      </c>
      <c r="F59" t="s">
        <v>13</v>
      </c>
      <c r="G59" t="s">
        <v>66</v>
      </c>
      <c r="H59">
        <v>0.63280000000000003</v>
      </c>
      <c r="J59">
        <v>0.64249999999999996</v>
      </c>
      <c r="K59">
        <f t="shared" si="6"/>
        <v>9.6999999999999309E-3</v>
      </c>
      <c r="L59">
        <f>SUM(K59:K65)</f>
        <v>1.0900000000000132E-2</v>
      </c>
      <c r="M59" s="4">
        <f t="shared" si="5"/>
        <v>88.990825688071681</v>
      </c>
    </row>
    <row r="60" spans="1:13" x14ac:dyDescent="0.35">
      <c r="A60" t="s">
        <v>4</v>
      </c>
      <c r="B60">
        <v>21</v>
      </c>
      <c r="C60" t="s">
        <v>26</v>
      </c>
      <c r="D60">
        <v>9</v>
      </c>
      <c r="E60" t="s">
        <v>7</v>
      </c>
      <c r="F60" t="s">
        <v>8</v>
      </c>
      <c r="G60" t="s">
        <v>67</v>
      </c>
      <c r="H60">
        <v>0.69020000000000004</v>
      </c>
      <c r="J60">
        <v>0.69169999999999998</v>
      </c>
      <c r="K60">
        <f t="shared" si="6"/>
        <v>1.4999999999999458E-3</v>
      </c>
      <c r="L60">
        <v>1.09E-2</v>
      </c>
      <c r="M60" s="4">
        <f t="shared" si="5"/>
        <v>13.761467889907761</v>
      </c>
    </row>
    <row r="61" spans="1:13" x14ac:dyDescent="0.35">
      <c r="A61" t="s">
        <v>4</v>
      </c>
      <c r="B61">
        <v>21</v>
      </c>
      <c r="C61" t="s">
        <v>26</v>
      </c>
      <c r="D61">
        <v>9</v>
      </c>
      <c r="E61" t="s">
        <v>7</v>
      </c>
      <c r="F61" t="s">
        <v>14</v>
      </c>
      <c r="G61" t="s">
        <v>68</v>
      </c>
      <c r="H61">
        <v>0.70779999999999998</v>
      </c>
      <c r="J61">
        <v>0.71550000000000002</v>
      </c>
      <c r="K61">
        <f t="shared" si="6"/>
        <v>7.7000000000000401E-3</v>
      </c>
      <c r="L61">
        <v>1.09E-2</v>
      </c>
      <c r="M61" s="4">
        <f t="shared" si="5"/>
        <v>70.642201834862746</v>
      </c>
    </row>
    <row r="62" spans="1:13" x14ac:dyDescent="0.35">
      <c r="A62" t="s">
        <v>4</v>
      </c>
      <c r="B62">
        <v>21</v>
      </c>
      <c r="C62" t="s">
        <v>26</v>
      </c>
      <c r="D62">
        <v>9</v>
      </c>
      <c r="E62" t="s">
        <v>7</v>
      </c>
      <c r="F62" t="s">
        <v>102</v>
      </c>
      <c r="G62" t="s">
        <v>69</v>
      </c>
      <c r="H62">
        <v>0.64359999999999995</v>
      </c>
      <c r="J62">
        <v>0.64470000000000005</v>
      </c>
      <c r="K62">
        <f>J62-H62</f>
        <v>1.1000000000001009E-3</v>
      </c>
      <c r="L62">
        <v>1.09E-2</v>
      </c>
      <c r="M62" s="4">
        <f t="shared" si="5"/>
        <v>10.091743119266981</v>
      </c>
    </row>
    <row r="63" spans="1:13" x14ac:dyDescent="0.35">
      <c r="A63" t="s">
        <v>4</v>
      </c>
      <c r="B63">
        <v>21</v>
      </c>
      <c r="C63" t="s">
        <v>26</v>
      </c>
      <c r="D63">
        <v>9</v>
      </c>
      <c r="E63" t="s">
        <v>80</v>
      </c>
      <c r="F63" t="s">
        <v>81</v>
      </c>
      <c r="G63" t="s">
        <v>70</v>
      </c>
      <c r="H63">
        <v>0.6331</v>
      </c>
      <c r="J63">
        <v>0.64180000000000004</v>
      </c>
      <c r="K63">
        <f t="shared" si="6"/>
        <v>8.700000000000041E-3</v>
      </c>
      <c r="L63">
        <v>1.09E-2</v>
      </c>
      <c r="M63" s="4">
        <f t="shared" si="5"/>
        <v>79.816513761468272</v>
      </c>
    </row>
    <row r="64" spans="1:13" x14ac:dyDescent="0.35">
      <c r="A64" t="s">
        <v>4</v>
      </c>
      <c r="B64">
        <v>21</v>
      </c>
      <c r="C64" t="s">
        <v>26</v>
      </c>
      <c r="D64">
        <v>9</v>
      </c>
      <c r="E64" t="s">
        <v>80</v>
      </c>
      <c r="F64" t="s">
        <v>99</v>
      </c>
      <c r="G64" t="s">
        <v>71</v>
      </c>
      <c r="H64">
        <v>0.70609999999999995</v>
      </c>
      <c r="J64">
        <v>0.64180000000000004</v>
      </c>
      <c r="K64">
        <f t="shared" si="6"/>
        <v>-6.4299999999999913E-2</v>
      </c>
      <c r="L64">
        <v>1.09E-2</v>
      </c>
      <c r="M64" s="4">
        <f t="shared" si="5"/>
        <v>-589.90825688073323</v>
      </c>
    </row>
    <row r="65" spans="1:13" x14ac:dyDescent="0.35">
      <c r="A65" t="s">
        <v>4</v>
      </c>
      <c r="B65">
        <v>21</v>
      </c>
      <c r="C65" t="s">
        <v>26</v>
      </c>
      <c r="D65">
        <v>9</v>
      </c>
      <c r="E65" t="s">
        <v>99</v>
      </c>
      <c r="F65" t="s">
        <v>16</v>
      </c>
      <c r="G65" t="s">
        <v>101</v>
      </c>
      <c r="H65">
        <v>0.66210000000000002</v>
      </c>
      <c r="J65">
        <v>0.70860000000000001</v>
      </c>
      <c r="K65">
        <f t="shared" si="6"/>
        <v>4.6499999999999986E-2</v>
      </c>
      <c r="L65">
        <v>1.09E-2</v>
      </c>
      <c r="M65" s="4">
        <f t="shared" si="5"/>
        <v>426.60550458715585</v>
      </c>
    </row>
    <row r="66" spans="1:13" x14ac:dyDescent="0.35">
      <c r="A66" t="s">
        <v>18</v>
      </c>
      <c r="B66">
        <v>21</v>
      </c>
      <c r="C66" t="s">
        <v>26</v>
      </c>
      <c r="D66">
        <v>1</v>
      </c>
      <c r="E66" t="s">
        <v>7</v>
      </c>
      <c r="F66" t="s">
        <v>13</v>
      </c>
      <c r="G66" t="s">
        <v>62</v>
      </c>
      <c r="H66">
        <v>0.6351</v>
      </c>
      <c r="J66">
        <v>0.64459999999999995</v>
      </c>
      <c r="K66">
        <f t="shared" si="6"/>
        <v>9.4999999999999529E-3</v>
      </c>
      <c r="L66">
        <f>SUM(K66:K71)</f>
        <v>8.8999999999999968E-2</v>
      </c>
      <c r="M66" s="4">
        <f t="shared" si="5"/>
        <v>10.674157303370738</v>
      </c>
    </row>
    <row r="67" spans="1:13" x14ac:dyDescent="0.35">
      <c r="A67" t="s">
        <v>18</v>
      </c>
      <c r="B67">
        <v>21</v>
      </c>
      <c r="C67" t="s">
        <v>26</v>
      </c>
      <c r="D67">
        <v>1</v>
      </c>
      <c r="E67" t="s">
        <v>7</v>
      </c>
      <c r="F67" t="s">
        <v>8</v>
      </c>
      <c r="G67" t="s">
        <v>63</v>
      </c>
      <c r="H67">
        <v>0.66049999999999998</v>
      </c>
      <c r="J67">
        <v>0.69389999999999996</v>
      </c>
      <c r="K67">
        <f t="shared" si="6"/>
        <v>3.3399999999999985E-2</v>
      </c>
      <c r="L67">
        <v>8.8999999999999996E-2</v>
      </c>
      <c r="M67" s="4">
        <f t="shared" si="5"/>
        <v>37.528089887640434</v>
      </c>
    </row>
    <row r="68" spans="1:13" x14ac:dyDescent="0.35">
      <c r="A68" t="s">
        <v>18</v>
      </c>
      <c r="B68">
        <v>21</v>
      </c>
      <c r="C68" t="s">
        <v>26</v>
      </c>
      <c r="D68">
        <v>1</v>
      </c>
      <c r="E68" t="s">
        <v>7</v>
      </c>
      <c r="F68" t="s">
        <v>14</v>
      </c>
      <c r="G68" t="s">
        <v>64</v>
      </c>
      <c r="H68">
        <v>0.65169999999999995</v>
      </c>
      <c r="J68">
        <v>0.65229999999999999</v>
      </c>
      <c r="K68">
        <f t="shared" si="6"/>
        <v>6.0000000000004494E-4</v>
      </c>
      <c r="L68">
        <v>8.8999999999999996E-2</v>
      </c>
      <c r="M68" s="4">
        <f t="shared" si="5"/>
        <v>0.67415730337083701</v>
      </c>
    </row>
    <row r="69" spans="1:13" x14ac:dyDescent="0.35">
      <c r="A69" t="s">
        <v>18</v>
      </c>
      <c r="B69">
        <v>21</v>
      </c>
      <c r="C69" t="s">
        <v>26</v>
      </c>
      <c r="D69">
        <v>1</v>
      </c>
      <c r="E69" t="s">
        <v>80</v>
      </c>
      <c r="F69" t="s">
        <v>82</v>
      </c>
      <c r="G69" t="s">
        <v>65</v>
      </c>
      <c r="H69">
        <v>0.6623</v>
      </c>
      <c r="J69">
        <v>0.6744</v>
      </c>
      <c r="K69">
        <f t="shared" si="6"/>
        <v>1.21E-2</v>
      </c>
      <c r="L69">
        <v>8.8999999999999996E-2</v>
      </c>
      <c r="M69" s="4">
        <f t="shared" si="5"/>
        <v>13.59550561797753</v>
      </c>
    </row>
    <row r="70" spans="1:13" x14ac:dyDescent="0.35">
      <c r="A70" t="s">
        <v>18</v>
      </c>
      <c r="B70">
        <v>21</v>
      </c>
      <c r="C70" t="s">
        <v>26</v>
      </c>
      <c r="D70">
        <v>1</v>
      </c>
      <c r="E70" t="s">
        <v>80</v>
      </c>
      <c r="F70" t="s">
        <v>81</v>
      </c>
      <c r="G70" t="s">
        <v>103</v>
      </c>
      <c r="H70">
        <v>0.65100000000000002</v>
      </c>
      <c r="J70">
        <v>0.65229999999999999</v>
      </c>
      <c r="K70">
        <f t="shared" si="6"/>
        <v>1.2999999999999678E-3</v>
      </c>
      <c r="L70">
        <v>8.8999999999999996E-2</v>
      </c>
      <c r="M70" s="4">
        <f t="shared" si="5"/>
        <v>1.4606741573033348</v>
      </c>
    </row>
    <row r="71" spans="1:13" x14ac:dyDescent="0.35">
      <c r="A71" t="s">
        <v>18</v>
      </c>
      <c r="B71">
        <v>21</v>
      </c>
      <c r="C71" t="s">
        <v>26</v>
      </c>
      <c r="D71">
        <v>1</v>
      </c>
      <c r="E71" t="s">
        <v>7</v>
      </c>
      <c r="F71" t="s">
        <v>16</v>
      </c>
      <c r="G71" t="s">
        <v>104</v>
      </c>
      <c r="H71">
        <v>0.64649999999999996</v>
      </c>
      <c r="J71">
        <v>0.67859999999999998</v>
      </c>
      <c r="K71">
        <f t="shared" si="6"/>
        <v>3.2100000000000017E-2</v>
      </c>
      <c r="L71">
        <v>8.8999999999999996E-2</v>
      </c>
      <c r="M71" s="4">
        <f t="shared" si="5"/>
        <v>36.067415730337096</v>
      </c>
    </row>
    <row r="72" spans="1:13" x14ac:dyDescent="0.35">
      <c r="A72" t="s">
        <v>18</v>
      </c>
      <c r="B72">
        <v>22</v>
      </c>
      <c r="C72" t="s">
        <v>26</v>
      </c>
      <c r="D72">
        <v>5</v>
      </c>
      <c r="E72" t="s">
        <v>105</v>
      </c>
      <c r="F72" t="s">
        <v>106</v>
      </c>
      <c r="G72" t="s">
        <v>76</v>
      </c>
      <c r="H72">
        <v>0.7</v>
      </c>
      <c r="J72">
        <v>0.75670000000000004</v>
      </c>
      <c r="K72">
        <f t="shared" si="6"/>
        <v>5.6700000000000084E-2</v>
      </c>
      <c r="L72">
        <f>SUM(K72:K75)</f>
        <v>0.32869999999999999</v>
      </c>
      <c r="M72" s="4">
        <f t="shared" si="5"/>
        <v>17.249771828414996</v>
      </c>
    </row>
    <row r="73" spans="1:13" x14ac:dyDescent="0.35">
      <c r="A73" t="s">
        <v>18</v>
      </c>
      <c r="B73">
        <v>22</v>
      </c>
      <c r="C73" t="s">
        <v>26</v>
      </c>
      <c r="D73">
        <v>5</v>
      </c>
      <c r="E73" t="s">
        <v>106</v>
      </c>
      <c r="F73" t="s">
        <v>107</v>
      </c>
      <c r="G73" t="s">
        <v>77</v>
      </c>
      <c r="H73">
        <v>0.66759999999999997</v>
      </c>
      <c r="J73">
        <v>0.90369999999999995</v>
      </c>
      <c r="K73">
        <f t="shared" si="6"/>
        <v>0.23609999999999998</v>
      </c>
      <c r="L73">
        <v>0.32869999999999999</v>
      </c>
      <c r="M73" s="4">
        <f t="shared" si="5"/>
        <v>71.828414968055981</v>
      </c>
    </row>
    <row r="74" spans="1:13" x14ac:dyDescent="0.35">
      <c r="A74" t="s">
        <v>18</v>
      </c>
      <c r="B74">
        <v>22</v>
      </c>
      <c r="C74" t="s">
        <v>26</v>
      </c>
      <c r="D74">
        <v>5</v>
      </c>
      <c r="E74" t="s">
        <v>7</v>
      </c>
      <c r="F74" t="s">
        <v>14</v>
      </c>
      <c r="G74" t="s">
        <v>78</v>
      </c>
      <c r="H74">
        <v>0.63870000000000005</v>
      </c>
      <c r="J74">
        <v>0.64029999999999998</v>
      </c>
      <c r="K74">
        <f t="shared" si="6"/>
        <v>1.5999999999999348E-3</v>
      </c>
      <c r="L74">
        <v>0.32869999999999999</v>
      </c>
      <c r="M74" s="4">
        <f t="shared" si="5"/>
        <v>0.48676604806812745</v>
      </c>
    </row>
    <row r="75" spans="1:13" x14ac:dyDescent="0.35">
      <c r="A75" t="s">
        <v>18</v>
      </c>
      <c r="B75">
        <v>22</v>
      </c>
      <c r="C75" t="s">
        <v>26</v>
      </c>
      <c r="D75">
        <v>5</v>
      </c>
      <c r="E75" t="s">
        <v>80</v>
      </c>
      <c r="F75" t="s">
        <v>81</v>
      </c>
      <c r="G75" t="s">
        <v>79</v>
      </c>
      <c r="H75">
        <v>0.63939999999999997</v>
      </c>
      <c r="J75">
        <v>0.67369999999999997</v>
      </c>
      <c r="K75">
        <f t="shared" si="6"/>
        <v>3.4299999999999997E-2</v>
      </c>
      <c r="L75">
        <v>0.32869999999999999</v>
      </c>
      <c r="M75" s="4">
        <f t="shared" si="5"/>
        <v>10.435047155460905</v>
      </c>
    </row>
    <row r="76" spans="1:13" x14ac:dyDescent="0.35">
      <c r="A76" t="s">
        <v>19</v>
      </c>
      <c r="B76">
        <v>22</v>
      </c>
      <c r="C76" t="s">
        <v>5</v>
      </c>
      <c r="D76">
        <v>12</v>
      </c>
      <c r="E76" t="s">
        <v>7</v>
      </c>
      <c r="F76" t="s">
        <v>61</v>
      </c>
      <c r="G76" t="s">
        <v>83</v>
      </c>
      <c r="H76">
        <v>0.65110000000000001</v>
      </c>
      <c r="J76">
        <v>0.68530000000000002</v>
      </c>
      <c r="K76">
        <f t="shared" si="6"/>
        <v>3.4200000000000008E-2</v>
      </c>
      <c r="L76">
        <f>SUM(K76:K84)</f>
        <v>7.3200000000000043E-2</v>
      </c>
      <c r="M76" s="4">
        <f t="shared" si="5"/>
        <v>46.72131147540982</v>
      </c>
    </row>
    <row r="77" spans="1:13" x14ac:dyDescent="0.35">
      <c r="A77" t="s">
        <v>19</v>
      </c>
      <c r="B77">
        <v>22</v>
      </c>
      <c r="C77" t="s">
        <v>5</v>
      </c>
      <c r="D77">
        <v>12</v>
      </c>
      <c r="E77" t="s">
        <v>7</v>
      </c>
      <c r="F77" t="s">
        <v>110</v>
      </c>
      <c r="G77" t="s">
        <v>84</v>
      </c>
      <c r="H77">
        <v>0.65480000000000005</v>
      </c>
      <c r="J77">
        <v>0.65549999999999997</v>
      </c>
      <c r="K77">
        <f t="shared" si="6"/>
        <v>6.9999999999992291E-4</v>
      </c>
      <c r="L77">
        <v>7.3200000000000001E-2</v>
      </c>
      <c r="M77" s="4">
        <f t="shared" si="5"/>
        <v>0.95628415300535918</v>
      </c>
    </row>
    <row r="78" spans="1:13" x14ac:dyDescent="0.35">
      <c r="A78" t="s">
        <v>19</v>
      </c>
      <c r="B78">
        <v>22</v>
      </c>
      <c r="C78" t="s">
        <v>5</v>
      </c>
      <c r="D78">
        <v>12</v>
      </c>
      <c r="E78" t="s">
        <v>7</v>
      </c>
      <c r="F78" t="s">
        <v>13</v>
      </c>
      <c r="G78" t="s">
        <v>85</v>
      </c>
      <c r="H78">
        <v>0.6532</v>
      </c>
      <c r="J78">
        <v>0.65859999999999996</v>
      </c>
      <c r="K78">
        <f t="shared" si="6"/>
        <v>5.3999999999999604E-3</v>
      </c>
      <c r="L78">
        <v>7.3200000000000001E-2</v>
      </c>
      <c r="M78" s="4">
        <f t="shared" si="5"/>
        <v>7.3770491803278144</v>
      </c>
    </row>
    <row r="79" spans="1:13" x14ac:dyDescent="0.35">
      <c r="A79" t="s">
        <v>19</v>
      </c>
      <c r="B79">
        <v>22</v>
      </c>
      <c r="C79" t="s">
        <v>5</v>
      </c>
      <c r="D79">
        <v>12</v>
      </c>
      <c r="E79" t="s">
        <v>7</v>
      </c>
      <c r="F79" t="s">
        <v>8</v>
      </c>
      <c r="G79" t="s">
        <v>86</v>
      </c>
      <c r="H79">
        <v>0.65969999999999995</v>
      </c>
      <c r="J79">
        <v>0.66269999999999996</v>
      </c>
      <c r="K79">
        <f t="shared" si="6"/>
        <v>3.0000000000000027E-3</v>
      </c>
      <c r="L79">
        <v>7.3200000000000001E-2</v>
      </c>
      <c r="M79" s="4">
        <f t="shared" si="5"/>
        <v>4.098360655737709</v>
      </c>
    </row>
    <row r="80" spans="1:13" x14ac:dyDescent="0.35">
      <c r="A80" t="s">
        <v>19</v>
      </c>
      <c r="B80">
        <v>22</v>
      </c>
      <c r="C80" t="s">
        <v>5</v>
      </c>
      <c r="D80">
        <v>12</v>
      </c>
      <c r="E80" t="s">
        <v>7</v>
      </c>
      <c r="F80" t="s">
        <v>14</v>
      </c>
      <c r="G80" t="s">
        <v>87</v>
      </c>
      <c r="H80">
        <v>0.64859999999999995</v>
      </c>
      <c r="J80">
        <v>0.65180000000000005</v>
      </c>
      <c r="K80">
        <f t="shared" si="6"/>
        <v>3.2000000000000917E-3</v>
      </c>
      <c r="L80">
        <v>7.3200000000000001E-2</v>
      </c>
      <c r="M80" s="4">
        <f t="shared" si="5"/>
        <v>4.3715846994536767</v>
      </c>
    </row>
    <row r="81" spans="1:13" x14ac:dyDescent="0.35">
      <c r="A81" t="s">
        <v>19</v>
      </c>
      <c r="B81">
        <v>22</v>
      </c>
      <c r="C81" t="s">
        <v>5</v>
      </c>
      <c r="D81">
        <v>12</v>
      </c>
      <c r="E81" t="s">
        <v>99</v>
      </c>
      <c r="F81" t="s">
        <v>99</v>
      </c>
      <c r="G81" t="s">
        <v>88</v>
      </c>
      <c r="H81">
        <v>0.65239999999999998</v>
      </c>
      <c r="J81">
        <v>0.65410000000000001</v>
      </c>
      <c r="K81">
        <f t="shared" si="6"/>
        <v>1.7000000000000348E-3</v>
      </c>
      <c r="L81">
        <v>7.3200000000000001E-2</v>
      </c>
      <c r="M81" s="4">
        <f t="shared" si="5"/>
        <v>2.3224043715847471</v>
      </c>
    </row>
    <row r="82" spans="1:13" x14ac:dyDescent="0.35">
      <c r="A82" t="s">
        <v>19</v>
      </c>
      <c r="B82">
        <v>22</v>
      </c>
      <c r="C82" t="s">
        <v>5</v>
      </c>
      <c r="D82">
        <v>12</v>
      </c>
      <c r="E82" t="s">
        <v>80</v>
      </c>
      <c r="F82" t="s">
        <v>81</v>
      </c>
      <c r="G82" t="s">
        <v>89</v>
      </c>
      <c r="H82">
        <v>0.6381</v>
      </c>
      <c r="J82">
        <v>0.65149999999999997</v>
      </c>
      <c r="K82">
        <f t="shared" si="6"/>
        <v>1.3399999999999967E-2</v>
      </c>
      <c r="L82">
        <v>7.3200000000000001E-2</v>
      </c>
      <c r="M82" s="4">
        <f t="shared" si="5"/>
        <v>18.306010928961705</v>
      </c>
    </row>
    <row r="83" spans="1:13" x14ac:dyDescent="0.35">
      <c r="A83" t="s">
        <v>19</v>
      </c>
      <c r="B83">
        <v>22</v>
      </c>
      <c r="C83" t="s">
        <v>5</v>
      </c>
      <c r="D83">
        <v>12</v>
      </c>
      <c r="E83" t="s">
        <v>7</v>
      </c>
      <c r="F83" t="s">
        <v>16</v>
      </c>
      <c r="G83" t="s">
        <v>108</v>
      </c>
      <c r="H83">
        <v>0.64690000000000003</v>
      </c>
      <c r="J83">
        <v>0.65780000000000005</v>
      </c>
      <c r="K83">
        <f t="shared" si="6"/>
        <v>1.0900000000000021E-2</v>
      </c>
      <c r="L83">
        <v>7.3200000000000001E-2</v>
      </c>
      <c r="M83" s="4">
        <f t="shared" si="5"/>
        <v>14.890710382513689</v>
      </c>
    </row>
    <row r="84" spans="1:13" x14ac:dyDescent="0.35">
      <c r="A84" t="s">
        <v>19</v>
      </c>
      <c r="B84">
        <v>22</v>
      </c>
      <c r="C84" t="s">
        <v>5</v>
      </c>
      <c r="D84">
        <v>12</v>
      </c>
      <c r="E84" t="s">
        <v>7</v>
      </c>
      <c r="F84" t="s">
        <v>73</v>
      </c>
      <c r="G84" t="s">
        <v>109</v>
      </c>
      <c r="H84">
        <v>0.64849999999999997</v>
      </c>
      <c r="J84">
        <v>0.6492</v>
      </c>
      <c r="K84">
        <f t="shared" si="6"/>
        <v>7.0000000000003393E-4</v>
      </c>
      <c r="L84">
        <v>7.3200000000000001E-2</v>
      </c>
      <c r="M84" s="4">
        <f t="shared" ref="M84" si="7">(K84/L84)*100</f>
        <v>0.95628415300551084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89-B6F0-442B-8B92-C1706868247D}">
  <dimension ref="A1:P84"/>
  <sheetViews>
    <sheetView tabSelected="1" workbookViewId="0">
      <selection activeCell="F50" sqref="F50"/>
    </sheetView>
  </sheetViews>
  <sheetFormatPr defaultRowHeight="14.5" x14ac:dyDescent="0.35"/>
  <cols>
    <col min="6" max="6" width="15" bestFit="1" customWidth="1"/>
    <col min="15" max="15" width="10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9</v>
      </c>
      <c r="G1" t="s">
        <v>48</v>
      </c>
      <c r="H1" t="s">
        <v>12</v>
      </c>
      <c r="I1" t="s">
        <v>10</v>
      </c>
      <c r="J1" t="s">
        <v>11</v>
      </c>
      <c r="K1" t="s">
        <v>111</v>
      </c>
      <c r="L1" t="s">
        <v>112</v>
      </c>
      <c r="M1" t="s">
        <v>113</v>
      </c>
    </row>
    <row r="2" spans="1:16" x14ac:dyDescent="0.35">
      <c r="A2" t="s">
        <v>19</v>
      </c>
      <c r="B2">
        <v>21</v>
      </c>
      <c r="C2" t="s">
        <v>26</v>
      </c>
      <c r="D2">
        <v>10</v>
      </c>
      <c r="E2" t="s">
        <v>7</v>
      </c>
      <c r="F2" t="s">
        <v>13</v>
      </c>
      <c r="G2" t="s">
        <v>52</v>
      </c>
      <c r="H2">
        <v>0.63060000000000005</v>
      </c>
      <c r="I2">
        <v>0.68679999999999997</v>
      </c>
      <c r="J2">
        <v>0.64200000000000002</v>
      </c>
      <c r="K2">
        <f>J2-H2</f>
        <v>1.1399999999999966E-2</v>
      </c>
      <c r="L2">
        <f>SUM(K2:K5)</f>
        <v>3.2200000000000006E-2</v>
      </c>
      <c r="M2" s="4">
        <f>(K2/L2)*100</f>
        <v>35.403726708074423</v>
      </c>
      <c r="N2" t="s">
        <v>119</v>
      </c>
      <c r="O2" t="s">
        <v>114</v>
      </c>
    </row>
    <row r="3" spans="1:16" x14ac:dyDescent="0.35">
      <c r="A3" t="s">
        <v>19</v>
      </c>
      <c r="B3">
        <v>21</v>
      </c>
      <c r="C3" t="s">
        <v>26</v>
      </c>
      <c r="D3">
        <v>8</v>
      </c>
      <c r="E3" t="s">
        <v>7</v>
      </c>
      <c r="F3" t="s">
        <v>13</v>
      </c>
      <c r="G3" t="s">
        <v>56</v>
      </c>
      <c r="H3">
        <v>0.64280000000000004</v>
      </c>
      <c r="I3">
        <v>0.69469999999999998</v>
      </c>
      <c r="J3">
        <v>0.6532</v>
      </c>
      <c r="K3">
        <f>J3-H3</f>
        <v>1.0399999999999965E-2</v>
      </c>
      <c r="L3">
        <f>SUM(K3:K7)</f>
        <v>5.5900000000000061E-2</v>
      </c>
      <c r="M3" s="4">
        <f>(K3/L3)*100</f>
        <v>18.604651162790613</v>
      </c>
      <c r="O3" s="4">
        <f>AVERAGE(M2:M4)</f>
        <v>22.178616799445873</v>
      </c>
    </row>
    <row r="4" spans="1:16" x14ac:dyDescent="0.35">
      <c r="A4" t="s">
        <v>19</v>
      </c>
      <c r="B4">
        <v>21</v>
      </c>
      <c r="C4" t="s">
        <v>26</v>
      </c>
      <c r="D4">
        <v>7</v>
      </c>
      <c r="E4" t="s">
        <v>7</v>
      </c>
      <c r="F4" t="s">
        <v>13</v>
      </c>
      <c r="G4" t="s">
        <v>62</v>
      </c>
      <c r="H4">
        <v>0.68149999999999999</v>
      </c>
      <c r="I4">
        <v>0.72719999999999996</v>
      </c>
      <c r="J4">
        <v>0.68720000000000003</v>
      </c>
      <c r="K4">
        <f>J4-H4</f>
        <v>5.7000000000000384E-3</v>
      </c>
      <c r="L4">
        <f>SUM(K4:K7)</f>
        <v>4.5500000000000096E-2</v>
      </c>
      <c r="M4" s="4">
        <f>(K4/L4)*100</f>
        <v>12.527472527472586</v>
      </c>
      <c r="O4" t="s">
        <v>115</v>
      </c>
    </row>
    <row r="5" spans="1:16" x14ac:dyDescent="0.35">
      <c r="A5" t="s">
        <v>19</v>
      </c>
      <c r="B5">
        <v>21</v>
      </c>
      <c r="C5" t="s">
        <v>26</v>
      </c>
      <c r="D5">
        <v>8</v>
      </c>
      <c r="E5" t="s">
        <v>7</v>
      </c>
      <c r="F5" t="s">
        <v>61</v>
      </c>
      <c r="G5" t="s">
        <v>59</v>
      </c>
      <c r="H5">
        <v>0.63739999999999997</v>
      </c>
      <c r="I5">
        <v>0.64529999999999998</v>
      </c>
      <c r="J5">
        <v>0.6421</v>
      </c>
      <c r="K5">
        <f>J5-H5</f>
        <v>4.7000000000000375E-3</v>
      </c>
      <c r="L5">
        <v>3.2800000000000003E-2</v>
      </c>
      <c r="M5" s="4">
        <f>(K5/L5)*100</f>
        <v>14.329268292683039</v>
      </c>
      <c r="O5">
        <v>14.33</v>
      </c>
    </row>
    <row r="6" spans="1:16" x14ac:dyDescent="0.35">
      <c r="A6" t="s">
        <v>19</v>
      </c>
      <c r="B6">
        <v>21</v>
      </c>
      <c r="C6" t="s">
        <v>26</v>
      </c>
      <c r="D6">
        <v>10</v>
      </c>
      <c r="E6" t="s">
        <v>7</v>
      </c>
      <c r="F6" t="s">
        <v>8</v>
      </c>
      <c r="G6" t="s">
        <v>53</v>
      </c>
      <c r="H6">
        <v>0.63670000000000004</v>
      </c>
      <c r="I6">
        <v>0.74160000000000004</v>
      </c>
      <c r="J6">
        <v>0.65920000000000001</v>
      </c>
      <c r="K6">
        <f>J6-H6</f>
        <v>2.2499999999999964E-2</v>
      </c>
      <c r="L6">
        <v>3.8300000000000001E-2</v>
      </c>
      <c r="M6" s="4">
        <f>(K6/L6)*100</f>
        <v>58.746736292428103</v>
      </c>
      <c r="O6" t="s">
        <v>116</v>
      </c>
    </row>
    <row r="7" spans="1:16" x14ac:dyDescent="0.35">
      <c r="A7" t="s">
        <v>19</v>
      </c>
      <c r="B7">
        <v>21</v>
      </c>
      <c r="C7" t="s">
        <v>26</v>
      </c>
      <c r="D7">
        <v>8</v>
      </c>
      <c r="E7" t="s">
        <v>7</v>
      </c>
      <c r="F7" t="s">
        <v>8</v>
      </c>
      <c r="G7" t="s">
        <v>57</v>
      </c>
      <c r="H7">
        <v>0.65869999999999995</v>
      </c>
      <c r="I7">
        <v>0.69689999999999996</v>
      </c>
      <c r="J7">
        <v>0.67130000000000001</v>
      </c>
      <c r="K7">
        <f>J7-H7</f>
        <v>1.2600000000000056E-2</v>
      </c>
      <c r="L7">
        <v>3.2800000000000003E-2</v>
      </c>
      <c r="M7" s="4">
        <f>(K7/L7)*100</f>
        <v>38.414634146341633</v>
      </c>
      <c r="O7" s="4">
        <f>AVERAGE(M6:M8)</f>
        <v>56.724510445601744</v>
      </c>
    </row>
    <row r="8" spans="1:16" x14ac:dyDescent="0.35">
      <c r="A8" t="s">
        <v>19</v>
      </c>
      <c r="B8">
        <v>21</v>
      </c>
      <c r="C8" t="s">
        <v>26</v>
      </c>
      <c r="D8">
        <v>7</v>
      </c>
      <c r="E8" t="s">
        <v>7</v>
      </c>
      <c r="F8" t="s">
        <v>8</v>
      </c>
      <c r="G8" t="s">
        <v>63</v>
      </c>
      <c r="H8">
        <v>0.67090000000000005</v>
      </c>
      <c r="I8">
        <v>1.9899</v>
      </c>
      <c r="J8">
        <v>0.82699999999999996</v>
      </c>
      <c r="K8">
        <f>J8-H8</f>
        <v>0.15609999999999991</v>
      </c>
      <c r="L8">
        <v>0.21379999999999999</v>
      </c>
      <c r="M8" s="4">
        <f>(K8/L8)*100</f>
        <v>73.012160898035503</v>
      </c>
    </row>
    <row r="9" spans="1:16" x14ac:dyDescent="0.35">
      <c r="A9" t="s">
        <v>19</v>
      </c>
      <c r="B9">
        <v>21</v>
      </c>
      <c r="C9" t="s">
        <v>26</v>
      </c>
      <c r="D9">
        <v>10</v>
      </c>
      <c r="E9" t="s">
        <v>7</v>
      </c>
      <c r="F9" t="s">
        <v>14</v>
      </c>
      <c r="G9" t="s">
        <v>54</v>
      </c>
      <c r="H9">
        <v>0.63639999999999997</v>
      </c>
      <c r="I9">
        <v>0.6421</v>
      </c>
      <c r="J9">
        <v>0.63990000000000002</v>
      </c>
      <c r="K9">
        <f>J9-H9</f>
        <v>3.5000000000000586E-3</v>
      </c>
      <c r="L9">
        <v>3.8300000000000001E-2</v>
      </c>
      <c r="M9" s="4">
        <f>(K9/L9)*100</f>
        <v>9.1383812010445382</v>
      </c>
      <c r="O9" t="s">
        <v>117</v>
      </c>
    </row>
    <row r="10" spans="1:16" x14ac:dyDescent="0.35">
      <c r="A10" t="s">
        <v>19</v>
      </c>
      <c r="B10">
        <v>21</v>
      </c>
      <c r="C10" t="s">
        <v>26</v>
      </c>
      <c r="D10">
        <v>8</v>
      </c>
      <c r="E10" t="s">
        <v>7</v>
      </c>
      <c r="F10" t="s">
        <v>14</v>
      </c>
      <c r="G10" t="s">
        <v>58</v>
      </c>
      <c r="H10">
        <v>0.64790000000000003</v>
      </c>
      <c r="I10">
        <v>0.65900000000000003</v>
      </c>
      <c r="J10">
        <v>0.6522</v>
      </c>
      <c r="K10">
        <f>J10-H10</f>
        <v>4.2999999999999705E-3</v>
      </c>
      <c r="L10">
        <v>3.2800000000000003E-2</v>
      </c>
      <c r="M10" s="4">
        <f>(K10/L10)*100</f>
        <v>13.109756097560885</v>
      </c>
      <c r="O10" s="4">
        <f>AVERAGE(M9:M11)</f>
        <v>11.282587705709142</v>
      </c>
    </row>
    <row r="11" spans="1:16" x14ac:dyDescent="0.35">
      <c r="A11" t="s">
        <v>19</v>
      </c>
      <c r="B11">
        <v>21</v>
      </c>
      <c r="C11" t="s">
        <v>26</v>
      </c>
      <c r="D11">
        <v>7</v>
      </c>
      <c r="E11" t="s">
        <v>7</v>
      </c>
      <c r="F11" t="s">
        <v>14</v>
      </c>
      <c r="G11" t="s">
        <v>64</v>
      </c>
      <c r="H11">
        <v>0.66120000000000001</v>
      </c>
      <c r="I11">
        <v>0.89770000000000005</v>
      </c>
      <c r="J11">
        <v>0.68600000000000005</v>
      </c>
      <c r="K11">
        <f>J11-H11</f>
        <v>2.4800000000000044E-2</v>
      </c>
      <c r="L11">
        <v>0.21379999999999999</v>
      </c>
      <c r="M11" s="4">
        <f>(K11/L11)*100</f>
        <v>11.599625818522004</v>
      </c>
    </row>
    <row r="12" spans="1:16" x14ac:dyDescent="0.35">
      <c r="A12" t="s">
        <v>19</v>
      </c>
      <c r="B12">
        <v>21</v>
      </c>
      <c r="C12" t="s">
        <v>26</v>
      </c>
      <c r="D12">
        <v>10</v>
      </c>
      <c r="E12" t="s">
        <v>7</v>
      </c>
      <c r="F12" t="s">
        <v>16</v>
      </c>
      <c r="G12" t="s">
        <v>55</v>
      </c>
      <c r="H12">
        <v>0.69030000000000002</v>
      </c>
      <c r="I12">
        <v>0.69159999999999999</v>
      </c>
      <c r="J12">
        <v>0.69120000000000004</v>
      </c>
      <c r="K12">
        <f>J12-H12</f>
        <v>9.000000000000119E-4</v>
      </c>
      <c r="L12">
        <v>3.8300000000000001E-2</v>
      </c>
      <c r="M12" s="4">
        <f>(K12/L12)*100</f>
        <v>2.3498694516971592</v>
      </c>
      <c r="O12" t="s">
        <v>118</v>
      </c>
    </row>
    <row r="13" spans="1:16" x14ac:dyDescent="0.35">
      <c r="A13" t="s">
        <v>19</v>
      </c>
      <c r="B13">
        <v>21</v>
      </c>
      <c r="C13" t="s">
        <v>26</v>
      </c>
      <c r="D13">
        <v>8</v>
      </c>
      <c r="E13" t="s">
        <v>7</v>
      </c>
      <c r="F13" t="s">
        <v>16</v>
      </c>
      <c r="G13" t="s">
        <v>60</v>
      </c>
      <c r="H13">
        <v>0.63560000000000005</v>
      </c>
      <c r="I13">
        <v>0.63660000000000005</v>
      </c>
      <c r="J13">
        <v>0.63639999999999997</v>
      </c>
      <c r="K13">
        <f>J13-H13</f>
        <v>7.9999999999991189E-4</v>
      </c>
      <c r="L13">
        <v>3.2800000000000003E-2</v>
      </c>
      <c r="M13" s="4">
        <f>(K13/L13)*100</f>
        <v>2.4390243902436337</v>
      </c>
      <c r="O13" s="4">
        <f>AVERAGE(M12:M14)</f>
        <v>5.8370213648377636</v>
      </c>
    </row>
    <row r="14" spans="1:16" x14ac:dyDescent="0.35">
      <c r="A14" t="s">
        <v>19</v>
      </c>
      <c r="B14">
        <v>21</v>
      </c>
      <c r="C14" t="s">
        <v>26</v>
      </c>
      <c r="D14">
        <v>7</v>
      </c>
      <c r="E14" t="s">
        <v>7</v>
      </c>
      <c r="F14" t="s">
        <v>16</v>
      </c>
      <c r="G14" t="s">
        <v>65</v>
      </c>
      <c r="H14">
        <v>0.64639999999999997</v>
      </c>
      <c r="I14">
        <v>0.9546</v>
      </c>
      <c r="J14">
        <v>0.67359999999999998</v>
      </c>
      <c r="K14">
        <f>J14-H14</f>
        <v>2.7200000000000002E-2</v>
      </c>
      <c r="L14">
        <v>0.21379999999999999</v>
      </c>
      <c r="M14" s="4">
        <f>(K14/L14)*100</f>
        <v>12.722170252572498</v>
      </c>
      <c r="O14" t="s">
        <v>120</v>
      </c>
    </row>
    <row r="15" spans="1:16" x14ac:dyDescent="0.35">
      <c r="A15" t="s">
        <v>4</v>
      </c>
      <c r="B15">
        <v>21</v>
      </c>
      <c r="C15" t="s">
        <v>26</v>
      </c>
      <c r="D15">
        <v>2</v>
      </c>
      <c r="F15" t="s">
        <v>100</v>
      </c>
      <c r="G15" t="s">
        <v>98</v>
      </c>
      <c r="H15">
        <v>0.64780000000000004</v>
      </c>
      <c r="J15">
        <v>0.65400000000000003</v>
      </c>
      <c r="K15">
        <f>J15-H15</f>
        <v>6.1999999999999833E-3</v>
      </c>
      <c r="L15">
        <v>1.6500000000000001E-2</v>
      </c>
      <c r="M15" s="4">
        <f>(K15/L15)*100</f>
        <v>37.575757575757471</v>
      </c>
      <c r="O15">
        <v>37.58</v>
      </c>
      <c r="P15" s="4"/>
    </row>
    <row r="16" spans="1:16" x14ac:dyDescent="0.35">
      <c r="A16" t="s">
        <v>4</v>
      </c>
      <c r="B16">
        <v>21</v>
      </c>
      <c r="C16" t="s">
        <v>26</v>
      </c>
      <c r="D16">
        <v>9</v>
      </c>
      <c r="E16" t="s">
        <v>7</v>
      </c>
      <c r="F16" t="s">
        <v>102</v>
      </c>
      <c r="G16" t="s">
        <v>69</v>
      </c>
      <c r="H16">
        <v>0.64359999999999995</v>
      </c>
      <c r="J16">
        <v>0.64470000000000005</v>
      </c>
      <c r="K16">
        <f>J16-H16</f>
        <v>1.1000000000001009E-3</v>
      </c>
      <c r="L16">
        <v>1.09E-2</v>
      </c>
      <c r="M16" s="4">
        <f>(K16/L16)*100</f>
        <v>10.091743119266981</v>
      </c>
    </row>
    <row r="17" spans="1:13" x14ac:dyDescent="0.35">
      <c r="A17" t="s">
        <v>4</v>
      </c>
      <c r="B17">
        <v>21</v>
      </c>
      <c r="C17" t="s">
        <v>26</v>
      </c>
      <c r="D17">
        <v>4</v>
      </c>
      <c r="E17" t="s">
        <v>7</v>
      </c>
      <c r="F17" t="s">
        <v>13</v>
      </c>
      <c r="G17" t="s">
        <v>49</v>
      </c>
      <c r="H17">
        <v>0.65180000000000005</v>
      </c>
      <c r="I17">
        <v>0.83379999999999999</v>
      </c>
      <c r="J17">
        <v>0.68</v>
      </c>
      <c r="K17">
        <f>J17-H17</f>
        <v>2.8200000000000003E-2</v>
      </c>
      <c r="L17">
        <f>SUM(K17:K19)</f>
        <v>5.0800000000000067E-2</v>
      </c>
      <c r="M17" s="4">
        <f>(K17/L17)*100</f>
        <v>55.511811023621981</v>
      </c>
    </row>
    <row r="18" spans="1:13" x14ac:dyDescent="0.35">
      <c r="A18" t="s">
        <v>4</v>
      </c>
      <c r="B18">
        <v>22</v>
      </c>
      <c r="C18" t="s">
        <v>26</v>
      </c>
      <c r="D18">
        <v>104</v>
      </c>
      <c r="E18" t="s">
        <v>7</v>
      </c>
      <c r="F18" t="s">
        <v>13</v>
      </c>
      <c r="G18" t="s">
        <v>66</v>
      </c>
      <c r="H18">
        <v>0.6411</v>
      </c>
      <c r="I18">
        <v>0.69320000000000004</v>
      </c>
      <c r="J18">
        <v>0.64880000000000004</v>
      </c>
      <c r="K18">
        <f>J18-H18</f>
        <v>7.7000000000000401E-3</v>
      </c>
      <c r="L18">
        <f>SUM(K18:K23)</f>
        <v>0.1036999999999999</v>
      </c>
      <c r="M18" s="4">
        <f>(K18/L18)*100</f>
        <v>7.4252651880424763</v>
      </c>
    </row>
    <row r="19" spans="1:13" x14ac:dyDescent="0.35">
      <c r="A19" t="s">
        <v>4</v>
      </c>
      <c r="B19">
        <v>21</v>
      </c>
      <c r="C19" t="s">
        <v>26</v>
      </c>
      <c r="D19">
        <v>1</v>
      </c>
      <c r="E19" t="s">
        <v>7</v>
      </c>
      <c r="F19" t="s">
        <v>13</v>
      </c>
      <c r="G19" t="s">
        <v>90</v>
      </c>
      <c r="H19">
        <v>0.68969999999999998</v>
      </c>
      <c r="I19">
        <v>0.83699999999999997</v>
      </c>
      <c r="J19">
        <v>0.7046</v>
      </c>
      <c r="K19">
        <f>J19-H19</f>
        <v>1.4900000000000024E-2</v>
      </c>
      <c r="L19">
        <f>SUM(K19:K24)</f>
        <v>9.5999999999999863E-2</v>
      </c>
      <c r="M19" s="4">
        <f>(K19/L19)*100</f>
        <v>15.52083333333338</v>
      </c>
    </row>
    <row r="20" spans="1:13" x14ac:dyDescent="0.35">
      <c r="A20" t="s">
        <v>4</v>
      </c>
      <c r="B20">
        <v>21</v>
      </c>
      <c r="C20" t="s">
        <v>26</v>
      </c>
      <c r="D20">
        <v>9</v>
      </c>
      <c r="E20" t="s">
        <v>7</v>
      </c>
      <c r="F20" t="s">
        <v>13</v>
      </c>
      <c r="G20" t="s">
        <v>66</v>
      </c>
      <c r="H20">
        <v>0.63280000000000003</v>
      </c>
      <c r="J20">
        <v>0.64249999999999996</v>
      </c>
      <c r="K20">
        <f>J20-H20</f>
        <v>9.6999999999999309E-3</v>
      </c>
      <c r="L20">
        <f>SUM(K20:K26)</f>
        <v>0.10479999999999989</v>
      </c>
      <c r="M20" s="4">
        <f>(K20/L20)*100</f>
        <v>9.2557251908396374</v>
      </c>
    </row>
    <row r="21" spans="1:13" x14ac:dyDescent="0.35">
      <c r="A21" t="s">
        <v>4</v>
      </c>
      <c r="B21">
        <v>21</v>
      </c>
      <c r="C21" t="s">
        <v>26</v>
      </c>
      <c r="D21">
        <v>1</v>
      </c>
      <c r="E21" t="s">
        <v>80</v>
      </c>
      <c r="F21" t="s">
        <v>82</v>
      </c>
      <c r="G21" t="s">
        <v>95</v>
      </c>
      <c r="H21">
        <v>0.62560000000000004</v>
      </c>
      <c r="I21">
        <v>0.81430000000000002</v>
      </c>
      <c r="J21">
        <v>0.69350000000000001</v>
      </c>
      <c r="K21">
        <f>J21-H21</f>
        <v>6.789999999999996E-2</v>
      </c>
      <c r="L21">
        <v>0.1474</v>
      </c>
      <c r="M21" s="4">
        <f>(K21/L21)*100</f>
        <v>46.065128900949773</v>
      </c>
    </row>
    <row r="22" spans="1:13" x14ac:dyDescent="0.35">
      <c r="A22" t="s">
        <v>4</v>
      </c>
      <c r="B22">
        <v>21</v>
      </c>
      <c r="C22" t="s">
        <v>26</v>
      </c>
      <c r="D22">
        <v>2</v>
      </c>
      <c r="E22" t="s">
        <v>80</v>
      </c>
      <c r="F22" t="s">
        <v>82</v>
      </c>
      <c r="G22" t="s">
        <v>97</v>
      </c>
      <c r="H22">
        <v>0.63070000000000004</v>
      </c>
      <c r="J22">
        <v>0.63429999999999997</v>
      </c>
      <c r="K22">
        <f>J22-H22</f>
        <v>3.5999999999999366E-3</v>
      </c>
      <c r="L22">
        <v>1.6500000000000001E-2</v>
      </c>
      <c r="M22" s="4">
        <f>(K22/L22)*100</f>
        <v>21.818181818181433</v>
      </c>
    </row>
    <row r="23" spans="1:13" x14ac:dyDescent="0.35">
      <c r="A23" t="s">
        <v>4</v>
      </c>
      <c r="B23">
        <v>21</v>
      </c>
      <c r="C23" t="s">
        <v>26</v>
      </c>
      <c r="D23">
        <v>7</v>
      </c>
      <c r="E23" t="s">
        <v>80</v>
      </c>
      <c r="F23" t="s">
        <v>82</v>
      </c>
      <c r="G23" t="s">
        <v>57</v>
      </c>
      <c r="H23">
        <v>0.62670000000000003</v>
      </c>
      <c r="J23">
        <v>0.62660000000000005</v>
      </c>
      <c r="K23">
        <f>J23-H23</f>
        <v>-9.9999999999988987E-5</v>
      </c>
      <c r="L23">
        <v>2.93E-2</v>
      </c>
      <c r="M23" s="4">
        <f>(K23/L23)*100</f>
        <v>-0.34129692832760744</v>
      </c>
    </row>
    <row r="24" spans="1:13" x14ac:dyDescent="0.35">
      <c r="A24" t="s">
        <v>4</v>
      </c>
      <c r="B24">
        <v>21</v>
      </c>
      <c r="C24" t="s">
        <v>26</v>
      </c>
      <c r="D24">
        <v>2</v>
      </c>
      <c r="E24" t="s">
        <v>80</v>
      </c>
      <c r="F24" t="s">
        <v>81</v>
      </c>
      <c r="G24" t="s">
        <v>53</v>
      </c>
      <c r="H24">
        <v>0.64449999999999996</v>
      </c>
      <c r="L24">
        <v>1.6500000000000001E-2</v>
      </c>
      <c r="M24" s="4">
        <f>(K24/L24)*100</f>
        <v>0</v>
      </c>
    </row>
    <row r="25" spans="1:13" x14ac:dyDescent="0.35">
      <c r="A25" t="s">
        <v>4</v>
      </c>
      <c r="B25">
        <v>21</v>
      </c>
      <c r="C25" t="s">
        <v>26</v>
      </c>
      <c r="D25">
        <v>7</v>
      </c>
      <c r="E25" t="s">
        <v>80</v>
      </c>
      <c r="F25" t="s">
        <v>81</v>
      </c>
      <c r="G25" t="s">
        <v>56</v>
      </c>
      <c r="H25">
        <v>0.63480000000000003</v>
      </c>
      <c r="J25">
        <v>0.64980000000000004</v>
      </c>
      <c r="K25">
        <f>J25-H25</f>
        <v>1.5000000000000013E-2</v>
      </c>
      <c r="L25">
        <f>SUM(K25:K28)</f>
        <v>2.52E-2</v>
      </c>
      <c r="M25" s="4">
        <f>(K25/L25)*100</f>
        <v>59.523809523809575</v>
      </c>
    </row>
    <row r="26" spans="1:13" x14ac:dyDescent="0.35">
      <c r="A26" t="s">
        <v>4</v>
      </c>
      <c r="B26">
        <v>21</v>
      </c>
      <c r="C26" t="s">
        <v>26</v>
      </c>
      <c r="D26">
        <v>9</v>
      </c>
      <c r="E26" t="s">
        <v>80</v>
      </c>
      <c r="F26" t="s">
        <v>81</v>
      </c>
      <c r="G26" t="s">
        <v>70</v>
      </c>
      <c r="H26">
        <v>0.6331</v>
      </c>
      <c r="J26">
        <v>0.64180000000000004</v>
      </c>
      <c r="K26">
        <f>J26-H26</f>
        <v>8.700000000000041E-3</v>
      </c>
      <c r="L26">
        <v>1.09E-2</v>
      </c>
      <c r="M26" s="4">
        <f>(K26/L26)*100</f>
        <v>79.816513761468272</v>
      </c>
    </row>
    <row r="27" spans="1:13" x14ac:dyDescent="0.35">
      <c r="A27" t="s">
        <v>4</v>
      </c>
      <c r="B27">
        <v>22</v>
      </c>
      <c r="C27" t="s">
        <v>26</v>
      </c>
      <c r="D27">
        <v>104</v>
      </c>
      <c r="E27" t="s">
        <v>7</v>
      </c>
      <c r="F27" t="s">
        <v>73</v>
      </c>
      <c r="G27" t="s">
        <v>71</v>
      </c>
      <c r="H27">
        <v>0.63229999999999997</v>
      </c>
      <c r="I27">
        <v>0.63339999999999996</v>
      </c>
      <c r="J27">
        <v>0.63329999999999997</v>
      </c>
      <c r="K27">
        <f>J27-H27</f>
        <v>1.0000000000000009E-3</v>
      </c>
      <c r="L27">
        <v>5.5599999999999997E-2</v>
      </c>
      <c r="M27" s="4">
        <f>(K27/L27)*100</f>
        <v>1.7985611510791384</v>
      </c>
    </row>
    <row r="28" spans="1:13" x14ac:dyDescent="0.35">
      <c r="A28" t="s">
        <v>4</v>
      </c>
      <c r="B28">
        <v>21</v>
      </c>
      <c r="C28" t="s">
        <v>26</v>
      </c>
      <c r="D28">
        <v>1</v>
      </c>
      <c r="E28" t="s">
        <v>7</v>
      </c>
      <c r="F28" t="s">
        <v>73</v>
      </c>
      <c r="G28" t="s">
        <v>93</v>
      </c>
      <c r="H28">
        <v>0.72340000000000004</v>
      </c>
      <c r="I28">
        <v>0.72460000000000002</v>
      </c>
      <c r="J28">
        <v>0.72389999999999999</v>
      </c>
      <c r="K28">
        <f>J28-H28</f>
        <v>4.9999999999994493E-4</v>
      </c>
      <c r="L28">
        <v>0.1474</v>
      </c>
      <c r="M28" s="4">
        <f>(K28/L28)*100</f>
        <v>0.33921302578015261</v>
      </c>
    </row>
    <row r="29" spans="1:13" x14ac:dyDescent="0.35">
      <c r="A29" t="s">
        <v>4</v>
      </c>
      <c r="B29">
        <v>21</v>
      </c>
      <c r="C29" t="s">
        <v>26</v>
      </c>
      <c r="D29">
        <v>2</v>
      </c>
      <c r="E29" t="s">
        <v>99</v>
      </c>
      <c r="F29" t="s">
        <v>99</v>
      </c>
      <c r="G29" t="s">
        <v>54</v>
      </c>
      <c r="H29">
        <v>0.63949999999999996</v>
      </c>
      <c r="J29">
        <v>0.64570000000000005</v>
      </c>
      <c r="K29">
        <f>J29-H29</f>
        <v>6.2000000000000943E-3</v>
      </c>
      <c r="L29">
        <v>1.6500000000000001E-2</v>
      </c>
      <c r="M29" s="4">
        <f>(K29/L29)*100</f>
        <v>37.575757575758146</v>
      </c>
    </row>
    <row r="30" spans="1:13" x14ac:dyDescent="0.35">
      <c r="A30" t="s">
        <v>4</v>
      </c>
      <c r="B30">
        <v>21</v>
      </c>
      <c r="C30" t="s">
        <v>26</v>
      </c>
      <c r="D30">
        <v>7</v>
      </c>
      <c r="E30" t="s">
        <v>99</v>
      </c>
      <c r="F30" t="s">
        <v>99</v>
      </c>
      <c r="G30" t="s">
        <v>58</v>
      </c>
      <c r="H30">
        <v>0.62729999999999997</v>
      </c>
      <c r="J30">
        <v>0.62839999999999996</v>
      </c>
      <c r="K30">
        <f>J30-H30</f>
        <v>1.0999999999999899E-3</v>
      </c>
      <c r="L30">
        <v>2.93E-2</v>
      </c>
      <c r="M30" s="4">
        <f>(K30/L30)*100</f>
        <v>3.7542662116040613</v>
      </c>
    </row>
    <row r="31" spans="1:13" x14ac:dyDescent="0.35">
      <c r="A31" t="s">
        <v>4</v>
      </c>
      <c r="B31">
        <v>21</v>
      </c>
      <c r="C31" t="s">
        <v>26</v>
      </c>
      <c r="D31">
        <v>9</v>
      </c>
      <c r="E31" t="s">
        <v>80</v>
      </c>
      <c r="F31" t="s">
        <v>99</v>
      </c>
      <c r="G31" t="s">
        <v>71</v>
      </c>
      <c r="H31">
        <v>0.70609999999999995</v>
      </c>
      <c r="J31">
        <v>0.64180000000000004</v>
      </c>
      <c r="K31">
        <f>J31-H31</f>
        <v>-6.4299999999999913E-2</v>
      </c>
      <c r="L31">
        <v>1.09E-2</v>
      </c>
      <c r="M31" s="4">
        <f>(K31/L31)*100</f>
        <v>-589.90825688073323</v>
      </c>
    </row>
    <row r="32" spans="1:13" x14ac:dyDescent="0.35">
      <c r="A32" t="s">
        <v>4</v>
      </c>
      <c r="B32">
        <v>21</v>
      </c>
      <c r="C32" t="s">
        <v>26</v>
      </c>
      <c r="D32">
        <v>4</v>
      </c>
      <c r="E32" t="s">
        <v>7</v>
      </c>
      <c r="F32" t="s">
        <v>8</v>
      </c>
      <c r="G32" t="s">
        <v>50</v>
      </c>
      <c r="H32">
        <v>0.65400000000000003</v>
      </c>
      <c r="I32">
        <v>0.72309999999999997</v>
      </c>
      <c r="J32">
        <v>0.66549999999999998</v>
      </c>
      <c r="K32">
        <f>J32-H32</f>
        <v>1.1499999999999955E-2</v>
      </c>
      <c r="L32">
        <v>4.7E-2</v>
      </c>
      <c r="M32" s="4">
        <f>(K32/L32)*100</f>
        <v>24.468085106382883</v>
      </c>
    </row>
    <row r="33" spans="1:13" x14ac:dyDescent="0.35">
      <c r="A33" t="s">
        <v>4</v>
      </c>
      <c r="B33">
        <v>22</v>
      </c>
      <c r="C33" t="s">
        <v>26</v>
      </c>
      <c r="D33">
        <v>104</v>
      </c>
      <c r="E33" t="s">
        <v>7</v>
      </c>
      <c r="F33" t="s">
        <v>8</v>
      </c>
      <c r="G33" t="s">
        <v>67</v>
      </c>
      <c r="H33">
        <v>0.63560000000000005</v>
      </c>
      <c r="I33">
        <v>0.65569999999999995</v>
      </c>
      <c r="J33">
        <v>0.63929999999999998</v>
      </c>
      <c r="K33">
        <f>J33-H33</f>
        <v>3.6999999999999256E-3</v>
      </c>
      <c r="L33">
        <v>5.5599999999999997E-2</v>
      </c>
      <c r="M33" s="4">
        <f>(K33/L33)*100</f>
        <v>6.6546762589926729</v>
      </c>
    </row>
    <row r="34" spans="1:13" x14ac:dyDescent="0.35">
      <c r="A34" t="s">
        <v>4</v>
      </c>
      <c r="B34">
        <v>21</v>
      </c>
      <c r="C34" t="s">
        <v>26</v>
      </c>
      <c r="D34">
        <v>1</v>
      </c>
      <c r="E34" t="s">
        <v>7</v>
      </c>
      <c r="F34" t="s">
        <v>8</v>
      </c>
      <c r="G34" t="s">
        <v>91</v>
      </c>
      <c r="H34">
        <v>0.67320000000000002</v>
      </c>
      <c r="I34">
        <v>0.78120000000000001</v>
      </c>
      <c r="J34">
        <v>0.68210000000000004</v>
      </c>
      <c r="K34">
        <f>J34-H34</f>
        <v>8.900000000000019E-3</v>
      </c>
      <c r="L34">
        <v>0.1474</v>
      </c>
      <c r="M34" s="4">
        <f>(K34/L34)*100</f>
        <v>6.037991858887394</v>
      </c>
    </row>
    <row r="35" spans="1:13" x14ac:dyDescent="0.35">
      <c r="A35" t="s">
        <v>4</v>
      </c>
      <c r="B35">
        <v>21</v>
      </c>
      <c r="C35" t="s">
        <v>26</v>
      </c>
      <c r="D35">
        <v>2</v>
      </c>
      <c r="E35" t="s">
        <v>7</v>
      </c>
      <c r="F35" t="s">
        <v>8</v>
      </c>
      <c r="G35" t="s">
        <v>52</v>
      </c>
      <c r="H35">
        <v>0.66469999999999996</v>
      </c>
      <c r="J35">
        <v>0.66520000000000001</v>
      </c>
      <c r="K35">
        <f>J35-H35</f>
        <v>5.0000000000005596E-4</v>
      </c>
      <c r="L35">
        <f>SUM(K35:K40)</f>
        <v>5.6400000000000117E-2</v>
      </c>
      <c r="M35" s="4">
        <f>(K35/L35)*100</f>
        <v>0.88652482269513289</v>
      </c>
    </row>
    <row r="36" spans="1:13" x14ac:dyDescent="0.35">
      <c r="A36" t="s">
        <v>4</v>
      </c>
      <c r="B36">
        <v>21</v>
      </c>
      <c r="C36" t="s">
        <v>26</v>
      </c>
      <c r="D36">
        <v>9</v>
      </c>
      <c r="E36" t="s">
        <v>7</v>
      </c>
      <c r="F36" t="s">
        <v>8</v>
      </c>
      <c r="G36" t="s">
        <v>67</v>
      </c>
      <c r="H36">
        <v>0.69020000000000004</v>
      </c>
      <c r="J36">
        <v>0.69169999999999998</v>
      </c>
      <c r="K36">
        <f>J36-H36</f>
        <v>1.4999999999999458E-3</v>
      </c>
      <c r="L36">
        <v>1.09E-2</v>
      </c>
      <c r="M36" s="4">
        <f>(K36/L36)*100</f>
        <v>13.761467889907761</v>
      </c>
    </row>
    <row r="37" spans="1:13" x14ac:dyDescent="0.35">
      <c r="A37" t="s">
        <v>4</v>
      </c>
      <c r="B37">
        <v>22</v>
      </c>
      <c r="C37" t="s">
        <v>26</v>
      </c>
      <c r="D37">
        <v>104</v>
      </c>
      <c r="E37" t="s">
        <v>7</v>
      </c>
      <c r="F37" t="s">
        <v>72</v>
      </c>
      <c r="G37" t="s">
        <v>69</v>
      </c>
      <c r="H37">
        <v>0.63859999999999995</v>
      </c>
      <c r="I37">
        <v>0.64129999999999998</v>
      </c>
      <c r="J37">
        <v>0.64059999999999995</v>
      </c>
      <c r="K37">
        <f>J37-H37</f>
        <v>2.0000000000000018E-3</v>
      </c>
      <c r="L37">
        <v>5.5599999999999997E-2</v>
      </c>
      <c r="M37" s="4">
        <f>(K37/L37)*100</f>
        <v>3.5971223021582768</v>
      </c>
    </row>
    <row r="38" spans="1:13" x14ac:dyDescent="0.35">
      <c r="A38" t="s">
        <v>4</v>
      </c>
      <c r="B38">
        <v>22</v>
      </c>
      <c r="C38" t="s">
        <v>26</v>
      </c>
      <c r="D38">
        <v>104</v>
      </c>
      <c r="E38" t="s">
        <v>7</v>
      </c>
      <c r="F38" t="s">
        <v>14</v>
      </c>
      <c r="G38" t="s">
        <v>68</v>
      </c>
      <c r="H38">
        <v>0.72</v>
      </c>
      <c r="I38">
        <v>0.93059999999999998</v>
      </c>
      <c r="J38">
        <v>0.746</v>
      </c>
      <c r="K38">
        <f>J38-H38</f>
        <v>2.6000000000000023E-2</v>
      </c>
      <c r="L38">
        <v>5.5599999999999997E-2</v>
      </c>
      <c r="M38" s="4">
        <f>(K38/L38)*100</f>
        <v>46.762589928057594</v>
      </c>
    </row>
    <row r="39" spans="1:13" x14ac:dyDescent="0.35">
      <c r="A39" t="s">
        <v>4</v>
      </c>
      <c r="B39">
        <v>21</v>
      </c>
      <c r="C39" t="s">
        <v>26</v>
      </c>
      <c r="D39">
        <v>1</v>
      </c>
      <c r="E39" t="s">
        <v>7</v>
      </c>
      <c r="F39" t="s">
        <v>14</v>
      </c>
      <c r="G39" t="s">
        <v>92</v>
      </c>
      <c r="H39">
        <v>0.66469999999999996</v>
      </c>
      <c r="I39">
        <v>0.87139999999999995</v>
      </c>
      <c r="J39">
        <v>0.68340000000000001</v>
      </c>
      <c r="K39">
        <f>J39-H39</f>
        <v>1.870000000000005E-2</v>
      </c>
      <c r="L39">
        <v>0.1474</v>
      </c>
      <c r="M39" s="4">
        <f>(K39/L39)*100</f>
        <v>12.686567164179138</v>
      </c>
    </row>
    <row r="40" spans="1:13" x14ac:dyDescent="0.35">
      <c r="A40" t="s">
        <v>4</v>
      </c>
      <c r="B40">
        <v>21</v>
      </c>
      <c r="C40" t="s">
        <v>26</v>
      </c>
      <c r="D40">
        <v>9</v>
      </c>
      <c r="E40" t="s">
        <v>7</v>
      </c>
      <c r="F40" t="s">
        <v>14</v>
      </c>
      <c r="G40" t="s">
        <v>68</v>
      </c>
      <c r="H40">
        <v>0.70779999999999998</v>
      </c>
      <c r="J40">
        <v>0.71550000000000002</v>
      </c>
      <c r="K40">
        <f>J40-H40</f>
        <v>7.7000000000000401E-3</v>
      </c>
      <c r="L40">
        <v>1.09E-2</v>
      </c>
      <c r="M40" s="4">
        <f>(K40/L40)*100</f>
        <v>70.642201834862746</v>
      </c>
    </row>
    <row r="41" spans="1:13" x14ac:dyDescent="0.35">
      <c r="A41" t="s">
        <v>4</v>
      </c>
      <c r="B41">
        <v>21</v>
      </c>
      <c r="C41" t="s">
        <v>26</v>
      </c>
      <c r="D41">
        <v>4</v>
      </c>
      <c r="E41" t="s">
        <v>7</v>
      </c>
      <c r="F41" t="s">
        <v>16</v>
      </c>
      <c r="G41" t="s">
        <v>51</v>
      </c>
      <c r="H41">
        <v>0.63470000000000004</v>
      </c>
      <c r="I41">
        <v>0.66420000000000001</v>
      </c>
      <c r="J41">
        <v>0.64200000000000002</v>
      </c>
      <c r="K41">
        <f>J41-H41</f>
        <v>7.2999999999999732E-3</v>
      </c>
      <c r="L41">
        <v>4.7E-2</v>
      </c>
      <c r="M41" s="4">
        <f>(K41/L41)*100</f>
        <v>15.531914893616964</v>
      </c>
    </row>
    <row r="42" spans="1:13" x14ac:dyDescent="0.35">
      <c r="A42" t="s">
        <v>4</v>
      </c>
      <c r="B42">
        <v>22</v>
      </c>
      <c r="C42" t="s">
        <v>26</v>
      </c>
      <c r="D42">
        <v>104</v>
      </c>
      <c r="E42" t="s">
        <v>7</v>
      </c>
      <c r="F42" t="s">
        <v>16</v>
      </c>
      <c r="G42" t="s">
        <v>70</v>
      </c>
      <c r="H42">
        <v>0.64380000000000004</v>
      </c>
      <c r="I42">
        <v>0.70089999999999997</v>
      </c>
      <c r="J42">
        <v>0.65900000000000003</v>
      </c>
      <c r="K42">
        <f>J42-H42</f>
        <v>1.5199999999999991E-2</v>
      </c>
      <c r="L42">
        <v>5.5599999999999997E-2</v>
      </c>
      <c r="M42" s="4">
        <f>(K42/L42)*100</f>
        <v>27.338129496402864</v>
      </c>
    </row>
    <row r="43" spans="1:13" x14ac:dyDescent="0.35">
      <c r="A43" t="s">
        <v>4</v>
      </c>
      <c r="B43">
        <v>21</v>
      </c>
      <c r="C43" t="s">
        <v>26</v>
      </c>
      <c r="D43">
        <v>1</v>
      </c>
      <c r="E43" t="s">
        <v>7</v>
      </c>
      <c r="F43" t="s">
        <v>16</v>
      </c>
      <c r="G43" t="s">
        <v>94</v>
      </c>
      <c r="H43">
        <v>0.72670000000000001</v>
      </c>
      <c r="I43">
        <v>1.1818</v>
      </c>
      <c r="J43">
        <v>0.76319999999999999</v>
      </c>
      <c r="K43">
        <f>J43-H43</f>
        <v>3.6499999999999977E-2</v>
      </c>
      <c r="L43">
        <v>0.1474</v>
      </c>
      <c r="M43" s="4">
        <f>(K43/L43)*100</f>
        <v>24.762550881953853</v>
      </c>
    </row>
    <row r="44" spans="1:13" x14ac:dyDescent="0.35">
      <c r="A44" t="s">
        <v>4</v>
      </c>
      <c r="B44">
        <v>21</v>
      </c>
      <c r="C44" t="s">
        <v>26</v>
      </c>
      <c r="D44">
        <v>2</v>
      </c>
      <c r="E44" t="s">
        <v>7</v>
      </c>
      <c r="F44" t="s">
        <v>16</v>
      </c>
      <c r="G44" t="s">
        <v>55</v>
      </c>
      <c r="H44">
        <v>0.65800000000000003</v>
      </c>
      <c r="J44">
        <v>0.65800000000000003</v>
      </c>
      <c r="K44">
        <f>J44-H44</f>
        <v>0</v>
      </c>
      <c r="L44">
        <v>1.6500000000000001E-2</v>
      </c>
      <c r="M44" s="4">
        <f>(K44/L44)*100</f>
        <v>0</v>
      </c>
    </row>
    <row r="45" spans="1:13" x14ac:dyDescent="0.35">
      <c r="A45" t="s">
        <v>4</v>
      </c>
      <c r="B45">
        <v>21</v>
      </c>
      <c r="C45" t="s">
        <v>26</v>
      </c>
      <c r="D45">
        <v>7</v>
      </c>
      <c r="E45" t="s">
        <v>7</v>
      </c>
      <c r="F45" t="s">
        <v>16</v>
      </c>
      <c r="G45" t="s">
        <v>59</v>
      </c>
      <c r="H45">
        <v>0.69369999999999998</v>
      </c>
      <c r="J45">
        <v>0.70699999999999996</v>
      </c>
      <c r="K45">
        <f>J45-H45</f>
        <v>1.3299999999999979E-2</v>
      </c>
      <c r="L45">
        <v>2.93E-2</v>
      </c>
      <c r="M45" s="4">
        <f>(K45/L45)*100</f>
        <v>45.392491467576718</v>
      </c>
    </row>
    <row r="46" spans="1:13" x14ac:dyDescent="0.35">
      <c r="A46" t="s">
        <v>4</v>
      </c>
      <c r="B46">
        <v>21</v>
      </c>
      <c r="C46" t="s">
        <v>26</v>
      </c>
      <c r="D46">
        <v>9</v>
      </c>
      <c r="E46" t="s">
        <v>99</v>
      </c>
      <c r="F46" t="s">
        <v>16</v>
      </c>
      <c r="G46" t="s">
        <v>101</v>
      </c>
      <c r="H46">
        <v>0.66210000000000002</v>
      </c>
      <c r="J46">
        <v>0.70860000000000001</v>
      </c>
      <c r="K46">
        <f>J46-H46</f>
        <v>4.6499999999999986E-2</v>
      </c>
      <c r="L46">
        <v>1.09E-2</v>
      </c>
      <c r="M46" s="4">
        <f>(K46/L46)*100</f>
        <v>426.60550458715585</v>
      </c>
    </row>
    <row r="47" spans="1:13" x14ac:dyDescent="0.35">
      <c r="A47" t="s">
        <v>18</v>
      </c>
      <c r="B47">
        <v>21</v>
      </c>
      <c r="C47" t="s">
        <v>26</v>
      </c>
      <c r="D47">
        <v>1</v>
      </c>
      <c r="E47" t="s">
        <v>7</v>
      </c>
      <c r="F47" t="s">
        <v>13</v>
      </c>
      <c r="G47" t="s">
        <v>62</v>
      </c>
      <c r="H47">
        <v>0.6351</v>
      </c>
      <c r="J47">
        <v>0.64459999999999995</v>
      </c>
      <c r="K47">
        <f>J47-H47</f>
        <v>9.4999999999999529E-3</v>
      </c>
      <c r="L47">
        <f>SUM(K47:K52)</f>
        <v>0.35</v>
      </c>
      <c r="M47" s="4">
        <f>(K47/L47)*100</f>
        <v>2.7142857142857011</v>
      </c>
    </row>
    <row r="48" spans="1:13" x14ac:dyDescent="0.35">
      <c r="A48" t="s">
        <v>18</v>
      </c>
      <c r="B48">
        <v>21</v>
      </c>
      <c r="C48" t="s">
        <v>26</v>
      </c>
      <c r="D48">
        <v>1</v>
      </c>
      <c r="E48" t="s">
        <v>80</v>
      </c>
      <c r="F48" t="s">
        <v>82</v>
      </c>
      <c r="G48" t="s">
        <v>65</v>
      </c>
      <c r="H48">
        <v>0.6623</v>
      </c>
      <c r="J48">
        <v>0.6744</v>
      </c>
      <c r="K48">
        <f>J48-H48</f>
        <v>1.21E-2</v>
      </c>
      <c r="L48">
        <v>8.8999999999999996E-2</v>
      </c>
      <c r="M48" s="4">
        <f>(K48/L48)*100</f>
        <v>13.59550561797753</v>
      </c>
    </row>
    <row r="49" spans="1:13" x14ac:dyDescent="0.35">
      <c r="A49" t="s">
        <v>18</v>
      </c>
      <c r="B49">
        <v>22</v>
      </c>
      <c r="C49" t="s">
        <v>26</v>
      </c>
      <c r="D49">
        <v>5</v>
      </c>
      <c r="E49" t="s">
        <v>106</v>
      </c>
      <c r="F49" t="s">
        <v>107</v>
      </c>
      <c r="G49" t="s">
        <v>77</v>
      </c>
      <c r="H49">
        <v>0.66759999999999997</v>
      </c>
      <c r="J49">
        <v>0.90369999999999995</v>
      </c>
      <c r="K49">
        <f>J49-H49</f>
        <v>0.23609999999999998</v>
      </c>
      <c r="L49">
        <v>0.32869999999999999</v>
      </c>
      <c r="M49" s="4">
        <f>(K49/L49)*100</f>
        <v>71.828414968055981</v>
      </c>
    </row>
    <row r="50" spans="1:13" x14ac:dyDescent="0.35">
      <c r="A50" t="s">
        <v>18</v>
      </c>
      <c r="B50">
        <v>22</v>
      </c>
      <c r="C50" t="s">
        <v>26</v>
      </c>
      <c r="D50">
        <v>5</v>
      </c>
      <c r="E50" t="s">
        <v>105</v>
      </c>
      <c r="F50" t="s">
        <v>106</v>
      </c>
      <c r="G50" t="s">
        <v>76</v>
      </c>
      <c r="H50">
        <v>0.7</v>
      </c>
      <c r="J50">
        <v>0.75670000000000004</v>
      </c>
      <c r="K50">
        <f>J50-H50</f>
        <v>5.6700000000000084E-2</v>
      </c>
      <c r="L50">
        <f>SUM(K50:K53)</f>
        <v>0.12570000000000003</v>
      </c>
      <c r="M50" s="4">
        <f>(K50/L50)*100</f>
        <v>45.10739856801915</v>
      </c>
    </row>
    <row r="51" spans="1:13" x14ac:dyDescent="0.35">
      <c r="A51" t="s">
        <v>18</v>
      </c>
      <c r="B51">
        <v>21</v>
      </c>
      <c r="C51" t="s">
        <v>26</v>
      </c>
      <c r="D51">
        <v>1</v>
      </c>
      <c r="E51" t="s">
        <v>80</v>
      </c>
      <c r="F51" t="s">
        <v>81</v>
      </c>
      <c r="G51" t="s">
        <v>103</v>
      </c>
      <c r="H51">
        <v>0.65100000000000002</v>
      </c>
      <c r="J51">
        <v>0.65229999999999999</v>
      </c>
      <c r="K51">
        <f>J51-H51</f>
        <v>1.2999999999999678E-3</v>
      </c>
      <c r="L51">
        <v>8.8999999999999996E-2</v>
      </c>
      <c r="M51" s="4">
        <f>(K51/L51)*100</f>
        <v>1.4606741573033348</v>
      </c>
    </row>
    <row r="52" spans="1:13" x14ac:dyDescent="0.35">
      <c r="A52" t="s">
        <v>18</v>
      </c>
      <c r="B52">
        <v>22</v>
      </c>
      <c r="C52" t="s">
        <v>26</v>
      </c>
      <c r="D52">
        <v>5</v>
      </c>
      <c r="E52" t="s">
        <v>80</v>
      </c>
      <c r="F52" t="s">
        <v>81</v>
      </c>
      <c r="G52" t="s">
        <v>79</v>
      </c>
      <c r="H52">
        <v>0.63939999999999997</v>
      </c>
      <c r="J52">
        <v>0.67369999999999997</v>
      </c>
      <c r="K52">
        <f>J52-H52</f>
        <v>3.4299999999999997E-2</v>
      </c>
      <c r="L52">
        <v>0.32869999999999999</v>
      </c>
      <c r="M52" s="4">
        <f>(K52/L52)*100</f>
        <v>10.435047155460905</v>
      </c>
    </row>
    <row r="53" spans="1:13" x14ac:dyDescent="0.35">
      <c r="A53" t="s">
        <v>18</v>
      </c>
      <c r="B53">
        <v>21</v>
      </c>
      <c r="C53" t="s">
        <v>26</v>
      </c>
      <c r="D53">
        <v>1</v>
      </c>
      <c r="E53" t="s">
        <v>7</v>
      </c>
      <c r="F53" t="s">
        <v>8</v>
      </c>
      <c r="G53" t="s">
        <v>63</v>
      </c>
      <c r="H53">
        <v>0.66049999999999998</v>
      </c>
      <c r="J53">
        <v>0.69389999999999996</v>
      </c>
      <c r="K53">
        <f>J53-H53</f>
        <v>3.3399999999999985E-2</v>
      </c>
      <c r="L53">
        <v>8.8999999999999996E-2</v>
      </c>
      <c r="M53" s="4">
        <f>(K53/L53)*100</f>
        <v>37.528089887640434</v>
      </c>
    </row>
    <row r="54" spans="1:13" x14ac:dyDescent="0.35">
      <c r="A54" t="s">
        <v>18</v>
      </c>
      <c r="B54">
        <v>21</v>
      </c>
      <c r="C54" t="s">
        <v>26</v>
      </c>
      <c r="D54">
        <v>1</v>
      </c>
      <c r="E54" t="s">
        <v>7</v>
      </c>
      <c r="F54" t="s">
        <v>14</v>
      </c>
      <c r="G54" t="s">
        <v>64</v>
      </c>
      <c r="H54">
        <v>0.65169999999999995</v>
      </c>
      <c r="J54">
        <v>0.65229999999999999</v>
      </c>
      <c r="K54">
        <f>J54-H54</f>
        <v>6.0000000000004494E-4</v>
      </c>
      <c r="L54">
        <v>8.8999999999999996E-2</v>
      </c>
      <c r="M54" s="4">
        <f>(K54/L54)*100</f>
        <v>0.67415730337083701</v>
      </c>
    </row>
    <row r="55" spans="1:13" x14ac:dyDescent="0.35">
      <c r="A55" t="s">
        <v>18</v>
      </c>
      <c r="B55">
        <v>22</v>
      </c>
      <c r="C55" t="s">
        <v>26</v>
      </c>
      <c r="D55">
        <v>5</v>
      </c>
      <c r="E55" t="s">
        <v>7</v>
      </c>
      <c r="F55" t="s">
        <v>14</v>
      </c>
      <c r="G55" t="s">
        <v>78</v>
      </c>
      <c r="H55">
        <v>0.63870000000000005</v>
      </c>
      <c r="J55">
        <v>0.64029999999999998</v>
      </c>
      <c r="K55">
        <f>J55-H55</f>
        <v>1.5999999999999348E-3</v>
      </c>
      <c r="L55">
        <v>0.32869999999999999</v>
      </c>
      <c r="M55" s="4">
        <f>(K55/L55)*100</f>
        <v>0.48676604806812745</v>
      </c>
    </row>
    <row r="56" spans="1:13" x14ac:dyDescent="0.35">
      <c r="A56" t="s">
        <v>18</v>
      </c>
      <c r="B56">
        <v>21</v>
      </c>
      <c r="C56" t="s">
        <v>26</v>
      </c>
      <c r="D56">
        <v>1</v>
      </c>
      <c r="E56" t="s">
        <v>7</v>
      </c>
      <c r="F56" t="s">
        <v>16</v>
      </c>
      <c r="G56" t="s">
        <v>104</v>
      </c>
      <c r="H56">
        <v>0.64649999999999996</v>
      </c>
      <c r="J56">
        <v>0.67859999999999998</v>
      </c>
      <c r="K56">
        <f>J56-H56</f>
        <v>3.2100000000000017E-2</v>
      </c>
      <c r="L56">
        <v>8.8999999999999996E-2</v>
      </c>
      <c r="M56" s="4">
        <f>(K56/L56)*100</f>
        <v>36.067415730337096</v>
      </c>
    </row>
    <row r="57" spans="1:13" x14ac:dyDescent="0.35">
      <c r="A57" t="s">
        <v>18</v>
      </c>
      <c r="B57">
        <v>21</v>
      </c>
      <c r="C57" t="s">
        <v>45</v>
      </c>
      <c r="D57">
        <v>3</v>
      </c>
      <c r="E57" t="s">
        <v>80</v>
      </c>
      <c r="F57" t="s">
        <v>82</v>
      </c>
      <c r="G57" t="s">
        <v>51</v>
      </c>
      <c r="H57">
        <v>0.64139999999999997</v>
      </c>
      <c r="J57">
        <v>0.64170000000000005</v>
      </c>
      <c r="K57">
        <f>J57-H57</f>
        <v>3.0000000000007798E-4</v>
      </c>
      <c r="L57">
        <v>2.76E-2</v>
      </c>
      <c r="M57" s="4">
        <f>(K57/L57)*100</f>
        <v>1.086956521739413</v>
      </c>
    </row>
    <row r="58" spans="1:13" x14ac:dyDescent="0.35">
      <c r="A58" t="s">
        <v>18</v>
      </c>
      <c r="B58">
        <v>21</v>
      </c>
      <c r="C58" t="s">
        <v>45</v>
      </c>
      <c r="D58">
        <v>3</v>
      </c>
      <c r="E58" t="s">
        <v>80</v>
      </c>
      <c r="F58" t="s">
        <v>121</v>
      </c>
      <c r="G58" t="s">
        <v>49</v>
      </c>
      <c r="H58">
        <v>0.68420000000000003</v>
      </c>
      <c r="I58">
        <v>0.99490000000000001</v>
      </c>
      <c r="J58">
        <v>0.71179999999999999</v>
      </c>
      <c r="K58">
        <f>J58-H58</f>
        <v>2.7599999999999958E-2</v>
      </c>
      <c r="L58">
        <f>SUM(K58:K60)</f>
        <v>2.7499999999999969E-2</v>
      </c>
      <c r="M58" s="4">
        <f>(K58/L58)*100</f>
        <v>100.36363636363632</v>
      </c>
    </row>
    <row r="59" spans="1:13" x14ac:dyDescent="0.35">
      <c r="A59" t="s">
        <v>18</v>
      </c>
      <c r="B59">
        <v>21</v>
      </c>
      <c r="C59" t="s">
        <v>45</v>
      </c>
      <c r="D59">
        <v>3</v>
      </c>
      <c r="E59" t="s">
        <v>7</v>
      </c>
      <c r="F59" t="s">
        <v>16</v>
      </c>
      <c r="G59" t="s">
        <v>50</v>
      </c>
      <c r="H59">
        <v>0.65229999999999999</v>
      </c>
      <c r="J59">
        <v>0.65200000000000002</v>
      </c>
      <c r="K59">
        <f>J59-H59</f>
        <v>-2.9999999999996696E-4</v>
      </c>
      <c r="L59">
        <v>2.76E-2</v>
      </c>
      <c r="M59" s="4">
        <f>(K59/L59)*100</f>
        <v>-1.0869565217390107</v>
      </c>
    </row>
    <row r="60" spans="1:13" x14ac:dyDescent="0.35">
      <c r="A60" t="s">
        <v>18</v>
      </c>
      <c r="B60">
        <v>21</v>
      </c>
      <c r="C60" t="s">
        <v>43</v>
      </c>
      <c r="D60">
        <v>5</v>
      </c>
      <c r="E60" t="s">
        <v>7</v>
      </c>
      <c r="F60" t="s">
        <v>13</v>
      </c>
      <c r="G60" t="s">
        <v>83</v>
      </c>
      <c r="H60">
        <v>0.64980000000000004</v>
      </c>
      <c r="I60">
        <v>0.6502</v>
      </c>
      <c r="J60">
        <v>0.65</v>
      </c>
      <c r="K60">
        <f>J60-H60</f>
        <v>1.9999999999997797E-4</v>
      </c>
      <c r="L60">
        <f>SUM(K60:K66)</f>
        <v>7.009999999999994E-2</v>
      </c>
      <c r="M60" s="4">
        <f>(K60/L60)*100</f>
        <v>0.28530670470752945</v>
      </c>
    </row>
    <row r="61" spans="1:13" x14ac:dyDescent="0.35">
      <c r="A61" t="s">
        <v>18</v>
      </c>
      <c r="B61">
        <v>21</v>
      </c>
      <c r="C61" t="s">
        <v>43</v>
      </c>
      <c r="D61">
        <v>5</v>
      </c>
      <c r="E61" t="s">
        <v>80</v>
      </c>
      <c r="F61" t="s">
        <v>82</v>
      </c>
      <c r="G61" t="s">
        <v>89</v>
      </c>
      <c r="H61">
        <v>0.6472</v>
      </c>
      <c r="I61">
        <v>0.67989999999999995</v>
      </c>
      <c r="J61">
        <v>0.67469999999999997</v>
      </c>
      <c r="K61">
        <f>J61-H61</f>
        <v>2.7499999999999969E-2</v>
      </c>
      <c r="L61">
        <v>7.0099999999999996E-2</v>
      </c>
      <c r="M61" s="4">
        <f>(K61/L61)*100</f>
        <v>39.229671897289542</v>
      </c>
    </row>
    <row r="62" spans="1:13" x14ac:dyDescent="0.35">
      <c r="A62" t="s">
        <v>18</v>
      </c>
      <c r="B62">
        <v>21</v>
      </c>
      <c r="C62" t="s">
        <v>43</v>
      </c>
      <c r="D62">
        <v>5</v>
      </c>
      <c r="E62" t="s">
        <v>80</v>
      </c>
      <c r="F62" t="s">
        <v>81</v>
      </c>
      <c r="G62" t="s">
        <v>88</v>
      </c>
      <c r="H62">
        <v>0.67320000000000002</v>
      </c>
      <c r="I62">
        <v>1.2535000000000001</v>
      </c>
      <c r="J62">
        <v>0.71279999999999999</v>
      </c>
      <c r="K62">
        <f>J62-H62</f>
        <v>3.9599999999999969E-2</v>
      </c>
      <c r="L62">
        <v>7.0099999999999996E-2</v>
      </c>
      <c r="M62" s="4">
        <f>(K62/L62)*100</f>
        <v>56.490727532096962</v>
      </c>
    </row>
    <row r="63" spans="1:13" x14ac:dyDescent="0.35">
      <c r="A63" t="s">
        <v>18</v>
      </c>
      <c r="B63">
        <v>21</v>
      </c>
      <c r="C63" t="s">
        <v>43</v>
      </c>
      <c r="D63">
        <v>5</v>
      </c>
      <c r="E63" t="s">
        <v>7</v>
      </c>
      <c r="F63" t="s">
        <v>73</v>
      </c>
      <c r="G63" t="s">
        <v>86</v>
      </c>
      <c r="H63">
        <v>0.6593</v>
      </c>
      <c r="I63">
        <v>0.65949999999999998</v>
      </c>
      <c r="J63">
        <v>0.65939999999999999</v>
      </c>
      <c r="K63">
        <f>J63-H63</f>
        <v>9.9999999999988987E-5</v>
      </c>
      <c r="L63">
        <v>7.0099999999999996E-2</v>
      </c>
      <c r="M63" s="4">
        <f>(K63/L63)*100</f>
        <v>0.14265335235376461</v>
      </c>
    </row>
    <row r="64" spans="1:13" x14ac:dyDescent="0.35">
      <c r="A64" t="s">
        <v>18</v>
      </c>
      <c r="B64">
        <v>21</v>
      </c>
      <c r="C64" t="s">
        <v>43</v>
      </c>
      <c r="D64">
        <v>5</v>
      </c>
      <c r="E64" t="s">
        <v>7</v>
      </c>
      <c r="F64" t="s">
        <v>8</v>
      </c>
      <c r="G64" t="s">
        <v>84</v>
      </c>
      <c r="H64">
        <v>0.62570000000000003</v>
      </c>
      <c r="I64">
        <v>0.62580000000000002</v>
      </c>
      <c r="J64">
        <v>0.62580000000000002</v>
      </c>
      <c r="K64">
        <f>J64-H64</f>
        <v>9.9999999999988987E-5</v>
      </c>
      <c r="L64">
        <v>7.0099999999999996E-2</v>
      </c>
      <c r="M64" s="4">
        <f>(K64/L64)*100</f>
        <v>0.14265335235376461</v>
      </c>
    </row>
    <row r="65" spans="1:13" x14ac:dyDescent="0.35">
      <c r="A65" t="s">
        <v>18</v>
      </c>
      <c r="B65">
        <v>21</v>
      </c>
      <c r="C65" t="s">
        <v>43</v>
      </c>
      <c r="D65">
        <v>5</v>
      </c>
      <c r="E65" t="s">
        <v>7</v>
      </c>
      <c r="F65" t="s">
        <v>14</v>
      </c>
      <c r="G65" t="s">
        <v>85</v>
      </c>
      <c r="H65">
        <v>0.64039999999999997</v>
      </c>
      <c r="I65">
        <v>0.64129999999999998</v>
      </c>
      <c r="J65">
        <v>0.64119999999999999</v>
      </c>
      <c r="K65">
        <f>J65-H65</f>
        <v>8.0000000000002292E-4</v>
      </c>
      <c r="L65">
        <v>7.0099999999999996E-2</v>
      </c>
      <c r="M65" s="4">
        <f>(K65/L65)*100</f>
        <v>1.1412268188302754</v>
      </c>
    </row>
    <row r="66" spans="1:13" x14ac:dyDescent="0.35">
      <c r="A66" t="s">
        <v>18</v>
      </c>
      <c r="B66">
        <v>21</v>
      </c>
      <c r="C66" t="s">
        <v>43</v>
      </c>
      <c r="D66">
        <v>5</v>
      </c>
      <c r="E66" t="s">
        <v>7</v>
      </c>
      <c r="F66" t="s">
        <v>16</v>
      </c>
      <c r="G66" t="s">
        <v>87</v>
      </c>
      <c r="H66">
        <v>0.65720000000000001</v>
      </c>
      <c r="I66">
        <v>0.65939999999999999</v>
      </c>
      <c r="J66">
        <v>0.65900000000000003</v>
      </c>
      <c r="K66">
        <f>J66-H66</f>
        <v>1.8000000000000238E-3</v>
      </c>
      <c r="L66">
        <v>7.0099999999999996E-2</v>
      </c>
      <c r="M66" s="4">
        <f>(K66/L66)*100</f>
        <v>2.5677603423680799</v>
      </c>
    </row>
    <row r="67" spans="1:13" x14ac:dyDescent="0.35">
      <c r="A67" t="s">
        <v>19</v>
      </c>
      <c r="B67">
        <v>22</v>
      </c>
      <c r="C67" t="s">
        <v>5</v>
      </c>
      <c r="D67">
        <v>12</v>
      </c>
      <c r="E67" t="s">
        <v>7</v>
      </c>
      <c r="F67" t="s">
        <v>110</v>
      </c>
      <c r="G67" t="s">
        <v>84</v>
      </c>
      <c r="H67">
        <v>0.65480000000000005</v>
      </c>
      <c r="J67">
        <v>0.65549999999999997</v>
      </c>
      <c r="K67">
        <f>J67-H67</f>
        <v>6.9999999999992291E-4</v>
      </c>
      <c r="L67">
        <v>7.3200000000000001E-2</v>
      </c>
      <c r="M67" s="4">
        <f>(K67/L67)*100</f>
        <v>0.95628415300535918</v>
      </c>
    </row>
    <row r="68" spans="1:13" x14ac:dyDescent="0.35">
      <c r="A68" t="s">
        <v>19</v>
      </c>
      <c r="B68">
        <v>22</v>
      </c>
      <c r="C68" t="s">
        <v>5</v>
      </c>
      <c r="D68">
        <v>12</v>
      </c>
      <c r="E68" t="s">
        <v>7</v>
      </c>
      <c r="F68" t="s">
        <v>13</v>
      </c>
      <c r="G68" t="s">
        <v>85</v>
      </c>
      <c r="H68">
        <v>0.6532</v>
      </c>
      <c r="J68">
        <v>0.65859999999999996</v>
      </c>
      <c r="K68">
        <f>J68-H68</f>
        <v>5.3999999999999604E-3</v>
      </c>
      <c r="L68">
        <v>7.3200000000000001E-2</v>
      </c>
      <c r="M68" s="4">
        <f>(K68/L68)*100</f>
        <v>7.3770491803278144</v>
      </c>
    </row>
    <row r="69" spans="1:13" x14ac:dyDescent="0.35">
      <c r="A69" t="s">
        <v>19</v>
      </c>
      <c r="B69">
        <v>22</v>
      </c>
      <c r="C69" t="s">
        <v>5</v>
      </c>
      <c r="D69">
        <v>12</v>
      </c>
      <c r="E69" t="s">
        <v>7</v>
      </c>
      <c r="F69" t="s">
        <v>61</v>
      </c>
      <c r="G69" t="s">
        <v>83</v>
      </c>
      <c r="H69">
        <v>0.65110000000000001</v>
      </c>
      <c r="J69">
        <v>0.68530000000000002</v>
      </c>
      <c r="K69">
        <f>J69-H69</f>
        <v>3.4200000000000008E-2</v>
      </c>
      <c r="L69">
        <f>SUM(K69:K77)</f>
        <v>8.8300000000000156E-2</v>
      </c>
      <c r="M69" s="4">
        <f>(K69/L69)*100</f>
        <v>38.731596828992018</v>
      </c>
    </row>
    <row r="70" spans="1:13" x14ac:dyDescent="0.35">
      <c r="A70" t="s">
        <v>19</v>
      </c>
      <c r="B70">
        <v>22</v>
      </c>
      <c r="C70" t="s">
        <v>5</v>
      </c>
      <c r="D70">
        <v>12</v>
      </c>
      <c r="E70" t="s">
        <v>80</v>
      </c>
      <c r="F70" t="s">
        <v>81</v>
      </c>
      <c r="G70" t="s">
        <v>89</v>
      </c>
      <c r="H70">
        <v>0.6381</v>
      </c>
      <c r="J70">
        <v>0.65149999999999997</v>
      </c>
      <c r="K70">
        <f>J70-H70</f>
        <v>1.3399999999999967E-2</v>
      </c>
      <c r="L70">
        <v>7.3200000000000001E-2</v>
      </c>
      <c r="M70" s="4">
        <f>(K70/L70)*100</f>
        <v>18.306010928961705</v>
      </c>
    </row>
    <row r="71" spans="1:13" x14ac:dyDescent="0.35">
      <c r="A71" t="s">
        <v>19</v>
      </c>
      <c r="B71">
        <v>22</v>
      </c>
      <c r="C71" t="s">
        <v>5</v>
      </c>
      <c r="D71">
        <v>12</v>
      </c>
      <c r="E71" t="s">
        <v>7</v>
      </c>
      <c r="F71" t="s">
        <v>73</v>
      </c>
      <c r="G71" t="s">
        <v>109</v>
      </c>
      <c r="H71">
        <v>0.64849999999999997</v>
      </c>
      <c r="J71">
        <v>0.6492</v>
      </c>
      <c r="K71">
        <f>J71-H71</f>
        <v>7.0000000000003393E-4</v>
      </c>
      <c r="L71">
        <v>7.3200000000000001E-2</v>
      </c>
      <c r="M71" s="4">
        <f>(K71/L71)*100</f>
        <v>0.95628415300551084</v>
      </c>
    </row>
    <row r="72" spans="1:13" x14ac:dyDescent="0.35">
      <c r="A72" t="s">
        <v>19</v>
      </c>
      <c r="B72">
        <v>22</v>
      </c>
      <c r="C72" t="s">
        <v>5</v>
      </c>
      <c r="D72">
        <v>12</v>
      </c>
      <c r="E72" t="s">
        <v>99</v>
      </c>
      <c r="F72" t="s">
        <v>99</v>
      </c>
      <c r="G72" t="s">
        <v>88</v>
      </c>
      <c r="H72">
        <v>0.65239999999999998</v>
      </c>
      <c r="J72">
        <v>0.65410000000000001</v>
      </c>
      <c r="K72">
        <f>J72-H72</f>
        <v>1.7000000000000348E-3</v>
      </c>
      <c r="L72">
        <v>7.3200000000000001E-2</v>
      </c>
      <c r="M72" s="4">
        <f>(K72/L72)*100</f>
        <v>2.3224043715847471</v>
      </c>
    </row>
    <row r="73" spans="1:13" x14ac:dyDescent="0.35">
      <c r="A73" t="s">
        <v>19</v>
      </c>
      <c r="B73">
        <v>22</v>
      </c>
      <c r="C73" t="s">
        <v>5</v>
      </c>
      <c r="D73">
        <v>12</v>
      </c>
      <c r="E73" t="s">
        <v>7</v>
      </c>
      <c r="F73" t="s">
        <v>8</v>
      </c>
      <c r="G73" t="s">
        <v>86</v>
      </c>
      <c r="H73">
        <v>0.65969999999999995</v>
      </c>
      <c r="J73">
        <v>0.66269999999999996</v>
      </c>
      <c r="K73">
        <f>J73-H73</f>
        <v>3.0000000000000027E-3</v>
      </c>
      <c r="L73">
        <v>7.3200000000000001E-2</v>
      </c>
      <c r="M73" s="4">
        <f>(K73/L73)*100</f>
        <v>4.098360655737709</v>
      </c>
    </row>
    <row r="74" spans="1:13" x14ac:dyDescent="0.35">
      <c r="A74" t="s">
        <v>19</v>
      </c>
      <c r="B74">
        <v>22</v>
      </c>
      <c r="C74" t="s">
        <v>5</v>
      </c>
      <c r="D74">
        <v>12</v>
      </c>
      <c r="E74" t="s">
        <v>7</v>
      </c>
      <c r="F74" t="s">
        <v>14</v>
      </c>
      <c r="G74" t="s">
        <v>87</v>
      </c>
      <c r="H74">
        <v>0.64859999999999995</v>
      </c>
      <c r="J74">
        <v>0.65180000000000005</v>
      </c>
      <c r="K74">
        <f>J74-H74</f>
        <v>3.2000000000000917E-3</v>
      </c>
      <c r="L74">
        <v>7.3200000000000001E-2</v>
      </c>
      <c r="M74" s="4">
        <f>(K74/L74)*100</f>
        <v>4.3715846994536767</v>
      </c>
    </row>
    <row r="75" spans="1:13" x14ac:dyDescent="0.35">
      <c r="A75" t="s">
        <v>19</v>
      </c>
      <c r="B75">
        <v>22</v>
      </c>
      <c r="C75" t="s">
        <v>5</v>
      </c>
      <c r="D75">
        <v>12</v>
      </c>
      <c r="E75" t="s">
        <v>7</v>
      </c>
      <c r="F75" t="s">
        <v>16</v>
      </c>
      <c r="G75" t="s">
        <v>108</v>
      </c>
      <c r="H75">
        <v>0.64690000000000003</v>
      </c>
      <c r="J75">
        <v>0.65780000000000005</v>
      </c>
      <c r="K75">
        <f>J75-H75</f>
        <v>1.0900000000000021E-2</v>
      </c>
      <c r="L75">
        <v>7.3200000000000001E-2</v>
      </c>
      <c r="M75" s="4">
        <f>(K75/L75)*100</f>
        <v>14.890710382513689</v>
      </c>
    </row>
    <row r="76" spans="1:13" x14ac:dyDescent="0.35">
      <c r="A76" t="s">
        <v>4</v>
      </c>
      <c r="B76">
        <v>21</v>
      </c>
      <c r="C76" t="s">
        <v>5</v>
      </c>
      <c r="D76">
        <v>14</v>
      </c>
      <c r="E76" t="s">
        <v>7</v>
      </c>
      <c r="F76" t="s">
        <v>15</v>
      </c>
      <c r="H76">
        <v>0.63900000000000001</v>
      </c>
      <c r="I76">
        <v>0.6401</v>
      </c>
      <c r="J76">
        <v>0.63900000000000001</v>
      </c>
      <c r="K76">
        <f>J76-H76</f>
        <v>0</v>
      </c>
      <c r="L76">
        <v>3.3700000000000001E-2</v>
      </c>
      <c r="M76" s="4">
        <f>(K76/L76)*100</f>
        <v>0</v>
      </c>
    </row>
    <row r="77" spans="1:13" x14ac:dyDescent="0.35">
      <c r="A77" t="s">
        <v>4</v>
      </c>
      <c r="B77">
        <v>21</v>
      </c>
      <c r="C77" t="s">
        <v>5</v>
      </c>
      <c r="D77">
        <v>14</v>
      </c>
      <c r="E77" t="s">
        <v>7</v>
      </c>
      <c r="F77" t="s">
        <v>13</v>
      </c>
      <c r="H77">
        <v>0.63329999999999997</v>
      </c>
      <c r="I77">
        <v>0.87239999999999995</v>
      </c>
      <c r="J77">
        <v>0.65449999999999997</v>
      </c>
      <c r="K77">
        <f>J77-H77</f>
        <v>2.1199999999999997E-2</v>
      </c>
      <c r="L77">
        <v>3.3700000000000001E-2</v>
      </c>
      <c r="M77" s="4">
        <f>(K77/L77)*100</f>
        <v>62.908011869436187</v>
      </c>
    </row>
    <row r="78" spans="1:13" x14ac:dyDescent="0.35">
      <c r="A78" t="s">
        <v>4</v>
      </c>
      <c r="B78">
        <v>21</v>
      </c>
      <c r="C78" t="s">
        <v>5</v>
      </c>
      <c r="D78">
        <v>8</v>
      </c>
      <c r="E78" t="s">
        <v>7</v>
      </c>
      <c r="F78" t="s">
        <v>13</v>
      </c>
      <c r="G78" t="s">
        <v>76</v>
      </c>
      <c r="H78">
        <v>0.71509999999999996</v>
      </c>
      <c r="I78">
        <v>0.72150000000000003</v>
      </c>
      <c r="J78">
        <v>0.72070000000000001</v>
      </c>
      <c r="K78">
        <f>J78-H78</f>
        <v>5.6000000000000494E-3</v>
      </c>
      <c r="L78">
        <f>SUM(K78:K81)</f>
        <v>1.6900000000000026E-2</v>
      </c>
      <c r="M78" s="4">
        <f>(K78/L78)*100</f>
        <v>33.136094674556453</v>
      </c>
    </row>
    <row r="79" spans="1:13" x14ac:dyDescent="0.35">
      <c r="A79" t="s">
        <v>4</v>
      </c>
      <c r="B79">
        <v>21</v>
      </c>
      <c r="C79" t="s">
        <v>5</v>
      </c>
      <c r="D79">
        <v>8</v>
      </c>
      <c r="E79" t="s">
        <v>7</v>
      </c>
      <c r="F79" t="s">
        <v>73</v>
      </c>
      <c r="G79" t="s">
        <v>78</v>
      </c>
      <c r="H79">
        <v>0.65410000000000001</v>
      </c>
      <c r="I79">
        <v>0.65439999999999998</v>
      </c>
      <c r="J79">
        <v>0.65429999999999999</v>
      </c>
      <c r="K79">
        <f>J79-H79</f>
        <v>1.9999999999997797E-4</v>
      </c>
      <c r="L79">
        <v>2.5000000000000001E-2</v>
      </c>
      <c r="M79" s="4">
        <f>(K79/L79)*100</f>
        <v>0.79999999999991189</v>
      </c>
    </row>
    <row r="80" spans="1:13" x14ac:dyDescent="0.35">
      <c r="A80" t="s">
        <v>4</v>
      </c>
      <c r="B80">
        <v>21</v>
      </c>
      <c r="C80" t="s">
        <v>5</v>
      </c>
      <c r="D80">
        <v>14</v>
      </c>
      <c r="E80" t="s">
        <v>7</v>
      </c>
      <c r="F80" t="s">
        <v>8</v>
      </c>
      <c r="H80">
        <v>0.63849999999999996</v>
      </c>
      <c r="I80">
        <v>0.69850000000000001</v>
      </c>
      <c r="J80">
        <v>0.64319999999999999</v>
      </c>
      <c r="K80">
        <f>J80-H80</f>
        <v>4.7000000000000375E-3</v>
      </c>
      <c r="L80">
        <f>SUM(K80:K84)</f>
        <v>3.169999999999995E-2</v>
      </c>
      <c r="M80" s="4">
        <f>(K80/L80)*100</f>
        <v>14.826498422713074</v>
      </c>
    </row>
    <row r="81" spans="1:13" x14ac:dyDescent="0.35">
      <c r="A81" t="s">
        <v>4</v>
      </c>
      <c r="B81">
        <v>21</v>
      </c>
      <c r="C81" t="s">
        <v>5</v>
      </c>
      <c r="D81">
        <v>8</v>
      </c>
      <c r="E81" t="s">
        <v>7</v>
      </c>
      <c r="F81" t="s">
        <v>8</v>
      </c>
      <c r="G81" t="s">
        <v>77</v>
      </c>
      <c r="H81">
        <v>0.6522</v>
      </c>
      <c r="I81">
        <v>0.66290000000000004</v>
      </c>
      <c r="J81">
        <v>0.65859999999999996</v>
      </c>
      <c r="K81">
        <f>J81-H81</f>
        <v>6.3999999999999613E-3</v>
      </c>
      <c r="L81">
        <v>2.5000000000000001E-2</v>
      </c>
      <c r="M81" s="4">
        <f>(K81/L81)*100</f>
        <v>25.599999999999845</v>
      </c>
    </row>
    <row r="82" spans="1:13" x14ac:dyDescent="0.35">
      <c r="A82" t="s">
        <v>4</v>
      </c>
      <c r="B82">
        <v>21</v>
      </c>
      <c r="C82" t="s">
        <v>5</v>
      </c>
      <c r="D82">
        <v>14</v>
      </c>
      <c r="E82" t="s">
        <v>7</v>
      </c>
      <c r="F82" t="s">
        <v>14</v>
      </c>
      <c r="H82">
        <v>0.64070000000000005</v>
      </c>
      <c r="I82">
        <v>0.65900000000000003</v>
      </c>
      <c r="J82">
        <v>0.64190000000000003</v>
      </c>
      <c r="K82">
        <f>J82-H82</f>
        <v>1.1999999999999789E-3</v>
      </c>
      <c r="L82">
        <v>3.3700000000000001E-2</v>
      </c>
      <c r="M82" s="4">
        <f>(K82/L82)*100</f>
        <v>3.5608308605340615</v>
      </c>
    </row>
    <row r="83" spans="1:13" x14ac:dyDescent="0.35">
      <c r="A83" t="s">
        <v>4</v>
      </c>
      <c r="B83">
        <v>21</v>
      </c>
      <c r="C83" t="s">
        <v>5</v>
      </c>
      <c r="D83">
        <v>14</v>
      </c>
      <c r="E83" t="s">
        <v>7</v>
      </c>
      <c r="F83" t="s">
        <v>16</v>
      </c>
      <c r="H83">
        <v>0.66690000000000005</v>
      </c>
      <c r="I83">
        <v>0.74909999999999999</v>
      </c>
      <c r="J83">
        <v>0.67349999999999999</v>
      </c>
      <c r="K83">
        <f>J83-H83</f>
        <v>6.5999999999999392E-3</v>
      </c>
      <c r="L83">
        <v>3.3700000000000001E-2</v>
      </c>
      <c r="M83" s="4">
        <f>(K83/L83)*100</f>
        <v>19.584569732937503</v>
      </c>
    </row>
    <row r="84" spans="1:13" x14ac:dyDescent="0.35">
      <c r="A84" t="s">
        <v>4</v>
      </c>
      <c r="B84">
        <v>21</v>
      </c>
      <c r="C84" t="s">
        <v>5</v>
      </c>
      <c r="D84">
        <v>8</v>
      </c>
      <c r="E84" t="s">
        <v>7</v>
      </c>
      <c r="F84" t="s">
        <v>16</v>
      </c>
      <c r="G84" t="s">
        <v>79</v>
      </c>
      <c r="H84">
        <v>0.64349999999999996</v>
      </c>
      <c r="I84">
        <v>0.69379999999999997</v>
      </c>
      <c r="J84">
        <v>0.65629999999999999</v>
      </c>
      <c r="K84">
        <f>J84-H84</f>
        <v>1.2800000000000034E-2</v>
      </c>
      <c r="L84">
        <v>2.5000000000000001E-2</v>
      </c>
      <c r="M84" s="4">
        <f>(K84/L84)*100</f>
        <v>51.200000000000131</v>
      </c>
    </row>
  </sheetData>
  <sortState xmlns:xlrd2="http://schemas.microsoft.com/office/spreadsheetml/2017/richdata2" ref="A2:M84">
    <sortCondition ref="C2:C84"/>
    <sortCondition ref="A2:A84"/>
    <sortCondition ref="F2:F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6A07-252F-4A23-B70E-1495469FF9FC}">
  <dimension ref="A1:F106"/>
  <sheetViews>
    <sheetView topLeftCell="A96" workbookViewId="0">
      <selection activeCell="F107" sqref="F107"/>
    </sheetView>
  </sheetViews>
  <sheetFormatPr defaultRowHeight="14.5" x14ac:dyDescent="0.35"/>
  <cols>
    <col min="2" max="2" width="8.7265625" style="2"/>
    <col min="4" max="4" width="8.7265625" style="1"/>
  </cols>
  <sheetData>
    <row r="1" spans="1:6" x14ac:dyDescent="0.35">
      <c r="A1" t="s">
        <v>0</v>
      </c>
      <c r="B1" s="2" t="s">
        <v>1</v>
      </c>
      <c r="C1" t="s">
        <v>2</v>
      </c>
      <c r="D1" s="1" t="s">
        <v>6</v>
      </c>
      <c r="E1" t="s">
        <v>3</v>
      </c>
      <c r="F1" t="s">
        <v>46</v>
      </c>
    </row>
    <row r="2" spans="1:6" x14ac:dyDescent="0.35">
      <c r="A2" t="s">
        <v>19</v>
      </c>
      <c r="B2" s="2">
        <v>21</v>
      </c>
      <c r="C2" t="s">
        <v>26</v>
      </c>
      <c r="D2" s="1" t="s">
        <v>23</v>
      </c>
    </row>
    <row r="3" spans="1:6" x14ac:dyDescent="0.35">
      <c r="A3" t="s">
        <v>19</v>
      </c>
      <c r="B3" s="2">
        <v>21</v>
      </c>
      <c r="C3" t="s">
        <v>26</v>
      </c>
      <c r="D3" s="1" t="s">
        <v>31</v>
      </c>
      <c r="F3" t="s">
        <v>47</v>
      </c>
    </row>
    <row r="4" spans="1:6" x14ac:dyDescent="0.35">
      <c r="A4" t="s">
        <v>19</v>
      </c>
      <c r="B4" s="2">
        <v>21</v>
      </c>
      <c r="C4" t="s">
        <v>26</v>
      </c>
      <c r="D4" s="1" t="s">
        <v>24</v>
      </c>
    </row>
    <row r="5" spans="1:6" x14ac:dyDescent="0.35">
      <c r="A5" t="s">
        <v>19</v>
      </c>
      <c r="B5" s="2">
        <v>21</v>
      </c>
      <c r="C5" t="s">
        <v>26</v>
      </c>
      <c r="D5" s="1" t="s">
        <v>33</v>
      </c>
      <c r="F5" t="s">
        <v>47</v>
      </c>
    </row>
    <row r="6" spans="1:6" x14ac:dyDescent="0.35">
      <c r="A6" t="s">
        <v>19</v>
      </c>
      <c r="B6" s="2">
        <v>21</v>
      </c>
      <c r="C6" t="s">
        <v>26</v>
      </c>
      <c r="D6" s="1" t="s">
        <v>39</v>
      </c>
    </row>
    <row r="7" spans="1:6" x14ac:dyDescent="0.35">
      <c r="A7" t="s">
        <v>19</v>
      </c>
      <c r="B7" s="2">
        <v>21</v>
      </c>
      <c r="C7" t="s">
        <v>26</v>
      </c>
      <c r="D7" s="1" t="s">
        <v>27</v>
      </c>
    </row>
    <row r="8" spans="1:6" x14ac:dyDescent="0.35">
      <c r="A8" t="s">
        <v>19</v>
      </c>
      <c r="B8" s="2">
        <v>21</v>
      </c>
      <c r="C8" t="s">
        <v>26</v>
      </c>
      <c r="D8" s="1" t="s">
        <v>37</v>
      </c>
    </row>
    <row r="9" spans="1:6" x14ac:dyDescent="0.35">
      <c r="A9" t="s">
        <v>19</v>
      </c>
      <c r="B9" s="2">
        <v>21</v>
      </c>
      <c r="C9" t="s">
        <v>5</v>
      </c>
      <c r="D9" s="1" t="s">
        <v>35</v>
      </c>
    </row>
    <row r="10" spans="1:6" x14ac:dyDescent="0.35">
      <c r="A10" t="s">
        <v>19</v>
      </c>
      <c r="B10" s="2">
        <v>21</v>
      </c>
      <c r="C10" t="s">
        <v>44</v>
      </c>
      <c r="D10" s="1" t="s">
        <v>27</v>
      </c>
    </row>
    <row r="11" spans="1:6" x14ac:dyDescent="0.35">
      <c r="A11" t="s">
        <v>19</v>
      </c>
      <c r="B11" s="2">
        <v>21</v>
      </c>
      <c r="C11" t="s">
        <v>44</v>
      </c>
      <c r="D11" s="1" t="s">
        <v>34</v>
      </c>
    </row>
    <row r="12" spans="1:6" x14ac:dyDescent="0.35">
      <c r="A12" t="s">
        <v>19</v>
      </c>
      <c r="B12" s="2">
        <v>22</v>
      </c>
      <c r="C12" t="s">
        <v>5</v>
      </c>
      <c r="D12" s="1" t="s">
        <v>25</v>
      </c>
    </row>
    <row r="13" spans="1:6" x14ac:dyDescent="0.35">
      <c r="A13" t="s">
        <v>19</v>
      </c>
      <c r="B13" s="2">
        <v>22</v>
      </c>
      <c r="C13" t="s">
        <v>5</v>
      </c>
      <c r="D13" s="1" t="s">
        <v>38</v>
      </c>
    </row>
    <row r="14" spans="1:6" x14ac:dyDescent="0.35">
      <c r="A14" t="s">
        <v>19</v>
      </c>
      <c r="B14" s="2">
        <v>22</v>
      </c>
      <c r="C14" t="s">
        <v>5</v>
      </c>
      <c r="D14" s="1" t="s">
        <v>33</v>
      </c>
      <c r="E14" t="s">
        <v>47</v>
      </c>
    </row>
    <row r="15" spans="1:6" x14ac:dyDescent="0.35">
      <c r="A15" t="s">
        <v>19</v>
      </c>
      <c r="B15" s="2">
        <v>22</v>
      </c>
      <c r="C15" t="s">
        <v>5</v>
      </c>
      <c r="D15" s="1" t="s">
        <v>31</v>
      </c>
    </row>
    <row r="16" spans="1:6" x14ac:dyDescent="0.35">
      <c r="A16" t="s">
        <v>19</v>
      </c>
      <c r="B16" s="2">
        <v>22</v>
      </c>
      <c r="C16" t="s">
        <v>5</v>
      </c>
      <c r="D16" s="1" t="s">
        <v>24</v>
      </c>
    </row>
    <row r="17" spans="1:5" x14ac:dyDescent="0.35">
      <c r="A17" t="s">
        <v>19</v>
      </c>
      <c r="B17" s="2">
        <v>22</v>
      </c>
      <c r="C17" t="s">
        <v>5</v>
      </c>
      <c r="D17" s="1" t="s">
        <v>23</v>
      </c>
    </row>
    <row r="18" spans="1:5" x14ac:dyDescent="0.35">
      <c r="A18" t="s">
        <v>19</v>
      </c>
      <c r="B18" s="2">
        <v>22</v>
      </c>
      <c r="C18" t="s">
        <v>5</v>
      </c>
      <c r="D18" s="1" t="s">
        <v>36</v>
      </c>
    </row>
    <row r="19" spans="1:5" x14ac:dyDescent="0.35">
      <c r="A19" t="s">
        <v>4</v>
      </c>
      <c r="B19" s="2">
        <v>21</v>
      </c>
      <c r="C19" t="s">
        <v>40</v>
      </c>
      <c r="D19" s="1" t="s">
        <v>39</v>
      </c>
    </row>
    <row r="20" spans="1:5" x14ac:dyDescent="0.35">
      <c r="A20" t="s">
        <v>4</v>
      </c>
      <c r="B20" s="2">
        <v>21</v>
      </c>
      <c r="C20" t="s">
        <v>26</v>
      </c>
      <c r="D20" s="1" t="s">
        <v>27</v>
      </c>
      <c r="E20" t="s">
        <v>47</v>
      </c>
    </row>
    <row r="21" spans="1:5" x14ac:dyDescent="0.35">
      <c r="A21" t="s">
        <v>4</v>
      </c>
      <c r="B21" s="2">
        <v>21</v>
      </c>
      <c r="C21" t="s">
        <v>26</v>
      </c>
      <c r="D21" s="1" t="s">
        <v>28</v>
      </c>
    </row>
    <row r="22" spans="1:5" x14ac:dyDescent="0.35">
      <c r="A22" t="s">
        <v>4</v>
      </c>
      <c r="B22" s="2">
        <v>21</v>
      </c>
      <c r="C22" t="s">
        <v>26</v>
      </c>
      <c r="D22" s="1" t="s">
        <v>21</v>
      </c>
    </row>
    <row r="23" spans="1:5" x14ac:dyDescent="0.35">
      <c r="A23" t="s">
        <v>4</v>
      </c>
      <c r="B23" s="2">
        <v>21</v>
      </c>
      <c r="C23" t="s">
        <v>26</v>
      </c>
      <c r="D23" s="1" t="s">
        <v>22</v>
      </c>
      <c r="E23" t="s">
        <v>47</v>
      </c>
    </row>
    <row r="24" spans="1:5" x14ac:dyDescent="0.35">
      <c r="A24" t="s">
        <v>4</v>
      </c>
      <c r="B24" s="2">
        <v>21</v>
      </c>
      <c r="C24" t="s">
        <v>26</v>
      </c>
      <c r="D24" s="1" t="s">
        <v>24</v>
      </c>
      <c r="E24" t="s">
        <v>47</v>
      </c>
    </row>
    <row r="25" spans="1:5" x14ac:dyDescent="0.35">
      <c r="A25" t="s">
        <v>4</v>
      </c>
      <c r="B25" s="2">
        <v>21</v>
      </c>
      <c r="C25" t="s">
        <v>26</v>
      </c>
      <c r="D25" s="1" t="s">
        <v>36</v>
      </c>
    </row>
    <row r="26" spans="1:5" x14ac:dyDescent="0.35">
      <c r="A26" t="s">
        <v>4</v>
      </c>
      <c r="B26" s="2">
        <v>21</v>
      </c>
      <c r="C26" t="s">
        <v>26</v>
      </c>
      <c r="D26" s="2">
        <v>12</v>
      </c>
    </row>
    <row r="27" spans="1:5" x14ac:dyDescent="0.35">
      <c r="A27" t="s">
        <v>4</v>
      </c>
      <c r="B27" s="2">
        <v>21</v>
      </c>
      <c r="C27" t="s">
        <v>26</v>
      </c>
      <c r="D27" s="1" t="s">
        <v>25</v>
      </c>
    </row>
    <row r="28" spans="1:5" x14ac:dyDescent="0.35">
      <c r="A28" t="s">
        <v>4</v>
      </c>
      <c r="B28" s="2">
        <v>21</v>
      </c>
      <c r="C28" t="s">
        <v>26</v>
      </c>
      <c r="D28" s="1" t="s">
        <v>33</v>
      </c>
    </row>
    <row r="29" spans="1:5" x14ac:dyDescent="0.35">
      <c r="A29" t="s">
        <v>4</v>
      </c>
      <c r="B29" s="2">
        <v>21</v>
      </c>
      <c r="C29" t="s">
        <v>26</v>
      </c>
      <c r="D29" s="1" t="s">
        <v>23</v>
      </c>
    </row>
    <row r="30" spans="1:5" x14ac:dyDescent="0.35">
      <c r="A30" t="s">
        <v>4</v>
      </c>
      <c r="B30" s="2">
        <v>21</v>
      </c>
      <c r="C30" t="s">
        <v>26</v>
      </c>
      <c r="D30" s="1" t="s">
        <v>42</v>
      </c>
    </row>
    <row r="31" spans="1:5" x14ac:dyDescent="0.35">
      <c r="A31" t="s">
        <v>4</v>
      </c>
      <c r="B31" s="2">
        <v>21</v>
      </c>
      <c r="C31" t="s">
        <v>26</v>
      </c>
      <c r="D31" s="1" t="s">
        <v>31</v>
      </c>
    </row>
    <row r="32" spans="1:5" x14ac:dyDescent="0.35">
      <c r="A32" t="s">
        <v>4</v>
      </c>
      <c r="B32" s="2">
        <v>21</v>
      </c>
      <c r="C32" t="s">
        <v>26</v>
      </c>
      <c r="D32" s="1" t="s">
        <v>34</v>
      </c>
    </row>
    <row r="33" spans="1:5" x14ac:dyDescent="0.35">
      <c r="A33" t="s">
        <v>4</v>
      </c>
      <c r="B33" s="2">
        <v>21</v>
      </c>
      <c r="C33" t="s">
        <v>26</v>
      </c>
      <c r="D33" s="1" t="s">
        <v>39</v>
      </c>
    </row>
    <row r="34" spans="1:5" x14ac:dyDescent="0.35">
      <c r="A34" t="s">
        <v>4</v>
      </c>
      <c r="B34" s="2">
        <v>21</v>
      </c>
      <c r="C34" t="s">
        <v>26</v>
      </c>
      <c r="D34" s="1" t="s">
        <v>37</v>
      </c>
    </row>
    <row r="35" spans="1:5" x14ac:dyDescent="0.35">
      <c r="A35" t="s">
        <v>4</v>
      </c>
      <c r="B35" s="2">
        <v>21</v>
      </c>
      <c r="C35" t="s">
        <v>26</v>
      </c>
      <c r="D35" s="1" t="s">
        <v>34</v>
      </c>
      <c r="E35" t="s">
        <v>47</v>
      </c>
    </row>
    <row r="36" spans="1:5" x14ac:dyDescent="0.35">
      <c r="A36" t="s">
        <v>4</v>
      </c>
      <c r="B36" s="2">
        <v>21</v>
      </c>
      <c r="C36" t="s">
        <v>26</v>
      </c>
      <c r="D36" s="1" t="s">
        <v>39</v>
      </c>
    </row>
    <row r="37" spans="1:5" x14ac:dyDescent="0.35">
      <c r="A37" t="s">
        <v>4</v>
      </c>
      <c r="B37" s="2">
        <v>21</v>
      </c>
      <c r="C37" t="s">
        <v>43</v>
      </c>
      <c r="D37" s="1" t="s">
        <v>34</v>
      </c>
      <c r="E37" t="s">
        <v>47</v>
      </c>
    </row>
    <row r="38" spans="1:5" x14ac:dyDescent="0.35">
      <c r="A38" t="s">
        <v>4</v>
      </c>
      <c r="B38" s="2">
        <v>21</v>
      </c>
      <c r="C38" t="s">
        <v>43</v>
      </c>
      <c r="D38" s="1" t="s">
        <v>34</v>
      </c>
      <c r="E38" t="s">
        <v>47</v>
      </c>
    </row>
    <row r="39" spans="1:5" x14ac:dyDescent="0.35">
      <c r="A39" t="s">
        <v>4</v>
      </c>
      <c r="B39" s="2">
        <v>21</v>
      </c>
      <c r="C39" t="s">
        <v>5</v>
      </c>
      <c r="D39" s="1" t="s">
        <v>22</v>
      </c>
      <c r="E39" t="s">
        <v>47</v>
      </c>
    </row>
    <row r="40" spans="1:5" x14ac:dyDescent="0.35">
      <c r="A40" t="s">
        <v>4</v>
      </c>
      <c r="B40" s="2">
        <v>21</v>
      </c>
      <c r="C40" t="s">
        <v>5</v>
      </c>
      <c r="D40" s="1" t="s">
        <v>22</v>
      </c>
      <c r="E40" t="s">
        <v>47</v>
      </c>
    </row>
    <row r="41" spans="1:5" x14ac:dyDescent="0.35">
      <c r="A41" t="s">
        <v>4</v>
      </c>
      <c r="B41" s="2">
        <v>21</v>
      </c>
      <c r="C41" t="s">
        <v>5</v>
      </c>
      <c r="D41" s="1" t="s">
        <v>24</v>
      </c>
    </row>
    <row r="42" spans="1:5" x14ac:dyDescent="0.35">
      <c r="A42" t="s">
        <v>4</v>
      </c>
      <c r="B42" s="2">
        <v>21</v>
      </c>
      <c r="C42" t="s">
        <v>5</v>
      </c>
      <c r="D42" s="1" t="s">
        <v>42</v>
      </c>
    </row>
    <row r="43" spans="1:5" x14ac:dyDescent="0.35">
      <c r="A43" t="s">
        <v>4</v>
      </c>
      <c r="B43" s="2">
        <v>21</v>
      </c>
      <c r="C43" t="s">
        <v>5</v>
      </c>
      <c r="D43" s="1" t="s">
        <v>31</v>
      </c>
    </row>
    <row r="44" spans="1:5" x14ac:dyDescent="0.35">
      <c r="A44" t="s">
        <v>4</v>
      </c>
      <c r="B44" s="2">
        <v>21</v>
      </c>
      <c r="C44" t="s">
        <v>5</v>
      </c>
      <c r="D44" s="1" t="s">
        <v>42</v>
      </c>
    </row>
    <row r="45" spans="1:5" x14ac:dyDescent="0.35">
      <c r="A45" t="s">
        <v>4</v>
      </c>
      <c r="B45" s="2">
        <v>21</v>
      </c>
      <c r="C45" t="s">
        <v>5</v>
      </c>
      <c r="D45" s="1" t="s">
        <v>23</v>
      </c>
      <c r="E45" t="s">
        <v>47</v>
      </c>
    </row>
    <row r="46" spans="1:5" x14ac:dyDescent="0.35">
      <c r="A46" t="s">
        <v>4</v>
      </c>
      <c r="B46" s="2">
        <v>21</v>
      </c>
      <c r="C46" t="s">
        <v>5</v>
      </c>
      <c r="D46" s="1" t="s">
        <v>36</v>
      </c>
    </row>
    <row r="47" spans="1:5" x14ac:dyDescent="0.35">
      <c r="A47" t="s">
        <v>4</v>
      </c>
      <c r="B47" s="2">
        <v>21</v>
      </c>
      <c r="C47" t="s">
        <v>5</v>
      </c>
      <c r="D47" s="1" t="s">
        <v>25</v>
      </c>
    </row>
    <row r="48" spans="1:5" x14ac:dyDescent="0.35">
      <c r="A48" t="s">
        <v>4</v>
      </c>
      <c r="B48" s="2">
        <v>21</v>
      </c>
      <c r="C48" t="s">
        <v>5</v>
      </c>
      <c r="D48" s="1" t="s">
        <v>21</v>
      </c>
    </row>
    <row r="49" spans="1:5" x14ac:dyDescent="0.35">
      <c r="A49" t="s">
        <v>4</v>
      </c>
      <c r="B49" s="2">
        <v>21</v>
      </c>
      <c r="C49" t="s">
        <v>5</v>
      </c>
      <c r="D49" s="1" t="s">
        <v>21</v>
      </c>
    </row>
    <row r="50" spans="1:5" x14ac:dyDescent="0.35">
      <c r="A50" t="s">
        <v>4</v>
      </c>
      <c r="B50" s="2">
        <v>21</v>
      </c>
      <c r="C50" t="s">
        <v>5</v>
      </c>
      <c r="D50" s="1" t="s">
        <v>33</v>
      </c>
    </row>
    <row r="51" spans="1:5" x14ac:dyDescent="0.35">
      <c r="A51" t="s">
        <v>4</v>
      </c>
      <c r="B51" s="2">
        <v>21</v>
      </c>
      <c r="C51" t="s">
        <v>5</v>
      </c>
      <c r="D51" s="1" t="s">
        <v>28</v>
      </c>
    </row>
    <row r="52" spans="1:5" x14ac:dyDescent="0.35">
      <c r="A52" t="s">
        <v>4</v>
      </c>
      <c r="B52" s="2">
        <v>21</v>
      </c>
      <c r="C52" t="s">
        <v>5</v>
      </c>
      <c r="D52" s="1" t="s">
        <v>35</v>
      </c>
    </row>
    <row r="53" spans="1:5" x14ac:dyDescent="0.35">
      <c r="A53" t="s">
        <v>4</v>
      </c>
      <c r="B53" s="2">
        <v>21</v>
      </c>
      <c r="C53" t="s">
        <v>5</v>
      </c>
      <c r="D53" s="1" t="s">
        <v>31</v>
      </c>
    </row>
    <row r="54" spans="1:5" x14ac:dyDescent="0.35">
      <c r="A54" t="s">
        <v>4</v>
      </c>
      <c r="B54" s="2">
        <v>21</v>
      </c>
      <c r="C54" t="s">
        <v>5</v>
      </c>
      <c r="D54" s="1" t="s">
        <v>36</v>
      </c>
    </row>
    <row r="55" spans="1:5" x14ac:dyDescent="0.35">
      <c r="A55" t="s">
        <v>4</v>
      </c>
      <c r="B55" s="2">
        <v>21</v>
      </c>
      <c r="C55" t="s">
        <v>5</v>
      </c>
      <c r="D55" s="1" t="s">
        <v>35</v>
      </c>
    </row>
    <row r="56" spans="1:5" x14ac:dyDescent="0.35">
      <c r="A56" t="s">
        <v>4</v>
      </c>
      <c r="B56" s="2">
        <v>21</v>
      </c>
      <c r="C56" t="s">
        <v>5</v>
      </c>
      <c r="D56" s="1" t="s">
        <v>28</v>
      </c>
    </row>
    <row r="57" spans="1:5" x14ac:dyDescent="0.35">
      <c r="A57" t="s">
        <v>4</v>
      </c>
      <c r="B57" s="2">
        <v>21</v>
      </c>
      <c r="C57" t="s">
        <v>5</v>
      </c>
      <c r="D57" s="1" t="s">
        <v>23</v>
      </c>
    </row>
    <row r="58" spans="1:5" x14ac:dyDescent="0.35">
      <c r="A58" t="s">
        <v>4</v>
      </c>
      <c r="B58" s="2">
        <v>21</v>
      </c>
      <c r="C58" t="s">
        <v>5</v>
      </c>
      <c r="D58" s="1" t="s">
        <v>24</v>
      </c>
    </row>
    <row r="59" spans="1:5" x14ac:dyDescent="0.35">
      <c r="A59" t="s">
        <v>4</v>
      </c>
      <c r="B59" s="2">
        <v>22</v>
      </c>
      <c r="C59" t="s">
        <v>40</v>
      </c>
      <c r="D59" s="1" t="s">
        <v>34</v>
      </c>
    </row>
    <row r="60" spans="1:5" x14ac:dyDescent="0.35">
      <c r="A60" t="s">
        <v>4</v>
      </c>
      <c r="B60" s="2">
        <v>22</v>
      </c>
      <c r="C60" t="s">
        <v>40</v>
      </c>
      <c r="D60" s="1" t="s">
        <v>39</v>
      </c>
    </row>
    <row r="61" spans="1:5" x14ac:dyDescent="0.35">
      <c r="A61" t="s">
        <v>4</v>
      </c>
      <c r="B61" s="2">
        <v>22</v>
      </c>
      <c r="C61" t="s">
        <v>26</v>
      </c>
      <c r="D61" s="1" t="s">
        <v>29</v>
      </c>
      <c r="E61" t="s">
        <v>47</v>
      </c>
    </row>
    <row r="62" spans="1:5" x14ac:dyDescent="0.35">
      <c r="A62" t="s">
        <v>4</v>
      </c>
      <c r="B62" s="2">
        <v>22</v>
      </c>
      <c r="C62" t="s">
        <v>26</v>
      </c>
      <c r="D62" s="1" t="s">
        <v>30</v>
      </c>
      <c r="E62" t="s">
        <v>47</v>
      </c>
    </row>
    <row r="63" spans="1:5" x14ac:dyDescent="0.35">
      <c r="A63" t="s">
        <v>4</v>
      </c>
      <c r="B63" s="2">
        <v>22</v>
      </c>
      <c r="C63" t="s">
        <v>26</v>
      </c>
      <c r="D63" s="1" t="s">
        <v>32</v>
      </c>
      <c r="E63" t="s">
        <v>47</v>
      </c>
    </row>
    <row r="64" spans="1:5" x14ac:dyDescent="0.35">
      <c r="A64" t="s">
        <v>4</v>
      </c>
      <c r="B64" s="2">
        <v>22</v>
      </c>
      <c r="C64" t="s">
        <v>26</v>
      </c>
      <c r="D64" s="1" t="s">
        <v>31</v>
      </c>
    </row>
    <row r="65" spans="1:5" x14ac:dyDescent="0.35">
      <c r="A65" t="s">
        <v>4</v>
      </c>
      <c r="B65" s="2">
        <v>22</v>
      </c>
      <c r="C65" t="s">
        <v>5</v>
      </c>
      <c r="D65" s="1" t="s">
        <v>24</v>
      </c>
    </row>
    <row r="66" spans="1:5" x14ac:dyDescent="0.35">
      <c r="A66" t="s">
        <v>4</v>
      </c>
      <c r="B66" s="2">
        <v>22</v>
      </c>
      <c r="C66" t="s">
        <v>5</v>
      </c>
      <c r="D66" s="1" t="s">
        <v>25</v>
      </c>
    </row>
    <row r="67" spans="1:5" x14ac:dyDescent="0.35">
      <c r="A67" t="s">
        <v>4</v>
      </c>
      <c r="B67" s="2">
        <v>22</v>
      </c>
      <c r="C67" t="s">
        <v>5</v>
      </c>
      <c r="D67" s="1" t="s">
        <v>21</v>
      </c>
    </row>
    <row r="68" spans="1:5" x14ac:dyDescent="0.35">
      <c r="A68" t="s">
        <v>4</v>
      </c>
      <c r="B68" s="2">
        <v>22</v>
      </c>
      <c r="C68" t="s">
        <v>5</v>
      </c>
      <c r="D68" s="1" t="s">
        <v>34</v>
      </c>
      <c r="E68" t="s">
        <v>47</v>
      </c>
    </row>
    <row r="69" spans="1:5" x14ac:dyDescent="0.35">
      <c r="A69" t="s">
        <v>4</v>
      </c>
      <c r="B69" s="2">
        <v>22</v>
      </c>
      <c r="C69" t="s">
        <v>5</v>
      </c>
      <c r="D69" s="1" t="s">
        <v>23</v>
      </c>
    </row>
    <row r="70" spans="1:5" x14ac:dyDescent="0.35">
      <c r="A70" t="s">
        <v>4</v>
      </c>
      <c r="B70" s="2">
        <v>22</v>
      </c>
      <c r="C70" t="s">
        <v>5</v>
      </c>
      <c r="D70" s="1" t="s">
        <v>37</v>
      </c>
    </row>
    <row r="71" spans="1:5" x14ac:dyDescent="0.35">
      <c r="A71" t="s">
        <v>4</v>
      </c>
      <c r="B71" s="2">
        <v>22</v>
      </c>
      <c r="C71" t="s">
        <v>5</v>
      </c>
      <c r="D71" s="1" t="s">
        <v>33</v>
      </c>
    </row>
    <row r="72" spans="1:5" x14ac:dyDescent="0.35">
      <c r="A72" t="s">
        <v>4</v>
      </c>
      <c r="B72" s="2">
        <v>22</v>
      </c>
      <c r="C72" t="s">
        <v>5</v>
      </c>
      <c r="D72" s="1" t="s">
        <v>31</v>
      </c>
      <c r="E72" t="s">
        <v>47</v>
      </c>
    </row>
    <row r="73" spans="1:5" x14ac:dyDescent="0.35">
      <c r="A73" t="s">
        <v>18</v>
      </c>
      <c r="B73" s="2">
        <v>21</v>
      </c>
      <c r="C73" t="s">
        <v>26</v>
      </c>
      <c r="D73" s="1" t="s">
        <v>28</v>
      </c>
    </row>
    <row r="74" spans="1:5" x14ac:dyDescent="0.35">
      <c r="A74" t="s">
        <v>18</v>
      </c>
      <c r="B74" s="2">
        <v>21</v>
      </c>
      <c r="C74" s="3" t="s">
        <v>26</v>
      </c>
      <c r="D74" s="2">
        <v>14</v>
      </c>
    </row>
    <row r="75" spans="1:5" x14ac:dyDescent="0.35">
      <c r="A75" t="s">
        <v>18</v>
      </c>
      <c r="B75" s="2">
        <v>21</v>
      </c>
      <c r="C75" t="s">
        <v>26</v>
      </c>
      <c r="D75" s="1" t="s">
        <v>33</v>
      </c>
    </row>
    <row r="76" spans="1:5" x14ac:dyDescent="0.35">
      <c r="A76" t="s">
        <v>18</v>
      </c>
      <c r="B76" s="2">
        <v>21</v>
      </c>
      <c r="C76" t="s">
        <v>26</v>
      </c>
      <c r="D76" s="1" t="s">
        <v>25</v>
      </c>
    </row>
    <row r="77" spans="1:5" x14ac:dyDescent="0.35">
      <c r="A77" t="s">
        <v>18</v>
      </c>
      <c r="B77" s="2">
        <v>21</v>
      </c>
      <c r="C77" t="s">
        <v>26</v>
      </c>
      <c r="D77" s="1" t="s">
        <v>39</v>
      </c>
    </row>
    <row r="78" spans="1:5" x14ac:dyDescent="0.35">
      <c r="A78" t="s">
        <v>18</v>
      </c>
      <c r="B78" s="2">
        <v>21</v>
      </c>
      <c r="C78" t="s">
        <v>26</v>
      </c>
      <c r="D78" s="1" t="s">
        <v>22</v>
      </c>
    </row>
    <row r="79" spans="1:5" x14ac:dyDescent="0.35">
      <c r="A79" t="s">
        <v>18</v>
      </c>
      <c r="B79" s="2">
        <v>21</v>
      </c>
      <c r="C79" t="s">
        <v>26</v>
      </c>
      <c r="D79" s="1" t="s">
        <v>27</v>
      </c>
    </row>
    <row r="80" spans="1:5" x14ac:dyDescent="0.35">
      <c r="A80" t="s">
        <v>18</v>
      </c>
      <c r="B80" s="2">
        <v>21</v>
      </c>
      <c r="C80" t="s">
        <v>45</v>
      </c>
      <c r="D80" s="1" t="s">
        <v>27</v>
      </c>
    </row>
    <row r="81" spans="1:5" x14ac:dyDescent="0.35">
      <c r="A81" t="s">
        <v>18</v>
      </c>
      <c r="B81" s="2">
        <v>21</v>
      </c>
      <c r="C81" t="s">
        <v>43</v>
      </c>
      <c r="D81" s="1" t="s">
        <v>37</v>
      </c>
    </row>
    <row r="82" spans="1:5" x14ac:dyDescent="0.35">
      <c r="A82" t="s">
        <v>18</v>
      </c>
      <c r="B82" s="2">
        <v>21</v>
      </c>
      <c r="C82" t="s">
        <v>5</v>
      </c>
      <c r="D82" s="1" t="s">
        <v>34</v>
      </c>
    </row>
    <row r="83" spans="1:5" x14ac:dyDescent="0.35">
      <c r="A83" t="s">
        <v>18</v>
      </c>
      <c r="B83" s="2">
        <v>21</v>
      </c>
      <c r="C83" t="s">
        <v>5</v>
      </c>
      <c r="D83" s="1" t="s">
        <v>39</v>
      </c>
    </row>
    <row r="84" spans="1:5" x14ac:dyDescent="0.35">
      <c r="A84" t="s">
        <v>18</v>
      </c>
      <c r="B84" s="2">
        <v>21</v>
      </c>
      <c r="C84" t="s">
        <v>5</v>
      </c>
      <c r="D84" s="1" t="s">
        <v>21</v>
      </c>
    </row>
    <row r="85" spans="1:5" x14ac:dyDescent="0.35">
      <c r="A85" t="s">
        <v>18</v>
      </c>
      <c r="B85" s="2">
        <v>21</v>
      </c>
      <c r="C85" t="s">
        <v>5</v>
      </c>
      <c r="D85" s="1" t="s">
        <v>33</v>
      </c>
    </row>
    <row r="86" spans="1:5" x14ac:dyDescent="0.35">
      <c r="A86" t="s">
        <v>18</v>
      </c>
      <c r="B86" s="2">
        <v>22</v>
      </c>
      <c r="C86" t="s">
        <v>41</v>
      </c>
      <c r="D86" s="1" t="s">
        <v>41</v>
      </c>
    </row>
    <row r="87" spans="1:5" x14ac:dyDescent="0.35">
      <c r="A87" t="s">
        <v>18</v>
      </c>
      <c r="B87" s="2">
        <v>22</v>
      </c>
      <c r="C87" t="s">
        <v>26</v>
      </c>
      <c r="D87" s="1" t="s">
        <v>31</v>
      </c>
    </row>
    <row r="88" spans="1:5" x14ac:dyDescent="0.35">
      <c r="A88" t="s">
        <v>18</v>
      </c>
      <c r="B88" s="2">
        <v>22</v>
      </c>
      <c r="C88" t="s">
        <v>26</v>
      </c>
      <c r="D88" s="1" t="s">
        <v>28</v>
      </c>
    </row>
    <row r="89" spans="1:5" x14ac:dyDescent="0.35">
      <c r="A89" t="s">
        <v>18</v>
      </c>
      <c r="B89" s="2">
        <v>22</v>
      </c>
      <c r="C89" t="s">
        <v>26</v>
      </c>
      <c r="D89" s="1" t="s">
        <v>27</v>
      </c>
    </row>
    <row r="90" spans="1:5" x14ac:dyDescent="0.35">
      <c r="A90" t="s">
        <v>18</v>
      </c>
      <c r="B90" s="2">
        <v>22</v>
      </c>
      <c r="C90" t="s">
        <v>26</v>
      </c>
      <c r="D90" s="1" t="s">
        <v>37</v>
      </c>
    </row>
    <row r="91" spans="1:5" x14ac:dyDescent="0.35">
      <c r="A91" t="s">
        <v>18</v>
      </c>
      <c r="B91" s="2">
        <v>22</v>
      </c>
      <c r="C91" t="s">
        <v>26</v>
      </c>
      <c r="D91" s="1" t="s">
        <v>33</v>
      </c>
    </row>
    <row r="92" spans="1:5" x14ac:dyDescent="0.35">
      <c r="A92" t="s">
        <v>18</v>
      </c>
      <c r="B92" s="2">
        <v>22</v>
      </c>
      <c r="C92" t="s">
        <v>26</v>
      </c>
      <c r="D92" s="1" t="s">
        <v>39</v>
      </c>
    </row>
    <row r="93" spans="1:5" x14ac:dyDescent="0.35">
      <c r="A93" t="s">
        <v>18</v>
      </c>
      <c r="B93" s="2">
        <v>22</v>
      </c>
      <c r="C93" t="s">
        <v>26</v>
      </c>
      <c r="D93" s="1" t="s">
        <v>22</v>
      </c>
    </row>
    <row r="94" spans="1:5" x14ac:dyDescent="0.35">
      <c r="A94" t="s">
        <v>18</v>
      </c>
      <c r="B94" s="2">
        <v>22</v>
      </c>
      <c r="C94" t="s">
        <v>5</v>
      </c>
      <c r="D94" s="1">
        <v>10</v>
      </c>
    </row>
    <row r="95" spans="1:5" x14ac:dyDescent="0.35">
      <c r="A95" t="s">
        <v>18</v>
      </c>
      <c r="B95" s="2">
        <v>22</v>
      </c>
      <c r="C95" t="s">
        <v>5</v>
      </c>
      <c r="D95" s="1">
        <v>14</v>
      </c>
      <c r="E95" t="s">
        <v>47</v>
      </c>
    </row>
    <row r="96" spans="1:5" x14ac:dyDescent="0.35">
      <c r="A96" t="s">
        <v>18</v>
      </c>
      <c r="B96" s="2">
        <v>22</v>
      </c>
      <c r="C96" t="s">
        <v>5</v>
      </c>
      <c r="D96" s="1" t="s">
        <v>21</v>
      </c>
    </row>
    <row r="97" spans="1:6" x14ac:dyDescent="0.35">
      <c r="A97" t="s">
        <v>18</v>
      </c>
      <c r="B97" s="2">
        <v>22</v>
      </c>
      <c r="C97" t="s">
        <v>5</v>
      </c>
      <c r="D97" s="1" t="s">
        <v>22</v>
      </c>
      <c r="E97" t="s">
        <v>47</v>
      </c>
    </row>
    <row r="98" spans="1:6" x14ac:dyDescent="0.35">
      <c r="A98" t="s">
        <v>18</v>
      </c>
      <c r="B98" s="2">
        <v>22</v>
      </c>
      <c r="C98" t="s">
        <v>5</v>
      </c>
      <c r="D98" s="1">
        <v>12</v>
      </c>
    </row>
    <row r="99" spans="1:6" x14ac:dyDescent="0.35">
      <c r="A99" t="s">
        <v>18</v>
      </c>
      <c r="B99" s="2">
        <v>22</v>
      </c>
      <c r="C99" t="s">
        <v>5</v>
      </c>
      <c r="D99" s="1" t="s">
        <v>23</v>
      </c>
      <c r="E99" t="s">
        <v>47</v>
      </c>
    </row>
    <row r="100" spans="1:6" x14ac:dyDescent="0.35">
      <c r="A100" t="s">
        <v>18</v>
      </c>
      <c r="B100" s="2">
        <v>22</v>
      </c>
      <c r="C100" t="s">
        <v>5</v>
      </c>
      <c r="D100" s="1" t="s">
        <v>24</v>
      </c>
      <c r="E100" t="s">
        <v>47</v>
      </c>
    </row>
    <row r="101" spans="1:6" x14ac:dyDescent="0.35">
      <c r="A101" t="s">
        <v>18</v>
      </c>
      <c r="B101" s="2">
        <v>22</v>
      </c>
      <c r="C101" t="s">
        <v>5</v>
      </c>
      <c r="D101" s="1" t="s">
        <v>27</v>
      </c>
    </row>
    <row r="102" spans="1:6" x14ac:dyDescent="0.35">
      <c r="A102" t="s">
        <v>18</v>
      </c>
      <c r="B102" s="2">
        <v>22</v>
      </c>
      <c r="C102" t="s">
        <v>5</v>
      </c>
      <c r="D102" s="1" t="s">
        <v>31</v>
      </c>
    </row>
    <row r="103" spans="1:6" x14ac:dyDescent="0.35">
      <c r="A103" t="s">
        <v>18</v>
      </c>
      <c r="B103" s="2">
        <v>22</v>
      </c>
      <c r="C103" t="s">
        <v>5</v>
      </c>
      <c r="D103" s="1" t="s">
        <v>35</v>
      </c>
      <c r="E103" t="s">
        <v>47</v>
      </c>
    </row>
    <row r="106" spans="1:6" x14ac:dyDescent="0.35">
      <c r="F106">
        <v>22</v>
      </c>
    </row>
  </sheetData>
  <sortState xmlns:xlrd2="http://schemas.microsoft.com/office/spreadsheetml/2017/richdata2" ref="A2:F104">
    <sortCondition ref="A2:A104"/>
    <sortCondition ref="B2:B104"/>
    <sortCondition ref="C2:C10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Weights</vt:lpstr>
      <vt:lpstr>Diet %</vt:lpstr>
      <vt:lpstr>Presorted sample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Quiros</dc:creator>
  <cp:lastModifiedBy>Taylor Quiros</cp:lastModifiedBy>
  <dcterms:created xsi:type="dcterms:W3CDTF">2024-08-22T16:49:24Z</dcterms:created>
  <dcterms:modified xsi:type="dcterms:W3CDTF">2024-10-11T21:29:31Z</dcterms:modified>
</cp:coreProperties>
</file>