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Soils_ImportantWeight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APS: Gravimetric dry Soil Water Concentration.
To calculate ODE (oven dry equivalent) = 
moist weight/(1+ Wd)
</t>
      </text>
    </comment>
    <comment authorId="0" ref="A1">
      <text>
        <t xml:space="preserve">+sarah.fansler@pnnl.gov 
Are these initial moisture values?
_Assigned to Sarah Fansler_
	-Kaizad Patel
These might be post-pore water removal
	-Kaizad Patel
These are post-pore water removal amounts. You can use these for calculating ODE for the WSOC soil data (minus the baseline cores)
	-Peyton Smith</t>
      </text>
    </comment>
    <comment authorId="0" ref="N1">
      <text>
        <t xml:space="preserve">+vlbailey72@gmail.com Just FYI, there was already a google form of this...this was just the folder for the excel file (see folder name). I had sent you the link to the google form version of this (that I had already made). Now we have two. This is one reason why this project gets so many files of the same thing. I will delete my original google form and rename this folder.
_Assigned to Vanessa Bailey_
	-Peyton Smith</t>
      </text>
    </comment>
  </commentList>
</comments>
</file>

<file path=xl/sharedStrings.xml><?xml version="1.0" encoding="utf-8"?>
<sst xmlns="http://schemas.openxmlformats.org/spreadsheetml/2006/main" count="198" uniqueCount="81">
  <si>
    <t>Site</t>
  </si>
  <si>
    <t>Core</t>
  </si>
  <si>
    <t>Treatment</t>
  </si>
  <si>
    <t>SampleID</t>
  </si>
  <si>
    <r>
      <t>Soil_θ</t>
    </r>
    <r>
      <rPr>
        <rFont val="Calibri"/>
        <b/>
        <sz val="10.0"/>
        <vertAlign val="subscript"/>
      </rPr>
      <t>grav</t>
    </r>
  </si>
  <si>
    <t>core.headspace_cm</t>
  </si>
  <si>
    <r>
      <t>VolumeSoil_cm</t>
    </r>
    <r>
      <rPr>
        <rFont val="Calibri"/>
        <b/>
        <sz val="8.0"/>
        <vertAlign val="superscript"/>
      </rPr>
      <t>3</t>
    </r>
  </si>
  <si>
    <r>
      <t>Soil_θ</t>
    </r>
    <r>
      <rPr>
        <sz val="10.0"/>
      </rPr>
      <t>vol</t>
    </r>
  </si>
  <si>
    <r>
      <t>Bd</t>
    </r>
    <r>
      <rPr>
        <rFont val="Calibri"/>
        <b/>
        <sz val="11.0"/>
        <vertAlign val="subscript"/>
      </rPr>
      <t>soil (</t>
    </r>
    <r>
      <rPr>
        <rFont val="Calibri"/>
        <sz val="11.0"/>
      </rPr>
      <t>g cm</t>
    </r>
    <r>
      <rPr>
        <rFont val="Calibri"/>
        <sz val="11.0"/>
        <vertAlign val="superscript"/>
      </rPr>
      <t>-3)</t>
    </r>
  </si>
  <si>
    <t>Porosity (%)</t>
  </si>
  <si>
    <t>NonSoil_dry_wt. Equiv._g</t>
  </si>
  <si>
    <t>Core_empty_liner_plus_end_caps_g</t>
  </si>
  <si>
    <t>DryWeightSoilONLY</t>
  </si>
  <si>
    <t>CPCRW</t>
  </si>
  <si>
    <t>Sat_I</t>
  </si>
  <si>
    <t>C6</t>
  </si>
  <si>
    <t>C7</t>
  </si>
  <si>
    <t>C8</t>
  </si>
  <si>
    <t>C9</t>
  </si>
  <si>
    <t>C10</t>
  </si>
  <si>
    <t>Sat_II</t>
  </si>
  <si>
    <t>C11</t>
  </si>
  <si>
    <t>C12</t>
  </si>
  <si>
    <t>C13</t>
  </si>
  <si>
    <t>C14</t>
  </si>
  <si>
    <t>C15</t>
  </si>
  <si>
    <t>Field_Moist</t>
  </si>
  <si>
    <t>C16</t>
  </si>
  <si>
    <t>C17</t>
  </si>
  <si>
    <t>C18</t>
  </si>
  <si>
    <t>C19</t>
  </si>
  <si>
    <t>C20</t>
  </si>
  <si>
    <t>Drought</t>
  </si>
  <si>
    <t>C21</t>
  </si>
  <si>
    <t>C22</t>
  </si>
  <si>
    <t>C23</t>
  </si>
  <si>
    <t>C24</t>
  </si>
  <si>
    <t>C25</t>
  </si>
  <si>
    <t>DWP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</si>
  <si>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</si>
  <si>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</si>
  <si>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</si>
  <si>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</si>
  <si>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</si>
  <si>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</si>
  <si>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</si>
  <si>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</si>
  <si>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</si>
  <si>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</si>
  <si>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</si>
  <si>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NA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</si>
  <si>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</si>
  <si>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</si>
  <si>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</si>
  <si>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</si>
  <si>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</si>
  <si>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</si>
  <si>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</si>
  <si>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</si>
  <si>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</si>
  <si>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SR</t>
  </si>
  <si>
    <t>S9</t>
  </si>
  <si>
    <t>S11</t>
  </si>
  <si>
    <t>S16</t>
  </si>
  <si>
    <t>S17</t>
  </si>
  <si>
    <t>S23</t>
  </si>
  <si>
    <t>S2</t>
  </si>
  <si>
    <t>S3</t>
  </si>
  <si>
    <t>S7</t>
  </si>
  <si>
    <t>S18</t>
  </si>
  <si>
    <t>S24</t>
  </si>
  <si>
    <t>S1</t>
  </si>
  <si>
    <t>S13</t>
  </si>
  <si>
    <t>S15</t>
  </si>
  <si>
    <t>S19</t>
  </si>
  <si>
    <t>S21</t>
  </si>
  <si>
    <t>S4</t>
  </si>
  <si>
    <t>S5</t>
  </si>
  <si>
    <t>S10</t>
  </si>
  <si>
    <t>S14</t>
  </si>
  <si>
    <t>S25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</si>
</sst>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8">
    <font>
      <sz val="11.0"/>
      <color rgb="FF000000"/>
      <name val="Calibri"/>
    </font>
    <font>
      <b/>
      <sz val="8.0"/>
      <name val="Calibri"/>
    </font>
    <font>
      <b/>
      <sz val="10.0"/>
      <name val="Calibri"/>
    </font>
    <font>
      <b/>
      <sz val="11.0"/>
      <name val="Calibri"/>
    </font>
    <font>
      <b/>
      <sz val="8.0"/>
      <color rgb="FF000000"/>
      <name val="Calibri"/>
    </font>
    <font>
      <sz val="10.0"/>
      <color rgb="FF000000"/>
      <name val="Calibri"/>
    </font>
    <font>
      <sz val="11.0"/>
      <name val="Calibri"/>
    </font>
    <font>
      <sz val="10.0"/>
      <name val="Calibri"/>
    </font>
  </fonts>
  <fills count="2">
    <fill>
      <patternFill patternType="none"/>
    </fill>
    <fill>
      <patternFill patternType="lightGray"/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2" fillId="0" fontId="3" numFmtId="2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0" numFmtId="0" xfId="0" applyFont="1"/>
    <xf borderId="4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5" fillId="0" fontId="0" numFmtId="164" xfId="0" applyAlignment="1" applyBorder="1" applyFont="1" applyNumberFormat="1">
      <alignment horizontal="center" vertical="center"/>
    </xf>
    <xf borderId="5" fillId="0" fontId="0" numFmtId="0" xfId="0" applyBorder="1" applyFont="1"/>
    <xf borderId="5" fillId="0" fontId="0" numFmtId="2" xfId="0" applyAlignment="1" applyBorder="1" applyFont="1" applyNumberFormat="1">
      <alignment horizontal="center" vertical="center"/>
    </xf>
    <xf borderId="6" fillId="0" fontId="0" numFmtId="2" xfId="0" applyAlignment="1" applyBorder="1" applyFont="1" applyNumberFormat="1">
      <alignment horizontal="center" vertical="center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8" fillId="0" fontId="0" numFmtId="164" xfId="0" applyAlignment="1" applyBorder="1" applyFont="1" applyNumberFormat="1">
      <alignment horizontal="center" vertical="center"/>
    </xf>
    <xf borderId="8" fillId="0" fontId="0" numFmtId="0" xfId="0" applyBorder="1" applyFont="1"/>
    <xf borderId="8" fillId="0" fontId="0" numFmtId="2" xfId="0" applyAlignment="1" applyBorder="1" applyFont="1" applyNumberFormat="1">
      <alignment horizontal="center" vertical="center"/>
    </xf>
    <xf borderId="9" fillId="0" fontId="0" numFmtId="2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11" fillId="0" fontId="0" numFmtId="164" xfId="0" applyAlignment="1" applyBorder="1" applyFont="1" applyNumberFormat="1">
      <alignment horizontal="center" vertical="center"/>
    </xf>
    <xf borderId="11" fillId="0" fontId="0" numFmtId="0" xfId="0" applyBorder="1" applyFont="1"/>
    <xf borderId="11" fillId="0" fontId="0" numFmtId="2" xfId="0" applyAlignment="1" applyBorder="1" applyFont="1" applyNumberFormat="1">
      <alignment horizontal="center" vertical="center"/>
    </xf>
    <xf borderId="11" fillId="0" fontId="6" numFmtId="0" xfId="0" applyAlignment="1" applyBorder="1" applyFont="1">
      <alignment horizontal="center" vertical="center"/>
    </xf>
    <xf borderId="12" fillId="0" fontId="0" numFmtId="2" xfId="0" applyAlignment="1" applyBorder="1" applyFont="1" applyNumberFormat="1">
      <alignment horizontal="center" vertical="center"/>
    </xf>
    <xf borderId="4" fillId="0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5" fillId="0" fontId="6" numFmtId="164" xfId="0" applyAlignment="1" applyBorder="1" applyFont="1" applyNumberFormat="1">
      <alignment horizontal="center" vertical="center"/>
    </xf>
    <xf borderId="6" fillId="0" fontId="6" numFmtId="2" xfId="0" applyAlignment="1" applyBorder="1" applyFont="1" applyNumberFormat="1">
      <alignment horizontal="center" vertical="center"/>
    </xf>
    <xf borderId="13" fillId="0" fontId="0" numFmtId="0" xfId="0" applyBorder="1" applyFont="1"/>
    <xf borderId="0" fillId="0" fontId="5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9.29"/>
    <col customWidth="1" min="3" max="3" width="12.14"/>
    <col customWidth="1" min="4" max="4" width="7.14"/>
    <col customWidth="1" min="5" max="5" width="8.0"/>
    <col customWidth="1" min="6" max="6" width="8.43"/>
    <col customWidth="1" min="7" max="7" width="11.43"/>
    <col customWidth="1" min="8" max="8" width="13.0"/>
    <col customWidth="1" min="9" max="9" width="10.71"/>
    <col customWidth="1" min="10" max="10" width="11.43"/>
    <col customWidth="1" min="11" max="11" width="12.71"/>
    <col customWidth="1" min="12" max="12" width="9.14"/>
    <col customWidth="1" min="13" max="13" width="15.14"/>
    <col customWidth="1" min="14" max="33" width="14.43"/>
  </cols>
  <sheetData>
    <row r="1" ht="45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10" t="s">
        <v>13</v>
      </c>
      <c r="B2" s="11">
        <v>6.0</v>
      </c>
      <c r="C2" s="11" t="s">
        <v>14</v>
      </c>
      <c r="D2" s="12" t="s">
        <v>15</v>
      </c>
      <c r="E2" s="13">
        <v>0.2835820895522387</v>
      </c>
      <c r="F2" s="12">
        <v>1.0</v>
      </c>
      <c r="G2" s="12">
        <v>206.89631604628914</v>
      </c>
      <c r="H2" s="14">
        <v>0.25775293240382113</v>
      </c>
      <c r="I2" s="15">
        <v>0.908918235318738</v>
      </c>
      <c r="J2" s="15">
        <v>34.16985847062925</v>
      </c>
      <c r="K2" s="12">
        <v>213.95324361496333</v>
      </c>
      <c r="L2" s="12">
        <v>51.699999999999996</v>
      </c>
      <c r="M2" s="16">
        <v>188.05183447474104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17" t="s">
        <v>13</v>
      </c>
      <c r="B3" s="18">
        <v>7.0</v>
      </c>
      <c r="C3" s="18" t="s">
        <v>14</v>
      </c>
      <c r="D3" s="19" t="s">
        <v>16</v>
      </c>
      <c r="E3" s="20">
        <v>0.23168440826549774</v>
      </c>
      <c r="F3" s="19">
        <v>0.0</v>
      </c>
      <c r="G3" s="19">
        <v>322.49998916506394</v>
      </c>
      <c r="H3" s="21">
        <v>0.2643545307407343</v>
      </c>
      <c r="I3" s="22">
        <v>1.1410113124133856</v>
      </c>
      <c r="J3" s="22">
        <v>42.89516212080397</v>
      </c>
      <c r="K3" s="19">
        <v>48.06152579020941</v>
      </c>
      <c r="L3" s="19">
        <v>51.400000000000006</v>
      </c>
      <c r="M3" s="23">
        <v>367.97613589053225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17" t="s">
        <v>13</v>
      </c>
      <c r="B4" s="18">
        <v>8.0</v>
      </c>
      <c r="C4" s="18" t="s">
        <v>14</v>
      </c>
      <c r="D4" s="19" t="s">
        <v>17</v>
      </c>
      <c r="E4" s="20">
        <v>0.24684431977559604</v>
      </c>
      <c r="F4" s="19">
        <v>2.0</v>
      </c>
      <c r="G4" s="19">
        <v>228.29264292751435</v>
      </c>
      <c r="H4" s="21">
        <v>0.2757709172379822</v>
      </c>
      <c r="I4" s="22">
        <v>1.1171855908561437</v>
      </c>
      <c r="J4" s="22">
        <v>41.99945830286254</v>
      </c>
      <c r="K4" s="19">
        <v>54.8</v>
      </c>
      <c r="L4" s="19">
        <v>47.800000000000004</v>
      </c>
      <c r="M4" s="23">
        <v>255.04525117708573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7" t="s">
        <v>13</v>
      </c>
      <c r="B5" s="18">
        <v>9.0</v>
      </c>
      <c r="C5" s="18" t="s">
        <v>14</v>
      </c>
      <c r="D5" s="19" t="s">
        <v>18</v>
      </c>
      <c r="E5" s="20">
        <v>0.2532808398950131</v>
      </c>
      <c r="F5" s="19">
        <v>2.0</v>
      </c>
      <c r="G5" s="19">
        <v>196.29264292751435</v>
      </c>
      <c r="H5" s="21">
        <v>0.2235894398225756</v>
      </c>
      <c r="I5" s="22">
        <v>0.8827728142217752</v>
      </c>
      <c r="J5" s="22">
        <v>33.186947903074255</v>
      </c>
      <c r="K5" s="19">
        <v>142.2517359795937</v>
      </c>
      <c r="L5" s="19">
        <v>52.400000000000006</v>
      </c>
      <c r="M5" s="23">
        <v>173.28180880815188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>
      <c r="A6" s="17" t="s">
        <v>13</v>
      </c>
      <c r="B6" s="18">
        <v>10.0</v>
      </c>
      <c r="C6" s="18" t="s">
        <v>14</v>
      </c>
      <c r="D6" s="19" t="s">
        <v>19</v>
      </c>
      <c r="E6" s="20">
        <v>0.21941992433795712</v>
      </c>
      <c r="F6" s="19">
        <v>1.0</v>
      </c>
      <c r="G6" s="19">
        <v>267.89631604628914</v>
      </c>
      <c r="H6" s="21">
        <v>0.23358533989921829</v>
      </c>
      <c r="I6" s="22">
        <v>1.0645584743682763</v>
      </c>
      <c r="J6" s="22">
        <v>40.02099527700287</v>
      </c>
      <c r="K6" s="19">
        <v>72.04008468924917</v>
      </c>
      <c r="L6" s="19">
        <v>46.699999999999996</v>
      </c>
      <c r="M6" s="23">
        <v>285.1912934991192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17" t="s">
        <v>13</v>
      </c>
      <c r="B7" s="18">
        <v>11.0</v>
      </c>
      <c r="C7" s="18" t="s">
        <v>20</v>
      </c>
      <c r="D7" s="19" t="s">
        <v>21</v>
      </c>
      <c r="E7" s="20">
        <v>0.3156028368794326</v>
      </c>
      <c r="F7" s="19">
        <v>3.0</v>
      </c>
      <c r="G7" s="19">
        <v>206.68896980873953</v>
      </c>
      <c r="H7" s="21">
        <v>0.22987702665540788</v>
      </c>
      <c r="I7" s="22">
        <v>0.7283743990654499</v>
      </c>
      <c r="J7" s="22">
        <v>27.382496205468037</v>
      </c>
      <c r="K7" s="19">
        <v>191.51000000000002</v>
      </c>
      <c r="L7" s="19">
        <v>51.800000000000004</v>
      </c>
      <c r="M7" s="23">
        <v>150.54695417789756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17" t="s">
        <v>13</v>
      </c>
      <c r="B8" s="18">
        <v>12.0</v>
      </c>
      <c r="C8" s="18" t="s">
        <v>20</v>
      </c>
      <c r="D8" s="19" t="s">
        <v>22</v>
      </c>
      <c r="E8" s="20">
        <v>0.31894484412470026</v>
      </c>
      <c r="F8" s="19">
        <v>3.0</v>
      </c>
      <c r="G8" s="19">
        <v>171.68896980873953</v>
      </c>
      <c r="H8" s="21">
        <v>0.31929938119642265</v>
      </c>
      <c r="I8" s="22">
        <v>1.0011115936760018</v>
      </c>
      <c r="J8" s="22">
        <v>37.63577419834593</v>
      </c>
      <c r="K8" s="19">
        <v>79.47999999999999</v>
      </c>
      <c r="L8" s="19">
        <v>51.900000000000006</v>
      </c>
      <c r="M8" s="23">
        <v>171.8798181818182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17" t="s">
        <v>13</v>
      </c>
      <c r="B9" s="18">
        <v>13.0</v>
      </c>
      <c r="C9" s="18" t="s">
        <v>20</v>
      </c>
      <c r="D9" s="19" t="s">
        <v>23</v>
      </c>
      <c r="E9" s="20">
        <v>0.3193338160753078</v>
      </c>
      <c r="F9" s="19">
        <v>1.0</v>
      </c>
      <c r="G9" s="19">
        <v>186.89631604628914</v>
      </c>
      <c r="H9" s="21">
        <v>0.23742312354635367</v>
      </c>
      <c r="I9" s="22">
        <v>0.7434950875680599</v>
      </c>
      <c r="J9" s="22">
        <v>27.95094314165639</v>
      </c>
      <c r="K9" s="19">
        <v>238.81</v>
      </c>
      <c r="L9" s="19">
        <v>51.5</v>
      </c>
      <c r="M9" s="23">
        <v>138.95649286498355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17" t="s">
        <v>13</v>
      </c>
      <c r="B10" s="18">
        <v>14.0</v>
      </c>
      <c r="C10" s="18" t="s">
        <v>20</v>
      </c>
      <c r="D10" s="19" t="s">
        <v>24</v>
      </c>
      <c r="E10" s="20">
        <v>0.3303990610328638</v>
      </c>
      <c r="F10" s="19">
        <v>1.5</v>
      </c>
      <c r="G10" s="19">
        <v>235.09447948690178</v>
      </c>
      <c r="H10" s="21">
        <v>0.327600245788139</v>
      </c>
      <c r="I10" s="22">
        <v>0.9915289854760015</v>
      </c>
      <c r="J10" s="22">
        <v>37.27552576977449</v>
      </c>
      <c r="K10" s="19">
        <v>92.63000000000001</v>
      </c>
      <c r="L10" s="19">
        <v>52.300000000000004</v>
      </c>
      <c r="M10" s="23">
        <v>233.10299073665638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17" t="s">
        <v>13</v>
      </c>
      <c r="B11" s="18">
        <v>15.0</v>
      </c>
      <c r="C11" s="18" t="s">
        <v>20</v>
      </c>
      <c r="D11" s="19" t="s">
        <v>25</v>
      </c>
      <c r="E11" s="20">
        <v>0.3621103117505995</v>
      </c>
      <c r="F11" s="19">
        <v>5.0</v>
      </c>
      <c r="G11" s="19">
        <v>94.48162357118996</v>
      </c>
      <c r="H11" s="21">
        <v>0.5991822071497652</v>
      </c>
      <c r="I11" s="22">
        <v>1.654695234314252</v>
      </c>
      <c r="J11" s="22">
        <v>62.20658775617488</v>
      </c>
      <c r="K11" s="19">
        <v>54.220000000000006</v>
      </c>
      <c r="L11" s="19">
        <v>52.300000000000004</v>
      </c>
      <c r="M11" s="23">
        <v>156.33829225352113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17" t="s">
        <v>13</v>
      </c>
      <c r="B12" s="18">
        <v>16.0</v>
      </c>
      <c r="C12" s="18" t="s">
        <v>26</v>
      </c>
      <c r="D12" s="19" t="s">
        <v>27</v>
      </c>
      <c r="E12" s="20">
        <v>0.27446808510638304</v>
      </c>
      <c r="F12" s="19">
        <v>0.0</v>
      </c>
      <c r="G12" s="19">
        <v>318.49998916506394</v>
      </c>
      <c r="H12" s="21">
        <v>0.18413358315691133</v>
      </c>
      <c r="I12" s="22">
        <v>0.6708742952228554</v>
      </c>
      <c r="J12" s="22">
        <v>25.220838166272756</v>
      </c>
      <c r="K12" s="19">
        <v>66.48</v>
      </c>
      <c r="L12" s="19">
        <v>51.1</v>
      </c>
      <c r="M12" s="23">
        <v>213.67345575959934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17" t="s">
        <v>13</v>
      </c>
      <c r="B13" s="18">
        <v>17.0</v>
      </c>
      <c r="C13" s="18" t="s">
        <v>26</v>
      </c>
      <c r="D13" s="19" t="s">
        <v>28</v>
      </c>
      <c r="E13" s="20">
        <v>0.22617534942820855</v>
      </c>
      <c r="F13" s="19">
        <v>3.0</v>
      </c>
      <c r="G13" s="19">
        <v>174.68896980873953</v>
      </c>
      <c r="H13" s="21">
        <v>0.27188645521718136</v>
      </c>
      <c r="I13" s="22">
        <v>1.2021047205388853</v>
      </c>
      <c r="J13" s="22">
        <v>45.19190678717614</v>
      </c>
      <c r="K13" s="19">
        <v>71.97</v>
      </c>
      <c r="L13" s="19">
        <v>51.2</v>
      </c>
      <c r="M13" s="23">
        <v>209.9944352331606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17" t="s">
        <v>13</v>
      </c>
      <c r="B14" s="18">
        <v>18.0</v>
      </c>
      <c r="C14" s="18" t="s">
        <v>26</v>
      </c>
      <c r="D14" s="19" t="s">
        <v>29</v>
      </c>
      <c r="E14" s="20">
        <v>0.33706189410887394</v>
      </c>
      <c r="F14" s="19">
        <v>0.0</v>
      </c>
      <c r="G14" s="19">
        <v>312.49998916506394</v>
      </c>
      <c r="H14" s="21">
        <v>0.18175593714396857</v>
      </c>
      <c r="I14" s="22">
        <v>0.5392360878541194</v>
      </c>
      <c r="J14" s="22">
        <v>20.27203337797441</v>
      </c>
      <c r="K14" s="19">
        <v>89.39000000000001</v>
      </c>
      <c r="L14" s="19">
        <v>47.6</v>
      </c>
      <c r="M14" s="23">
        <v>168.51127161182376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7" t="s">
        <v>13</v>
      </c>
      <c r="B15" s="18">
        <v>19.0</v>
      </c>
      <c r="C15" s="18" t="s">
        <v>26</v>
      </c>
      <c r="D15" s="19" t="s">
        <v>30</v>
      </c>
      <c r="E15" s="20">
        <v>0.2740841248303937</v>
      </c>
      <c r="F15" s="19">
        <v>0.0</v>
      </c>
      <c r="G15" s="19">
        <v>327.49998916506394</v>
      </c>
      <c r="H15" s="21">
        <v>0.26842030333035666</v>
      </c>
      <c r="I15" s="22">
        <v>0.9793354631409533</v>
      </c>
      <c r="J15" s="22">
        <v>36.817122674471925</v>
      </c>
      <c r="K15" s="19">
        <v>55.209999999999994</v>
      </c>
      <c r="L15" s="19">
        <v>47.7</v>
      </c>
      <c r="M15" s="23">
        <v>320.73235356762507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17" t="s">
        <v>13</v>
      </c>
      <c r="B16" s="18">
        <v>20.0</v>
      </c>
      <c r="C16" s="18" t="s">
        <v>26</v>
      </c>
      <c r="D16" s="19" t="s">
        <v>31</v>
      </c>
      <c r="E16" s="20">
        <v>0.2552664188351919</v>
      </c>
      <c r="F16" s="19">
        <v>0.0</v>
      </c>
      <c r="G16" s="19">
        <v>302.49998916506394</v>
      </c>
      <c r="H16" s="21">
        <v>0.2353555924492786</v>
      </c>
      <c r="I16" s="22">
        <v>0.9219998209056699</v>
      </c>
      <c r="J16" s="22">
        <v>34.661647402468795</v>
      </c>
      <c r="K16" s="19">
        <v>93.30000000000001</v>
      </c>
      <c r="L16" s="19">
        <v>51.2</v>
      </c>
      <c r="M16" s="23">
        <v>278.90493583415605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>
      <c r="A17" s="17" t="s">
        <v>13</v>
      </c>
      <c r="B17" s="18">
        <v>21.0</v>
      </c>
      <c r="C17" s="18" t="s">
        <v>32</v>
      </c>
      <c r="D17" s="19" t="s">
        <v>33</v>
      </c>
      <c r="E17" s="20">
        <v>0.20475561426684266</v>
      </c>
      <c r="F17" s="19">
        <v>0.5</v>
      </c>
      <c r="G17" s="19">
        <v>243.6981526056765</v>
      </c>
      <c r="H17" s="21">
        <v>0.18979858116254678</v>
      </c>
      <c r="I17" s="22">
        <v>0.9269517802583741</v>
      </c>
      <c r="J17" s="22">
        <v>34.8478112879088</v>
      </c>
      <c r="K17" s="19">
        <v>203.98000000000005</v>
      </c>
      <c r="L17" s="24">
        <v>51.0</v>
      </c>
      <c r="M17" s="23">
        <v>225.89643640350877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>
      <c r="A18" s="17" t="s">
        <v>13</v>
      </c>
      <c r="B18" s="18">
        <v>22.0</v>
      </c>
      <c r="C18" s="18" t="s">
        <v>32</v>
      </c>
      <c r="D18" s="19" t="s">
        <v>34</v>
      </c>
      <c r="E18" s="20">
        <v>0.2463768115942028</v>
      </c>
      <c r="F18" s="19">
        <v>0.5</v>
      </c>
      <c r="G18" s="19">
        <v>289.6981526056765</v>
      </c>
      <c r="H18" s="21">
        <v>0.18443816388972806</v>
      </c>
      <c r="I18" s="22">
        <v>0.7486019593171315</v>
      </c>
      <c r="J18" s="22">
        <v>28.14293080139592</v>
      </c>
      <c r="K18" s="19">
        <v>82.26</v>
      </c>
      <c r="L18" s="24">
        <v>51.7</v>
      </c>
      <c r="M18" s="23">
        <v>216.8686046511628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>
      <c r="A19" s="17" t="s">
        <v>13</v>
      </c>
      <c r="B19" s="18">
        <v>23.0</v>
      </c>
      <c r="C19" s="18" t="s">
        <v>32</v>
      </c>
      <c r="D19" s="19" t="s">
        <v>35</v>
      </c>
      <c r="E19" s="20">
        <v>0.2981186685962374</v>
      </c>
      <c r="F19" s="19">
        <v>0.5</v>
      </c>
      <c r="G19" s="19">
        <v>300.6981526056765</v>
      </c>
      <c r="H19" s="21">
        <v>0.2131056265964404</v>
      </c>
      <c r="I19" s="22">
        <v>0.7148348930977684</v>
      </c>
      <c r="J19" s="22">
        <v>26.873492221720614</v>
      </c>
      <c r="K19" s="19">
        <v>58.56</v>
      </c>
      <c r="L19" s="24">
        <v>51.6</v>
      </c>
      <c r="M19" s="23">
        <v>214.94953177257523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>
      <c r="A20" s="17" t="s">
        <v>13</v>
      </c>
      <c r="B20" s="18">
        <v>24.0</v>
      </c>
      <c r="C20" s="18" t="s">
        <v>32</v>
      </c>
      <c r="D20" s="19" t="s">
        <v>36</v>
      </c>
      <c r="E20" s="20">
        <v>0.28103683492496595</v>
      </c>
      <c r="F20" s="19">
        <v>0.5</v>
      </c>
      <c r="G20" s="19">
        <v>289.6981526056765</v>
      </c>
      <c r="H20" s="21">
        <v>0.19277293724161992</v>
      </c>
      <c r="I20" s="22">
        <v>0.6859347718354727</v>
      </c>
      <c r="J20" s="22">
        <v>25.78702149757416</v>
      </c>
      <c r="K20" s="19">
        <v>67.55000000000001</v>
      </c>
      <c r="L20" s="24">
        <v>51.400000000000006</v>
      </c>
      <c r="M20" s="23">
        <v>198.71403620873267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5.75" customHeight="1">
      <c r="A21" s="25" t="s">
        <v>13</v>
      </c>
      <c r="B21" s="26">
        <v>25.0</v>
      </c>
      <c r="C21" s="26" t="s">
        <v>32</v>
      </c>
      <c r="D21" s="27" t="s">
        <v>37</v>
      </c>
      <c r="E21" s="28">
        <v>0.24430379746835437</v>
      </c>
      <c r="F21" s="27">
        <v>0.5</v>
      </c>
      <c r="G21" s="27">
        <v>299.6981526056765</v>
      </c>
      <c r="H21" s="29">
        <v>0.18936194206798132</v>
      </c>
      <c r="I21" s="30">
        <v>0.7751084675321516</v>
      </c>
      <c r="J21" s="30">
        <v>29.139416072637275</v>
      </c>
      <c r="K21" s="27">
        <v>55.09</v>
      </c>
      <c r="L21" s="31">
        <v>52.800000000000004</v>
      </c>
      <c r="M21" s="32">
        <v>232.29857578840281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5.75" customHeight="1">
      <c r="A22" s="33" t="s">
        <v>38</v>
      </c>
      <c r="B22" s="34">
        <v>6.0</v>
      </c>
      <c r="C22" s="34" t="s">
        <v>14</v>
      </c>
      <c r="D22" s="35" t="s">
        <v>39</v>
      </c>
      <c r="E22" s="36">
        <v>0.10099889012208658</v>
      </c>
      <c r="F22" s="35">
        <v>0.0</v>
      </c>
      <c r="G22" s="35">
        <v>333.49998916506394</v>
      </c>
      <c r="H22" s="14">
        <v>0.134616365547744</v>
      </c>
      <c r="I22" s="15">
        <v>1.3328499489946959</v>
      </c>
      <c r="J22" s="15">
        <v>50.10714093965022</v>
      </c>
      <c r="K22" s="12">
        <v>18.7</v>
      </c>
      <c r="L22" s="35">
        <v>53.7</v>
      </c>
      <c r="M22" s="37">
        <v>444.50544354838706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5.75" customHeight="1">
      <c r="A23" s="17" t="s">
        <v>38</v>
      </c>
      <c r="B23" s="18">
        <v>7.0</v>
      </c>
      <c r="C23" s="18" t="s">
        <v>14</v>
      </c>
      <c r="D23" s="19" t="s">
        <v>40</v>
      </c>
      <c r="E23" s="20">
        <v>0.10107526881720426</v>
      </c>
      <c r="F23" s="19">
        <v>0.0</v>
      </c>
      <c r="G23" s="19">
        <v>332.49998916506394</v>
      </c>
      <c r="H23" s="21">
        <v>0.15416353885820186</v>
      </c>
      <c r="I23" s="22">
        <v>1.525235012107741</v>
      </c>
      <c r="J23" s="22">
        <v>57.33966210931356</v>
      </c>
      <c r="K23" s="19">
        <v>17.799999999999997</v>
      </c>
      <c r="L23" s="19">
        <v>53.5</v>
      </c>
      <c r="M23" s="23">
        <v>507.14062500000006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5.75" customHeight="1">
      <c r="A24" s="17" t="s">
        <v>38</v>
      </c>
      <c r="B24" s="18">
        <v>8.0</v>
      </c>
      <c r="C24" s="18" t="s">
        <v>14</v>
      </c>
      <c r="D24" s="19" t="s">
        <v>41</v>
      </c>
      <c r="E24" s="20">
        <v>0.09283461018476785</v>
      </c>
      <c r="F24" s="19">
        <v>0.5</v>
      </c>
      <c r="G24" s="19">
        <v>317.6981526056765</v>
      </c>
      <c r="H24" s="21">
        <v>0.1292015469616292</v>
      </c>
      <c r="I24" s="22">
        <v>1.3917389937274525</v>
      </c>
      <c r="J24" s="22">
        <v>52.321014801783924</v>
      </c>
      <c r="K24" s="19">
        <v>7.999999999999998</v>
      </c>
      <c r="L24" s="19">
        <v>52.6</v>
      </c>
      <c r="M24" s="23">
        <v>442.15290721649484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5.75" customHeight="1">
      <c r="A25" s="17" t="s">
        <v>38</v>
      </c>
      <c r="B25" s="18">
        <v>9.0</v>
      </c>
      <c r="C25" s="18" t="s">
        <v>14</v>
      </c>
      <c r="D25" s="19" t="s">
        <v>42</v>
      </c>
      <c r="E25" s="20">
        <v>0.3021766965428939</v>
      </c>
      <c r="F25" s="19">
        <v>2.5</v>
      </c>
      <c r="G25" s="19">
        <v>232.49080636812698</v>
      </c>
      <c r="H25" s="21">
        <v>0.36122171427849803</v>
      </c>
      <c r="I25" s="22">
        <v>1.195398978184351</v>
      </c>
      <c r="J25" s="22">
        <v>44.93981120993801</v>
      </c>
      <c r="K25" s="19">
        <v>3.799999999999999</v>
      </c>
      <c r="L25" s="19">
        <v>55.5</v>
      </c>
      <c r="M25" s="23">
        <v>277.9192723697148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5.75" customHeight="1">
      <c r="A26" s="17" t="s">
        <v>38</v>
      </c>
      <c r="B26" s="18">
        <v>10.0</v>
      </c>
      <c r="C26" s="18" t="s">
        <v>14</v>
      </c>
      <c r="D26" s="19" t="s">
        <v>43</v>
      </c>
      <c r="E26" s="20">
        <v>0.12661195779601409</v>
      </c>
      <c r="F26" s="19">
        <v>0.0</v>
      </c>
      <c r="G26" s="19">
        <v>322.49998916506394</v>
      </c>
      <c r="H26" s="21">
        <v>0.15789367226983492</v>
      </c>
      <c r="I26" s="22">
        <v>1.2470676152423068</v>
      </c>
      <c r="J26" s="22">
        <v>46.88224117452281</v>
      </c>
      <c r="K26" s="19">
        <v>20.6</v>
      </c>
      <c r="L26" s="19">
        <v>52.3</v>
      </c>
      <c r="M26" s="23">
        <v>402.17929240374605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5.75" customHeight="1">
      <c r="A27" s="17" t="s">
        <v>38</v>
      </c>
      <c r="B27" s="18">
        <v>11.0</v>
      </c>
      <c r="C27" s="18" t="s">
        <v>20</v>
      </c>
      <c r="D27" s="19" t="s">
        <v>44</v>
      </c>
      <c r="E27" s="20">
        <v>0.08700696055684455</v>
      </c>
      <c r="F27" s="19">
        <v>0.0</v>
      </c>
      <c r="G27" s="19">
        <v>335.49998916506394</v>
      </c>
      <c r="H27" s="21">
        <v>0.1122267729534881</v>
      </c>
      <c r="I27" s="22">
        <v>1.2898597104787546</v>
      </c>
      <c r="J27" s="22">
        <v>48.49096655935167</v>
      </c>
      <c r="K27" s="19">
        <v>12.3</v>
      </c>
      <c r="L27" s="19">
        <v>55.8</v>
      </c>
      <c r="M27" s="23">
        <v>432.7479188900747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5.75" customHeight="1">
      <c r="A28" s="17" t="s">
        <v>38</v>
      </c>
      <c r="B28" s="18">
        <v>12.0</v>
      </c>
      <c r="C28" s="18" t="s">
        <v>20</v>
      </c>
      <c r="D28" s="19" t="s">
        <v>45</v>
      </c>
      <c r="E28" s="20">
        <v>0.12388392857142871</v>
      </c>
      <c r="F28" s="19">
        <v>0.0</v>
      </c>
      <c r="G28" s="19">
        <v>331.49998916506394</v>
      </c>
      <c r="H28" s="21">
        <v>0.14673844656344082</v>
      </c>
      <c r="I28" s="22">
        <v>1.184483316403988</v>
      </c>
      <c r="J28" s="22">
        <v>44.52944798511233</v>
      </c>
      <c r="K28" s="19">
        <v>30.5</v>
      </c>
      <c r="L28" s="19">
        <v>55.2</v>
      </c>
      <c r="M28" s="23">
        <v>392.65620655412107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5.75" customHeight="1">
      <c r="A29" s="17" t="s">
        <v>38</v>
      </c>
      <c r="B29" s="18">
        <v>13.0</v>
      </c>
      <c r="C29" s="18" t="s">
        <v>20</v>
      </c>
      <c r="D29" s="19" t="s">
        <v>46</v>
      </c>
      <c r="E29" s="20">
        <v>0.11194833153928967</v>
      </c>
      <c r="F29" s="19">
        <v>1.0</v>
      </c>
      <c r="G29" s="19">
        <v>297.89631604628914</v>
      </c>
      <c r="H29" s="21">
        <v>0.1323121271845799</v>
      </c>
      <c r="I29" s="22">
        <v>1.1819035207161013</v>
      </c>
      <c r="J29" s="22">
        <v>44.43246318481584</v>
      </c>
      <c r="K29" s="19">
        <v>8.6</v>
      </c>
      <c r="L29" s="19">
        <v>53.6</v>
      </c>
      <c r="M29" s="23">
        <v>352.0847047434656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5.75" customHeight="1">
      <c r="A30" s="17" t="s">
        <v>38</v>
      </c>
      <c r="B30" s="18">
        <v>14.0</v>
      </c>
      <c r="C30" s="18" t="s">
        <v>20</v>
      </c>
      <c r="D30" s="19" t="s">
        <v>47</v>
      </c>
      <c r="E30" s="20">
        <v>0.09394572025052196</v>
      </c>
      <c r="F30" s="19">
        <v>0.5</v>
      </c>
      <c r="G30" s="19">
        <v>318.6981526056765</v>
      </c>
      <c r="H30" s="21">
        <v>0.10695049025368929</v>
      </c>
      <c r="I30" s="22">
        <v>1.1384285518114907</v>
      </c>
      <c r="J30" s="22">
        <v>42.798065857574834</v>
      </c>
      <c r="K30" s="19">
        <v>6.7</v>
      </c>
      <c r="L30" s="19">
        <v>55.3</v>
      </c>
      <c r="M30" s="23">
        <v>362.8150763358778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5.75" customHeight="1">
      <c r="A31" s="17" t="s">
        <v>38</v>
      </c>
      <c r="B31" s="18">
        <v>15.0</v>
      </c>
      <c r="C31" s="18" t="s">
        <v>20</v>
      </c>
      <c r="D31" s="19" t="s">
        <v>48</v>
      </c>
      <c r="E31" s="20">
        <v>0.14986376021798364</v>
      </c>
      <c r="F31" s="19">
        <v>0.5</v>
      </c>
      <c r="G31" s="19">
        <v>315.6981526056765</v>
      </c>
      <c r="H31" s="21">
        <v>0.14077728233524717</v>
      </c>
      <c r="I31" s="22">
        <v>0.9393684112188321</v>
      </c>
      <c r="J31" s="22">
        <v>35.31460192552</v>
      </c>
      <c r="K31" s="19">
        <v>12.899999999999999</v>
      </c>
      <c r="L31" s="19">
        <v>55.3</v>
      </c>
      <c r="M31" s="23">
        <v>296.55687203791473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5.75" customHeight="1">
      <c r="A32" s="17" t="s">
        <v>38</v>
      </c>
      <c r="B32" s="18">
        <v>16.0</v>
      </c>
      <c r="C32" s="18" t="s">
        <v>26</v>
      </c>
      <c r="D32" s="19" t="s">
        <v>49</v>
      </c>
      <c r="E32" s="20"/>
      <c r="F32" s="19" t="s">
        <v>50</v>
      </c>
      <c r="G32" s="19" t="s">
        <v>50</v>
      </c>
      <c r="H32" s="21"/>
      <c r="I32" s="19" t="s">
        <v>50</v>
      </c>
      <c r="J32" s="22"/>
      <c r="K32" s="19"/>
      <c r="L32" s="19" t="s">
        <v>50</v>
      </c>
      <c r="M32" s="23" t="s">
        <v>50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5.75" customHeight="1">
      <c r="A33" s="17" t="s">
        <v>38</v>
      </c>
      <c r="B33" s="18">
        <v>17.0</v>
      </c>
      <c r="C33" s="18" t="s">
        <v>26</v>
      </c>
      <c r="D33" s="19" t="s">
        <v>51</v>
      </c>
      <c r="E33" s="20">
        <v>0.09267840593141799</v>
      </c>
      <c r="F33" s="19">
        <v>1.0</v>
      </c>
      <c r="G33" s="19">
        <v>291.89631604628914</v>
      </c>
      <c r="H33" s="21">
        <v>0.1010443956702361</v>
      </c>
      <c r="I33" s="22">
        <v>1.0902690292818455</v>
      </c>
      <c r="J33" s="22">
        <v>40.987557491798704</v>
      </c>
      <c r="K33" s="19">
        <v>7.4</v>
      </c>
      <c r="L33" s="19">
        <f>9.1+55.3</f>
        <v>64.4</v>
      </c>
      <c r="M33" s="23">
        <v>318.2455131467345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5.75" customHeight="1">
      <c r="A34" s="17" t="s">
        <v>38</v>
      </c>
      <c r="B34" s="18">
        <v>18.0</v>
      </c>
      <c r="C34" s="18" t="s">
        <v>26</v>
      </c>
      <c r="D34" s="19" t="s">
        <v>52</v>
      </c>
      <c r="E34" s="20">
        <v>0.0750507099391481</v>
      </c>
      <c r="F34" s="19">
        <v>0.0</v>
      </c>
      <c r="G34" s="19">
        <v>336.49998916506394</v>
      </c>
      <c r="H34" s="21">
        <v>0.1029950410241425</v>
      </c>
      <c r="I34" s="22">
        <v>1.3723393304027627</v>
      </c>
      <c r="J34" s="22">
        <v>51.5917041504798</v>
      </c>
      <c r="K34" s="19">
        <v>8.4</v>
      </c>
      <c r="L34" s="19">
        <f>9.1+55.6</f>
        <v>64.7</v>
      </c>
      <c r="M34" s="23">
        <v>461.7921698113207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5.75" customHeight="1">
      <c r="A35" s="17" t="s">
        <v>38</v>
      </c>
      <c r="B35" s="18">
        <v>19.0</v>
      </c>
      <c r="C35" s="18" t="s">
        <v>26</v>
      </c>
      <c r="D35" s="19" t="s">
        <v>53</v>
      </c>
      <c r="E35" s="20">
        <v>0.10169491525423734</v>
      </c>
      <c r="F35" s="19">
        <v>0.0</v>
      </c>
      <c r="G35" s="19">
        <v>339.49998916506394</v>
      </c>
      <c r="H35" s="21">
        <v>0.13718636440994023</v>
      </c>
      <c r="I35" s="22">
        <v>1.3489992500310792</v>
      </c>
      <c r="J35" s="22">
        <v>50.71425751996538</v>
      </c>
      <c r="K35" s="19">
        <v>12.600000000000001</v>
      </c>
      <c r="L35" s="19">
        <f>9.1+55.1</f>
        <v>64.2</v>
      </c>
      <c r="M35" s="23">
        <v>457.9852307692308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5.75" customHeight="1">
      <c r="A36" s="17" t="s">
        <v>38</v>
      </c>
      <c r="B36" s="18">
        <v>20.0</v>
      </c>
      <c r="C36" s="18" t="s">
        <v>26</v>
      </c>
      <c r="D36" s="19" t="s">
        <v>54</v>
      </c>
      <c r="E36" s="20">
        <v>0.07658833768494334</v>
      </c>
      <c r="F36" s="19">
        <v>0.0</v>
      </c>
      <c r="G36" s="19">
        <v>337.49998916506394</v>
      </c>
      <c r="H36" s="21">
        <v>0.08784454906401826</v>
      </c>
      <c r="I36" s="22">
        <v>1.146970305392693</v>
      </c>
      <c r="J36" s="22">
        <v>43.119184413259134</v>
      </c>
      <c r="K36" s="19">
        <v>9.0</v>
      </c>
      <c r="L36" s="19">
        <f>9.1+55.8</f>
        <v>64.9</v>
      </c>
      <c r="M36" s="23">
        <v>387.10246564268397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5.75" customHeight="1">
      <c r="A37" s="17" t="s">
        <v>38</v>
      </c>
      <c r="B37" s="18">
        <v>21.0</v>
      </c>
      <c r="C37" s="18" t="s">
        <v>32</v>
      </c>
      <c r="D37" s="19" t="s">
        <v>55</v>
      </c>
      <c r="E37" s="20">
        <v>0.07815079801871205</v>
      </c>
      <c r="F37" s="19">
        <v>0.0</v>
      </c>
      <c r="G37" s="19">
        <v>331.49998916506394</v>
      </c>
      <c r="H37" s="21">
        <v>0.10172087701206632</v>
      </c>
      <c r="I37" s="22">
        <v>1.3015974192318673</v>
      </c>
      <c r="J37" s="22">
        <v>48.932233805709295</v>
      </c>
      <c r="K37" s="19">
        <v>18.9</v>
      </c>
      <c r="L37" s="19">
        <f>9.1+53.7</f>
        <v>62.8</v>
      </c>
      <c r="M37" s="23">
        <v>431.4795303726392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ht="15.75" customHeight="1">
      <c r="A38" s="17" t="s">
        <v>38</v>
      </c>
      <c r="B38" s="18">
        <v>22.0</v>
      </c>
      <c r="C38" s="18" t="s">
        <v>32</v>
      </c>
      <c r="D38" s="19" t="s">
        <v>56</v>
      </c>
      <c r="E38" s="20">
        <v>0.07462686567164184</v>
      </c>
      <c r="F38" s="19">
        <v>0.0</v>
      </c>
      <c r="G38" s="19">
        <v>332.49998916506394</v>
      </c>
      <c r="H38" s="21">
        <v>0.09453216682314121</v>
      </c>
      <c r="I38" s="22">
        <v>1.2667310354300914</v>
      </c>
      <c r="J38" s="22">
        <v>47.62146749737185</v>
      </c>
      <c r="K38" s="19">
        <v>13.7</v>
      </c>
      <c r="L38" s="19">
        <f>9.1+52.6</f>
        <v>61.7</v>
      </c>
      <c r="M38" s="23">
        <v>421.1880555555556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5.75" customHeight="1">
      <c r="A39" s="17" t="s">
        <v>38</v>
      </c>
      <c r="B39" s="18">
        <v>23.0</v>
      </c>
      <c r="C39" s="18" t="s">
        <v>32</v>
      </c>
      <c r="D39" s="19" t="s">
        <v>57</v>
      </c>
      <c r="E39" s="20">
        <v>0.07924107142857152</v>
      </c>
      <c r="F39" s="19">
        <v>0.0</v>
      </c>
      <c r="G39" s="19">
        <v>344.49998916506394</v>
      </c>
      <c r="H39" s="21">
        <v>0.09312034729726136</v>
      </c>
      <c r="I39" s="22">
        <v>1.17515255180769</v>
      </c>
      <c r="J39" s="22">
        <v>44.17866736119135</v>
      </c>
      <c r="K39" s="19">
        <v>8.8</v>
      </c>
      <c r="L39" s="19">
        <f>9.1+52.4</f>
        <v>61.5</v>
      </c>
      <c r="M39" s="23">
        <v>404.84004136504643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5.75" customHeight="1">
      <c r="A40" s="17" t="s">
        <v>38</v>
      </c>
      <c r="B40" s="18">
        <v>24.0</v>
      </c>
      <c r="C40" s="18" t="s">
        <v>32</v>
      </c>
      <c r="D40" s="19" t="s">
        <v>58</v>
      </c>
      <c r="E40" s="20">
        <v>0.0736961451247164</v>
      </c>
      <c r="F40" s="19">
        <v>0.0</v>
      </c>
      <c r="G40" s="19">
        <v>340.49998916506394</v>
      </c>
      <c r="H40" s="21">
        <v>0.066460747617665</v>
      </c>
      <c r="I40" s="22">
        <v>0.9018212215197015</v>
      </c>
      <c r="J40" s="22">
        <v>33.903053440590284</v>
      </c>
      <c r="K40" s="19">
        <v>7.800000000000001</v>
      </c>
      <c r="L40" s="19">
        <f t="shared" ref="L40:L41" si="1">9.1+55.5</f>
        <v>64.6</v>
      </c>
      <c r="M40" s="23">
        <v>307.07011615628306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5.75" customHeight="1">
      <c r="A41" s="25" t="s">
        <v>38</v>
      </c>
      <c r="B41" s="26">
        <v>25.0</v>
      </c>
      <c r="C41" s="26" t="s">
        <v>32</v>
      </c>
      <c r="D41" s="27" t="s">
        <v>59</v>
      </c>
      <c r="E41" s="28">
        <v>0.07810781078107801</v>
      </c>
      <c r="F41" s="27">
        <v>0.0</v>
      </c>
      <c r="G41" s="27">
        <v>327.49998916506394</v>
      </c>
      <c r="H41" s="29">
        <v>0.07888643351810208</v>
      </c>
      <c r="I41" s="30">
        <v>1.009968564337392</v>
      </c>
      <c r="J41" s="30">
        <v>37.9687430202027</v>
      </c>
      <c r="K41" s="27">
        <v>14.600000000000001</v>
      </c>
      <c r="L41" s="27">
        <f t="shared" si="1"/>
        <v>64.6</v>
      </c>
      <c r="M41" s="32">
        <v>330.76469387755105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38"/>
      <c r="AB41" s="38"/>
      <c r="AC41" s="38"/>
      <c r="AD41" s="38"/>
      <c r="AE41" s="38"/>
      <c r="AF41" s="38"/>
      <c r="AG41" s="38"/>
    </row>
    <row r="42" ht="15.75" customHeight="1">
      <c r="A42" s="10" t="s">
        <v>60</v>
      </c>
      <c r="B42" s="11">
        <v>9.0</v>
      </c>
      <c r="C42" s="11" t="s">
        <v>14</v>
      </c>
      <c r="D42" s="12" t="s">
        <v>61</v>
      </c>
      <c r="E42" s="13">
        <v>1.6000000000000003</v>
      </c>
      <c r="F42" s="12">
        <v>0.0</v>
      </c>
      <c r="G42" s="12">
        <v>342.49998916506394</v>
      </c>
      <c r="H42" s="14">
        <v>0.6511757645639127</v>
      </c>
      <c r="I42" s="15">
        <v>0.40698485285244523</v>
      </c>
      <c r="J42" s="15">
        <v>15.30018243806185</v>
      </c>
      <c r="K42" s="12">
        <v>3.1100000000000008</v>
      </c>
      <c r="L42" s="12">
        <v>51.86</v>
      </c>
      <c r="M42" s="16">
        <v>139.39230769230764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ht="15.75" customHeight="1">
      <c r="A43" s="17" t="s">
        <v>60</v>
      </c>
      <c r="B43" s="18">
        <v>11.0</v>
      </c>
      <c r="C43" s="18" t="s">
        <v>14</v>
      </c>
      <c r="D43" s="19" t="s">
        <v>62</v>
      </c>
      <c r="E43" s="20">
        <v>1.5392670157068062</v>
      </c>
      <c r="F43" s="19">
        <v>0.0</v>
      </c>
      <c r="G43" s="19">
        <v>346.49998916506394</v>
      </c>
      <c r="H43" s="21">
        <v>0.5649159814260534</v>
      </c>
      <c r="I43" s="22">
        <v>0.36700323963393267</v>
      </c>
      <c r="J43" s="22">
        <v>13.797114271952355</v>
      </c>
      <c r="K43" s="19">
        <v>1.2599999999999998</v>
      </c>
      <c r="L43" s="19">
        <v>52.05</v>
      </c>
      <c r="M43" s="23">
        <v>127.16661855670102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5.75" customHeight="1">
      <c r="A44" s="17" t="s">
        <v>60</v>
      </c>
      <c r="B44" s="18">
        <v>16.0</v>
      </c>
      <c r="C44" s="18" t="s">
        <v>14</v>
      </c>
      <c r="D44" s="19" t="s">
        <v>63</v>
      </c>
      <c r="E44" s="20">
        <v>1.7763578274760383</v>
      </c>
      <c r="F44" s="19">
        <v>0.0</v>
      </c>
      <c r="G44" s="19">
        <v>346.49998916506394</v>
      </c>
      <c r="H44" s="21">
        <v>0.42083821599997084</v>
      </c>
      <c r="I44" s="22">
        <v>0.23691072231653035</v>
      </c>
      <c r="J44" s="22">
        <v>8.90641813220039</v>
      </c>
      <c r="K44" s="19">
        <v>2.3699999999999997</v>
      </c>
      <c r="L44" s="19">
        <v>47.61</v>
      </c>
      <c r="M44" s="23">
        <v>82.08956271576524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5.75" customHeight="1">
      <c r="A45" s="17" t="s">
        <v>60</v>
      </c>
      <c r="B45" s="18">
        <v>17.0</v>
      </c>
      <c r="C45" s="18" t="s">
        <v>14</v>
      </c>
      <c r="D45" s="19" t="s">
        <v>64</v>
      </c>
      <c r="E45" s="20">
        <v>1.6530612244897958</v>
      </c>
      <c r="F45" s="19">
        <v>0.0</v>
      </c>
      <c r="G45" s="19">
        <v>343.49998916506394</v>
      </c>
      <c r="H45" s="21">
        <v>0.5376419383560873</v>
      </c>
      <c r="I45" s="22">
        <v>0.3252401849314603</v>
      </c>
      <c r="J45" s="22">
        <v>12.22707462148347</v>
      </c>
      <c r="K45" s="19">
        <v>6.6499999999999995</v>
      </c>
      <c r="L45" s="19">
        <v>52.12</v>
      </c>
      <c r="M45" s="23">
        <v>111.72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5.75" customHeight="1">
      <c r="A46" s="17" t="s">
        <v>60</v>
      </c>
      <c r="B46" s="18">
        <v>23.0</v>
      </c>
      <c r="C46" s="18" t="s">
        <v>14</v>
      </c>
      <c r="D46" s="19" t="s">
        <v>65</v>
      </c>
      <c r="E46" s="20">
        <v>1.759162303664921</v>
      </c>
      <c r="F46" s="19">
        <v>0.0</v>
      </c>
      <c r="G46" s="19">
        <v>344.49998916506394</v>
      </c>
      <c r="H46" s="21">
        <v>0.6385335491363815</v>
      </c>
      <c r="I46" s="22">
        <v>0.3629759163245503</v>
      </c>
      <c r="J46" s="22">
        <v>13.645711140020685</v>
      </c>
      <c r="K46" s="19">
        <v>1.4799999999999995</v>
      </c>
      <c r="L46" s="19">
        <v>52.03</v>
      </c>
      <c r="M46" s="23">
        <v>125.04519924098673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5.75" customHeight="1">
      <c r="A47" s="17" t="s">
        <v>60</v>
      </c>
      <c r="B47" s="18">
        <v>2.0</v>
      </c>
      <c r="C47" s="18" t="s">
        <v>20</v>
      </c>
      <c r="D47" s="19" t="s">
        <v>66</v>
      </c>
      <c r="E47" s="20">
        <v>1.7774725274725278</v>
      </c>
      <c r="F47" s="19">
        <v>0.5</v>
      </c>
      <c r="G47" s="19">
        <v>323.6981526056765</v>
      </c>
      <c r="H47" s="21">
        <v>0.6656852268259631</v>
      </c>
      <c r="I47" s="22">
        <v>0.37451224507673964</v>
      </c>
      <c r="J47" s="22">
        <v>14.079407709651864</v>
      </c>
      <c r="K47" s="19">
        <v>2.3899999999999997</v>
      </c>
      <c r="L47" s="19">
        <v>51.82</v>
      </c>
      <c r="M47" s="23">
        <v>121.22892185954498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5.75" customHeight="1">
      <c r="A48" s="17" t="s">
        <v>60</v>
      </c>
      <c r="B48" s="18">
        <v>3.0</v>
      </c>
      <c r="C48" s="18" t="s">
        <v>20</v>
      </c>
      <c r="D48" s="19" t="s">
        <v>67</v>
      </c>
      <c r="E48" s="20">
        <v>1.713903743315508</v>
      </c>
      <c r="F48" s="19">
        <v>0.0</v>
      </c>
      <c r="G48" s="19">
        <v>343.49998916506394</v>
      </c>
      <c r="H48" s="21">
        <v>0.624540787369551</v>
      </c>
      <c r="I48" s="22">
        <v>0.3643966528490048</v>
      </c>
      <c r="J48" s="22">
        <v>13.69912228755657</v>
      </c>
      <c r="K48" s="19">
        <v>1.37</v>
      </c>
      <c r="L48" s="19">
        <v>47.56</v>
      </c>
      <c r="M48" s="23">
        <v>125.17024630541871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5.75" customHeight="1">
      <c r="A49" s="17" t="s">
        <v>60</v>
      </c>
      <c r="B49" s="18">
        <v>7.0</v>
      </c>
      <c r="C49" s="18" t="s">
        <v>20</v>
      </c>
      <c r="D49" s="19" t="s">
        <v>68</v>
      </c>
      <c r="E49" s="20">
        <v>1.7599410898379972</v>
      </c>
      <c r="F49" s="19">
        <v>0.0</v>
      </c>
      <c r="G49" s="19">
        <v>344.49998916506394</v>
      </c>
      <c r="H49" s="21">
        <v>0.6464842604034579</v>
      </c>
      <c r="I49" s="22">
        <v>0.3673328977522577</v>
      </c>
      <c r="J49" s="22">
        <v>13.809507434295401</v>
      </c>
      <c r="K49" s="19">
        <v>1.9600000000000002</v>
      </c>
      <c r="L49" s="19">
        <v>47.41</v>
      </c>
      <c r="M49" s="23">
        <v>126.54617929562431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5.75" customHeight="1">
      <c r="A50" s="17" t="s">
        <v>60</v>
      </c>
      <c r="B50" s="18">
        <v>18.0</v>
      </c>
      <c r="C50" s="18" t="s">
        <v>20</v>
      </c>
      <c r="D50" s="19" t="s">
        <v>69</v>
      </c>
      <c r="E50" s="20">
        <v>1.5789473684210527</v>
      </c>
      <c r="F50" s="19">
        <v>2.0</v>
      </c>
      <c r="G50" s="19">
        <v>255.29264292751435</v>
      </c>
      <c r="H50" s="21">
        <v>0.7411902121166529</v>
      </c>
      <c r="I50" s="22">
        <v>0.46942046767388024</v>
      </c>
      <c r="J50" s="22">
        <v>17.647386002777452</v>
      </c>
      <c r="K50" s="19">
        <v>1.0499999999999998</v>
      </c>
      <c r="L50" s="19">
        <v>52.68</v>
      </c>
      <c r="M50" s="23">
        <v>119.8395918367347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5.75" customHeight="1">
      <c r="A51" s="17" t="s">
        <v>60</v>
      </c>
      <c r="B51" s="18">
        <v>24.0</v>
      </c>
      <c r="C51" s="18" t="s">
        <v>20</v>
      </c>
      <c r="D51" s="19" t="s">
        <v>70</v>
      </c>
      <c r="E51" s="20">
        <v>1.7048346055979648</v>
      </c>
      <c r="F51" s="19">
        <v>1.0</v>
      </c>
      <c r="G51" s="19">
        <v>300.89631604628914</v>
      </c>
      <c r="H51" s="21">
        <v>0.7218802260945543</v>
      </c>
      <c r="I51" s="22">
        <v>0.4234312370972534</v>
      </c>
      <c r="J51" s="22">
        <v>15.91846756004712</v>
      </c>
      <c r="K51" s="19">
        <v>0.3600000000000003</v>
      </c>
      <c r="L51" s="19">
        <v>52.06</v>
      </c>
      <c r="M51" s="23">
        <v>127.40889934148635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5.75" customHeight="1">
      <c r="A52" s="17" t="s">
        <v>60</v>
      </c>
      <c r="B52" s="18">
        <v>1.0</v>
      </c>
      <c r="C52" s="18" t="s">
        <v>26</v>
      </c>
      <c r="D52" s="19" t="s">
        <v>71</v>
      </c>
      <c r="E52" s="20">
        <v>1.7126099706744866</v>
      </c>
      <c r="F52" s="19">
        <v>1.0</v>
      </c>
      <c r="G52" s="19">
        <v>294.89631604628914</v>
      </c>
      <c r="H52" s="21">
        <v>0.647544643113668</v>
      </c>
      <c r="I52" s="22">
        <v>0.3781039782564397</v>
      </c>
      <c r="J52" s="22">
        <v>14.214435272798484</v>
      </c>
      <c r="K52" s="19">
        <v>9.190000000000001</v>
      </c>
      <c r="L52" s="19">
        <v>47.37</v>
      </c>
      <c r="M52" s="23">
        <v>111.50147027027029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15.75" customHeight="1">
      <c r="A53" s="17" t="s">
        <v>60</v>
      </c>
      <c r="B53" s="18">
        <v>13.0</v>
      </c>
      <c r="C53" s="18" t="s">
        <v>26</v>
      </c>
      <c r="D53" s="19" t="s">
        <v>72</v>
      </c>
      <c r="E53" s="20">
        <v>2.04857444561774</v>
      </c>
      <c r="F53" s="19">
        <v>0.0</v>
      </c>
      <c r="G53" s="19">
        <v>347.49998916506394</v>
      </c>
      <c r="H53" s="21">
        <v>0.6698120534891258</v>
      </c>
      <c r="I53" s="22">
        <v>0.32696495600732073</v>
      </c>
      <c r="J53" s="22">
        <v>12.29191563937296</v>
      </c>
      <c r="K53" s="19">
        <v>0.0</v>
      </c>
      <c r="L53" s="19">
        <v>52.59</v>
      </c>
      <c r="M53" s="23">
        <v>113.62031866989956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5.75" customHeight="1">
      <c r="A54" s="17" t="s">
        <v>60</v>
      </c>
      <c r="B54" s="18">
        <v>15.0</v>
      </c>
      <c r="C54" s="18" t="s">
        <v>26</v>
      </c>
      <c r="D54" s="19" t="s">
        <v>73</v>
      </c>
      <c r="E54" s="20">
        <v>1.8247734138972806</v>
      </c>
      <c r="F54" s="19">
        <v>0.0</v>
      </c>
      <c r="G54" s="19">
        <v>343.49998916506394</v>
      </c>
      <c r="H54" s="21">
        <v>0.6831125545318624</v>
      </c>
      <c r="I54" s="22">
        <v>0.3743547277318651</v>
      </c>
      <c r="J54" s="22">
        <v>14.073486004957333</v>
      </c>
      <c r="K54" s="19">
        <v>0.8799999999999998</v>
      </c>
      <c r="L54" s="19">
        <v>51.87</v>
      </c>
      <c r="M54" s="23">
        <v>128.59084491978612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ht="15.75" customHeight="1">
      <c r="A55" s="17" t="s">
        <v>60</v>
      </c>
      <c r="B55" s="18">
        <v>19.0</v>
      </c>
      <c r="C55" s="18" t="s">
        <v>26</v>
      </c>
      <c r="D55" s="19" t="s">
        <v>74</v>
      </c>
      <c r="E55" s="20">
        <v>1.836552748885587</v>
      </c>
      <c r="F55" s="19">
        <v>0.0</v>
      </c>
      <c r="G55" s="19">
        <v>345.49998916506394</v>
      </c>
      <c r="H55" s="21">
        <v>0.5724815605584446</v>
      </c>
      <c r="I55" s="22">
        <v>0.3117152833785058</v>
      </c>
      <c r="J55" s="22">
        <v>11.718619675883676</v>
      </c>
      <c r="K55" s="19">
        <v>1.2800000000000002</v>
      </c>
      <c r="L55" s="19">
        <v>52.39</v>
      </c>
      <c r="M55" s="23">
        <v>107.69762702985858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5.75" customHeight="1">
      <c r="A56" s="17" t="s">
        <v>60</v>
      </c>
      <c r="B56" s="18">
        <v>21.0</v>
      </c>
      <c r="C56" s="18" t="s">
        <v>26</v>
      </c>
      <c r="D56" s="19" t="s">
        <v>75</v>
      </c>
      <c r="E56" s="20">
        <v>2.0030303030303034</v>
      </c>
      <c r="F56" s="19">
        <v>0.0</v>
      </c>
      <c r="G56" s="19">
        <v>343.49998916506394</v>
      </c>
      <c r="H56" s="21">
        <v>0.5630010591544564</v>
      </c>
      <c r="I56" s="22">
        <v>0.28107465888195243</v>
      </c>
      <c r="J56" s="22">
        <v>10.56671649932152</v>
      </c>
      <c r="K56" s="19">
        <v>1.5700000000000003</v>
      </c>
      <c r="L56" s="19">
        <v>51.08</v>
      </c>
      <c r="M56" s="23">
        <v>96.5491422805247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5.75" customHeight="1">
      <c r="A57" s="17" t="s">
        <v>60</v>
      </c>
      <c r="B57" s="18">
        <v>4.0</v>
      </c>
      <c r="C57" s="18" t="s">
        <v>32</v>
      </c>
      <c r="D57" s="19" t="s">
        <v>76</v>
      </c>
      <c r="E57" s="20">
        <v>0.7918149466192171</v>
      </c>
      <c r="F57" s="19">
        <v>0.5</v>
      </c>
      <c r="G57" s="19">
        <v>322.6981526056765</v>
      </c>
      <c r="H57" s="21">
        <v>0.37808089993460686</v>
      </c>
      <c r="I57" s="22">
        <v>0.4774864399174136</v>
      </c>
      <c r="J57" s="22">
        <v>17.950618042008028</v>
      </c>
      <c r="K57" s="22">
        <v>0.8266666666666662</v>
      </c>
      <c r="L57" s="19"/>
      <c r="M57" s="23">
        <v>154.0839920556107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ht="15.75" customHeight="1">
      <c r="A58" s="17" t="s">
        <v>60</v>
      </c>
      <c r="B58" s="18">
        <v>5.0</v>
      </c>
      <c r="C58" s="18" t="s">
        <v>32</v>
      </c>
      <c r="D58" s="19" t="s">
        <v>77</v>
      </c>
      <c r="E58" s="20">
        <v>1.0401785714285718</v>
      </c>
      <c r="F58" s="19">
        <v>1.0</v>
      </c>
      <c r="G58" s="19">
        <v>301.89631604628914</v>
      </c>
      <c r="H58" s="21">
        <v>0.4436853028838215</v>
      </c>
      <c r="I58" s="22">
        <v>0.42654724397414584</v>
      </c>
      <c r="J58" s="22">
        <v>16.035610675719767</v>
      </c>
      <c r="K58" s="22">
        <v>0.22666666666666654</v>
      </c>
      <c r="L58" s="19"/>
      <c r="M58" s="23">
        <v>128.77304157549233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5.75" customHeight="1">
      <c r="A59" s="17" t="s">
        <v>60</v>
      </c>
      <c r="B59" s="18">
        <v>10.0</v>
      </c>
      <c r="C59" s="18" t="s">
        <v>32</v>
      </c>
      <c r="D59" s="19" t="s">
        <v>78</v>
      </c>
      <c r="E59" s="20">
        <v>0.7304832713754648</v>
      </c>
      <c r="F59" s="19">
        <v>1.0</v>
      </c>
      <c r="G59" s="19">
        <v>298.89631604628914</v>
      </c>
      <c r="H59" s="21">
        <v>0.2885297993402435</v>
      </c>
      <c r="I59" s="22">
        <v>0.39498481436399735</v>
      </c>
      <c r="J59" s="22">
        <v>14.849053171578847</v>
      </c>
      <c r="K59" s="22">
        <v>3.2266666666667003</v>
      </c>
      <c r="L59" s="19"/>
      <c r="M59" s="23">
        <v>118.0595059076262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5.75" customHeight="1">
      <c r="A60" s="17" t="s">
        <v>60</v>
      </c>
      <c r="B60" s="18">
        <v>14.0</v>
      </c>
      <c r="C60" s="18" t="s">
        <v>32</v>
      </c>
      <c r="D60" s="19" t="s">
        <v>79</v>
      </c>
      <c r="E60" s="20">
        <v>0.7128378378378379</v>
      </c>
      <c r="F60" s="19">
        <v>0.0</v>
      </c>
      <c r="G60" s="19">
        <v>346.49998916506394</v>
      </c>
      <c r="H60" s="21">
        <v>0.30938572367548406</v>
      </c>
      <c r="I60" s="22">
        <v>0.43401978297603444</v>
      </c>
      <c r="J60" s="22">
        <v>16.31653319458776</v>
      </c>
      <c r="K60" s="22">
        <v>0.9266666666666658</v>
      </c>
      <c r="L60" s="19"/>
      <c r="M60" s="23">
        <v>150.38785009861934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5.75" customHeight="1">
      <c r="A61" s="25" t="s">
        <v>60</v>
      </c>
      <c r="B61" s="26">
        <v>25.0</v>
      </c>
      <c r="C61" s="26" t="s">
        <v>32</v>
      </c>
      <c r="D61" s="27" t="s">
        <v>80</v>
      </c>
      <c r="E61" s="28">
        <v>0.8434864104967197</v>
      </c>
      <c r="F61" s="27">
        <v>0.0</v>
      </c>
      <c r="G61" s="27">
        <v>342.49998916506394</v>
      </c>
      <c r="H61" s="29">
        <v>0.35993455174026934</v>
      </c>
      <c r="I61" s="30">
        <v>0.4267224074520748</v>
      </c>
      <c r="J61" s="30">
        <v>16.042195768874993</v>
      </c>
      <c r="K61" s="30">
        <v>3.726666666666667</v>
      </c>
      <c r="L61" s="27"/>
      <c r="M61" s="32">
        <v>146.15241992882562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15.75" customHeight="1">
      <c r="A62" s="39"/>
      <c r="B62" s="39"/>
      <c r="C62" s="39"/>
      <c r="D62" s="40"/>
      <c r="E62" s="41"/>
      <c r="F62" s="40"/>
      <c r="G62" s="40"/>
      <c r="H62" s="9"/>
      <c r="I62" s="42"/>
      <c r="J62" s="40"/>
      <c r="K62" s="40"/>
      <c r="L62" s="40"/>
      <c r="M62" s="40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5.75" customHeight="1">
      <c r="A63" s="39"/>
      <c r="B63" s="39"/>
      <c r="C63" s="39"/>
      <c r="D63" s="40"/>
      <c r="E63" s="41"/>
      <c r="F63" s="40"/>
      <c r="G63" s="40"/>
      <c r="H63" s="9"/>
      <c r="I63" s="42"/>
      <c r="J63" s="40"/>
      <c r="K63" s="40"/>
      <c r="L63" s="40"/>
      <c r="M63" s="40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5.75" customHeight="1">
      <c r="A64" s="39"/>
      <c r="B64" s="39"/>
      <c r="C64" s="39"/>
      <c r="D64" s="40"/>
      <c r="E64" s="41"/>
      <c r="F64" s="40"/>
      <c r="G64" s="40"/>
      <c r="H64" s="9"/>
      <c r="I64" s="42"/>
      <c r="J64" s="40"/>
      <c r="K64" s="40"/>
      <c r="L64" s="40"/>
      <c r="M64" s="40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5.75" customHeight="1">
      <c r="A65" s="39"/>
      <c r="B65" s="39"/>
      <c r="C65" s="39"/>
      <c r="D65" s="40"/>
      <c r="E65" s="41"/>
      <c r="F65" s="40"/>
      <c r="G65" s="40"/>
      <c r="H65" s="9"/>
      <c r="I65" s="42"/>
      <c r="J65" s="40"/>
      <c r="K65" s="40"/>
      <c r="L65" s="40"/>
      <c r="M65" s="40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5.75" customHeight="1">
      <c r="A66" s="39"/>
      <c r="B66" s="39"/>
      <c r="C66" s="39"/>
      <c r="D66" s="40"/>
      <c r="E66" s="41"/>
      <c r="F66" s="40"/>
      <c r="G66" s="40"/>
      <c r="H66" s="9"/>
      <c r="I66" s="42"/>
      <c r="J66" s="40"/>
      <c r="K66" s="40"/>
      <c r="L66" s="40"/>
      <c r="M66" s="40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15.75" customHeight="1">
      <c r="A67" s="39"/>
      <c r="B67" s="39"/>
      <c r="C67" s="39"/>
      <c r="D67" s="40"/>
      <c r="E67" s="41"/>
      <c r="F67" s="40"/>
      <c r="G67" s="40"/>
      <c r="H67" s="9"/>
      <c r="I67" s="42"/>
      <c r="J67" s="40"/>
      <c r="K67" s="40"/>
      <c r="L67" s="40"/>
      <c r="M67" s="40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5.75" customHeight="1">
      <c r="A68" s="39"/>
      <c r="B68" s="39"/>
      <c r="C68" s="39"/>
      <c r="D68" s="40"/>
      <c r="E68" s="41"/>
      <c r="F68" s="40"/>
      <c r="G68" s="40"/>
      <c r="H68" s="9"/>
      <c r="I68" s="42"/>
      <c r="J68" s="40"/>
      <c r="K68" s="40"/>
      <c r="L68" s="40"/>
      <c r="M68" s="40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5.75" customHeight="1">
      <c r="A69" s="39"/>
      <c r="B69" s="39"/>
      <c r="C69" s="39"/>
      <c r="D69" s="40"/>
      <c r="E69" s="41"/>
      <c r="F69" s="40"/>
      <c r="G69" s="40"/>
      <c r="H69" s="9"/>
      <c r="I69" s="42"/>
      <c r="J69" s="40"/>
      <c r="K69" s="40"/>
      <c r="L69" s="40"/>
      <c r="M69" s="40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5.75" customHeight="1">
      <c r="A70" s="39"/>
      <c r="B70" s="39"/>
      <c r="C70" s="39"/>
      <c r="D70" s="40"/>
      <c r="E70" s="41"/>
      <c r="F70" s="40"/>
      <c r="G70" s="40"/>
      <c r="H70" s="9"/>
      <c r="I70" s="42"/>
      <c r="J70" s="40"/>
      <c r="K70" s="40"/>
      <c r="L70" s="40"/>
      <c r="M70" s="40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15.75" customHeight="1">
      <c r="A71" s="39"/>
      <c r="B71" s="39"/>
      <c r="C71" s="39"/>
      <c r="D71" s="40"/>
      <c r="E71" s="41"/>
      <c r="F71" s="40"/>
      <c r="G71" s="40"/>
      <c r="H71" s="9"/>
      <c r="I71" s="42"/>
      <c r="J71" s="40"/>
      <c r="K71" s="40"/>
      <c r="L71" s="40"/>
      <c r="M71" s="40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15.75" customHeight="1">
      <c r="A72" s="39"/>
      <c r="B72" s="39"/>
      <c r="C72" s="39"/>
      <c r="D72" s="40"/>
      <c r="E72" s="41"/>
      <c r="F72" s="40"/>
      <c r="G72" s="40"/>
      <c r="H72" s="9"/>
      <c r="I72" s="42"/>
      <c r="J72" s="40"/>
      <c r="K72" s="40"/>
      <c r="L72" s="40"/>
      <c r="M72" s="40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15.75" customHeight="1">
      <c r="A73" s="39"/>
      <c r="B73" s="39"/>
      <c r="C73" s="39"/>
      <c r="D73" s="40"/>
      <c r="E73" s="41"/>
      <c r="F73" s="40"/>
      <c r="G73" s="40"/>
      <c r="H73" s="9"/>
      <c r="I73" s="42"/>
      <c r="J73" s="40"/>
      <c r="K73" s="40"/>
      <c r="L73" s="40"/>
      <c r="M73" s="40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15.75" customHeight="1">
      <c r="A74" s="39"/>
      <c r="B74" s="39"/>
      <c r="C74" s="39"/>
      <c r="D74" s="40"/>
      <c r="E74" s="41"/>
      <c r="F74" s="40"/>
      <c r="G74" s="40"/>
      <c r="H74" s="9"/>
      <c r="I74" s="42"/>
      <c r="J74" s="40"/>
      <c r="K74" s="40"/>
      <c r="L74" s="40"/>
      <c r="M74" s="40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5.75" customHeight="1">
      <c r="A75" s="39"/>
      <c r="B75" s="39"/>
      <c r="C75" s="39"/>
      <c r="D75" s="40"/>
      <c r="E75" s="41"/>
      <c r="F75" s="40"/>
      <c r="G75" s="40"/>
      <c r="H75" s="9"/>
      <c r="I75" s="42"/>
      <c r="J75" s="40"/>
      <c r="K75" s="40"/>
      <c r="L75" s="40"/>
      <c r="M75" s="40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5.75" customHeight="1">
      <c r="A76" s="39"/>
      <c r="B76" s="39"/>
      <c r="C76" s="39"/>
      <c r="D76" s="40"/>
      <c r="E76" s="41"/>
      <c r="F76" s="40"/>
      <c r="G76" s="40"/>
      <c r="H76" s="9"/>
      <c r="I76" s="42"/>
      <c r="J76" s="40"/>
      <c r="K76" s="40"/>
      <c r="L76" s="40"/>
      <c r="M76" s="40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ht="15.75" customHeight="1">
      <c r="A77" s="39"/>
      <c r="B77" s="39"/>
      <c r="C77" s="39"/>
      <c r="D77" s="40"/>
      <c r="E77" s="41"/>
      <c r="F77" s="40"/>
      <c r="G77" s="40"/>
      <c r="H77" s="9"/>
      <c r="I77" s="42"/>
      <c r="J77" s="40"/>
      <c r="K77" s="40"/>
      <c r="L77" s="40"/>
      <c r="M77" s="40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15.75" customHeight="1">
      <c r="A78" s="39"/>
      <c r="B78" s="39"/>
      <c r="C78" s="39"/>
      <c r="D78" s="40"/>
      <c r="E78" s="41"/>
      <c r="F78" s="40"/>
      <c r="G78" s="40"/>
      <c r="H78" s="9"/>
      <c r="I78" s="42"/>
      <c r="J78" s="40"/>
      <c r="K78" s="40"/>
      <c r="L78" s="40"/>
      <c r="M78" s="40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15.75" customHeight="1">
      <c r="A79" s="39"/>
      <c r="B79" s="39"/>
      <c r="C79" s="39"/>
      <c r="D79" s="40"/>
      <c r="E79" s="41"/>
      <c r="F79" s="40"/>
      <c r="G79" s="40"/>
      <c r="H79" s="9"/>
      <c r="I79" s="42"/>
      <c r="J79" s="40"/>
      <c r="K79" s="40"/>
      <c r="L79" s="40"/>
      <c r="M79" s="40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5.75" customHeight="1">
      <c r="A80" s="39"/>
      <c r="B80" s="39"/>
      <c r="C80" s="39"/>
      <c r="D80" s="40"/>
      <c r="E80" s="41"/>
      <c r="F80" s="40"/>
      <c r="G80" s="40"/>
      <c r="H80" s="9"/>
      <c r="I80" s="42"/>
      <c r="J80" s="40"/>
      <c r="K80" s="40"/>
      <c r="L80" s="40"/>
      <c r="M80" s="40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15.75" customHeight="1">
      <c r="A81" s="39"/>
      <c r="B81" s="39"/>
      <c r="C81" s="39"/>
      <c r="D81" s="40"/>
      <c r="E81" s="41"/>
      <c r="F81" s="40"/>
      <c r="G81" s="40"/>
      <c r="H81" s="9"/>
      <c r="I81" s="42"/>
      <c r="J81" s="40"/>
      <c r="K81" s="40"/>
      <c r="L81" s="40"/>
      <c r="M81" s="40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15.75" customHeight="1">
      <c r="A82" s="39"/>
      <c r="B82" s="39"/>
      <c r="C82" s="39"/>
      <c r="D82" s="40"/>
      <c r="E82" s="41"/>
      <c r="F82" s="40"/>
      <c r="G82" s="40"/>
      <c r="H82" s="9"/>
      <c r="I82" s="42"/>
      <c r="J82" s="40"/>
      <c r="K82" s="40"/>
      <c r="L82" s="40"/>
      <c r="M82" s="40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15.75" customHeight="1">
      <c r="A83" s="39"/>
      <c r="B83" s="39"/>
      <c r="C83" s="39"/>
      <c r="D83" s="40"/>
      <c r="E83" s="41"/>
      <c r="F83" s="40"/>
      <c r="G83" s="40"/>
      <c r="H83" s="9"/>
      <c r="I83" s="42"/>
      <c r="J83" s="40"/>
      <c r="K83" s="40"/>
      <c r="L83" s="40"/>
      <c r="M83" s="40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15.75" customHeight="1">
      <c r="A84" s="39"/>
      <c r="B84" s="39"/>
      <c r="C84" s="39"/>
      <c r="D84" s="40"/>
      <c r="E84" s="41"/>
      <c r="F84" s="40"/>
      <c r="G84" s="40"/>
      <c r="H84" s="9"/>
      <c r="I84" s="42"/>
      <c r="J84" s="40"/>
      <c r="K84" s="40"/>
      <c r="L84" s="40"/>
      <c r="M84" s="40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ht="15.75" customHeight="1">
      <c r="A85" s="39"/>
      <c r="B85" s="39"/>
      <c r="C85" s="39"/>
      <c r="D85" s="40"/>
      <c r="E85" s="41"/>
      <c r="F85" s="40"/>
      <c r="G85" s="40"/>
      <c r="H85" s="9"/>
      <c r="I85" s="42"/>
      <c r="J85" s="40"/>
      <c r="K85" s="40"/>
      <c r="L85" s="40"/>
      <c r="M85" s="40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ht="15.75" customHeight="1">
      <c r="A86" s="39"/>
      <c r="B86" s="39"/>
      <c r="C86" s="39"/>
      <c r="D86" s="40"/>
      <c r="E86" s="41"/>
      <c r="F86" s="40"/>
      <c r="G86" s="40"/>
      <c r="H86" s="9"/>
      <c r="I86" s="42"/>
      <c r="J86" s="40"/>
      <c r="K86" s="40"/>
      <c r="L86" s="40"/>
      <c r="M86" s="40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5.75" customHeight="1">
      <c r="A87" s="39"/>
      <c r="B87" s="39"/>
      <c r="C87" s="39"/>
      <c r="D87" s="40"/>
      <c r="E87" s="41"/>
      <c r="F87" s="40"/>
      <c r="G87" s="40"/>
      <c r="H87" s="9"/>
      <c r="I87" s="42"/>
      <c r="J87" s="40"/>
      <c r="K87" s="40"/>
      <c r="L87" s="40"/>
      <c r="M87" s="40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15.75" customHeight="1">
      <c r="A88" s="39"/>
      <c r="B88" s="39"/>
      <c r="C88" s="39"/>
      <c r="D88" s="40"/>
      <c r="E88" s="41"/>
      <c r="F88" s="40"/>
      <c r="G88" s="40"/>
      <c r="H88" s="9"/>
      <c r="I88" s="42"/>
      <c r="J88" s="40"/>
      <c r="K88" s="40"/>
      <c r="L88" s="40"/>
      <c r="M88" s="40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5.75" customHeight="1">
      <c r="A89" s="39"/>
      <c r="B89" s="39"/>
      <c r="C89" s="39"/>
      <c r="D89" s="40"/>
      <c r="E89" s="41"/>
      <c r="F89" s="40"/>
      <c r="G89" s="40"/>
      <c r="H89" s="9"/>
      <c r="I89" s="42"/>
      <c r="J89" s="40"/>
      <c r="K89" s="40"/>
      <c r="L89" s="40"/>
      <c r="M89" s="40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15.75" customHeight="1">
      <c r="A90" s="39"/>
      <c r="B90" s="39"/>
      <c r="C90" s="39"/>
      <c r="D90" s="40"/>
      <c r="E90" s="41"/>
      <c r="F90" s="40"/>
      <c r="G90" s="40"/>
      <c r="H90" s="9"/>
      <c r="I90" s="42"/>
      <c r="J90" s="40"/>
      <c r="K90" s="40"/>
      <c r="L90" s="40"/>
      <c r="M90" s="40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15.75" customHeight="1">
      <c r="A91" s="39"/>
      <c r="B91" s="39"/>
      <c r="C91" s="39"/>
      <c r="D91" s="40"/>
      <c r="E91" s="41"/>
      <c r="F91" s="40"/>
      <c r="G91" s="40"/>
      <c r="H91" s="9"/>
      <c r="I91" s="42"/>
      <c r="J91" s="40"/>
      <c r="K91" s="40"/>
      <c r="L91" s="40"/>
      <c r="M91" s="40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5.75" customHeight="1">
      <c r="A92" s="39"/>
      <c r="B92" s="39"/>
      <c r="C92" s="39"/>
      <c r="D92" s="40"/>
      <c r="E92" s="41"/>
      <c r="F92" s="40"/>
      <c r="G92" s="40"/>
      <c r="H92" s="9"/>
      <c r="I92" s="42"/>
      <c r="J92" s="40"/>
      <c r="K92" s="40"/>
      <c r="L92" s="40"/>
      <c r="M92" s="40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15.75" customHeight="1">
      <c r="A93" s="39"/>
      <c r="B93" s="39"/>
      <c r="C93" s="39"/>
      <c r="D93" s="40"/>
      <c r="E93" s="41"/>
      <c r="F93" s="40"/>
      <c r="G93" s="40"/>
      <c r="H93" s="9"/>
      <c r="I93" s="42"/>
      <c r="J93" s="40"/>
      <c r="K93" s="40"/>
      <c r="L93" s="40"/>
      <c r="M93" s="40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5.75" customHeight="1">
      <c r="A94" s="39"/>
      <c r="B94" s="39"/>
      <c r="C94" s="39"/>
      <c r="D94" s="40"/>
      <c r="E94" s="41"/>
      <c r="F94" s="40"/>
      <c r="G94" s="40"/>
      <c r="H94" s="9"/>
      <c r="I94" s="42"/>
      <c r="J94" s="40"/>
      <c r="K94" s="40"/>
      <c r="L94" s="40"/>
      <c r="M94" s="40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15.75" customHeight="1">
      <c r="A95" s="39"/>
      <c r="B95" s="39"/>
      <c r="C95" s="39"/>
      <c r="D95" s="40"/>
      <c r="E95" s="41"/>
      <c r="F95" s="40"/>
      <c r="G95" s="40"/>
      <c r="H95" s="9"/>
      <c r="I95" s="42"/>
      <c r="J95" s="40"/>
      <c r="K95" s="40"/>
      <c r="L95" s="40"/>
      <c r="M95" s="40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ht="15.75" customHeight="1">
      <c r="A96" s="39"/>
      <c r="B96" s="39"/>
      <c r="C96" s="39"/>
      <c r="D96" s="40"/>
      <c r="E96" s="41"/>
      <c r="F96" s="40"/>
      <c r="G96" s="40"/>
      <c r="H96" s="9"/>
      <c r="I96" s="42"/>
      <c r="J96" s="40"/>
      <c r="K96" s="40"/>
      <c r="L96" s="40"/>
      <c r="M96" s="40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15.75" customHeight="1">
      <c r="A97" s="39"/>
      <c r="B97" s="39"/>
      <c r="C97" s="39"/>
      <c r="D97" s="40"/>
      <c r="E97" s="41"/>
      <c r="F97" s="40"/>
      <c r="G97" s="40"/>
      <c r="H97" s="9"/>
      <c r="I97" s="42"/>
      <c r="J97" s="40"/>
      <c r="K97" s="40"/>
      <c r="L97" s="40"/>
      <c r="M97" s="40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15.75" customHeight="1">
      <c r="A98" s="39"/>
      <c r="B98" s="39"/>
      <c r="C98" s="39"/>
      <c r="D98" s="40"/>
      <c r="E98" s="41"/>
      <c r="F98" s="40"/>
      <c r="G98" s="40"/>
      <c r="H98" s="9"/>
      <c r="I98" s="42"/>
      <c r="J98" s="40"/>
      <c r="K98" s="40"/>
      <c r="L98" s="40"/>
      <c r="M98" s="40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5.75" customHeight="1">
      <c r="A99" s="39"/>
      <c r="B99" s="39"/>
      <c r="C99" s="39"/>
      <c r="D99" s="40"/>
      <c r="E99" s="41"/>
      <c r="F99" s="40"/>
      <c r="G99" s="40"/>
      <c r="H99" s="9"/>
      <c r="I99" s="42"/>
      <c r="J99" s="40"/>
      <c r="K99" s="40"/>
      <c r="L99" s="40"/>
      <c r="M99" s="40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15.75" customHeight="1">
      <c r="A100" s="39"/>
      <c r="B100" s="39"/>
      <c r="C100" s="39"/>
      <c r="D100" s="40"/>
      <c r="E100" s="41"/>
      <c r="F100" s="40"/>
      <c r="G100" s="40"/>
      <c r="H100" s="9"/>
      <c r="I100" s="42"/>
      <c r="J100" s="40"/>
      <c r="K100" s="40"/>
      <c r="L100" s="40"/>
      <c r="M100" s="40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15.75" customHeight="1">
      <c r="A101" s="39"/>
      <c r="B101" s="39"/>
      <c r="C101" s="39"/>
      <c r="D101" s="40"/>
      <c r="E101" s="41"/>
      <c r="F101" s="40"/>
      <c r="G101" s="40"/>
      <c r="H101" s="9"/>
      <c r="I101" s="42"/>
      <c r="J101" s="40"/>
      <c r="K101" s="40"/>
      <c r="L101" s="40"/>
      <c r="M101" s="40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15.75" customHeight="1">
      <c r="A102" s="39"/>
      <c r="B102" s="39"/>
      <c r="C102" s="39"/>
      <c r="D102" s="40"/>
      <c r="E102" s="41"/>
      <c r="F102" s="40"/>
      <c r="G102" s="40"/>
      <c r="H102" s="9"/>
      <c r="I102" s="42"/>
      <c r="J102" s="40"/>
      <c r="K102" s="40"/>
      <c r="L102" s="40"/>
      <c r="M102" s="40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ht="15.75" customHeight="1">
      <c r="A103" s="39"/>
      <c r="B103" s="39"/>
      <c r="C103" s="39"/>
      <c r="D103" s="40"/>
      <c r="E103" s="41"/>
      <c r="F103" s="40"/>
      <c r="G103" s="40"/>
      <c r="H103" s="9"/>
      <c r="I103" s="42"/>
      <c r="J103" s="40"/>
      <c r="K103" s="40"/>
      <c r="L103" s="40"/>
      <c r="M103" s="40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15.75" customHeight="1">
      <c r="A104" s="39"/>
      <c r="B104" s="39"/>
      <c r="C104" s="39"/>
      <c r="D104" s="40"/>
      <c r="E104" s="41"/>
      <c r="F104" s="40"/>
      <c r="G104" s="40"/>
      <c r="H104" s="9"/>
      <c r="I104" s="42"/>
      <c r="J104" s="40"/>
      <c r="K104" s="40"/>
      <c r="L104" s="40"/>
      <c r="M104" s="40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15.75" customHeight="1">
      <c r="A105" s="39"/>
      <c r="B105" s="39"/>
      <c r="C105" s="39"/>
      <c r="D105" s="40"/>
      <c r="E105" s="41"/>
      <c r="F105" s="40"/>
      <c r="G105" s="40"/>
      <c r="H105" s="9"/>
      <c r="I105" s="42"/>
      <c r="J105" s="40"/>
      <c r="K105" s="40"/>
      <c r="L105" s="40"/>
      <c r="M105" s="40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ht="15.75" customHeight="1">
      <c r="A106" s="39"/>
      <c r="B106" s="39"/>
      <c r="C106" s="39"/>
      <c r="D106" s="40"/>
      <c r="E106" s="41"/>
      <c r="F106" s="40"/>
      <c r="G106" s="40"/>
      <c r="H106" s="9"/>
      <c r="I106" s="42"/>
      <c r="J106" s="40"/>
      <c r="K106" s="40"/>
      <c r="L106" s="40"/>
      <c r="M106" s="40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ht="15.75" customHeight="1">
      <c r="A107" s="39"/>
      <c r="B107" s="39"/>
      <c r="C107" s="39"/>
      <c r="D107" s="40"/>
      <c r="E107" s="41"/>
      <c r="F107" s="40"/>
      <c r="G107" s="40"/>
      <c r="H107" s="9"/>
      <c r="I107" s="42"/>
      <c r="J107" s="40"/>
      <c r="K107" s="40"/>
      <c r="L107" s="40"/>
      <c r="M107" s="40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15.75" customHeight="1">
      <c r="A108" s="39"/>
      <c r="B108" s="39"/>
      <c r="C108" s="39"/>
      <c r="D108" s="40"/>
      <c r="E108" s="41"/>
      <c r="F108" s="40"/>
      <c r="G108" s="40"/>
      <c r="H108" s="9"/>
      <c r="I108" s="42"/>
      <c r="J108" s="40"/>
      <c r="K108" s="40"/>
      <c r="L108" s="40"/>
      <c r="M108" s="40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5.75" customHeight="1">
      <c r="A109" s="39"/>
      <c r="B109" s="39"/>
      <c r="C109" s="39"/>
      <c r="D109" s="40"/>
      <c r="E109" s="41"/>
      <c r="F109" s="40"/>
      <c r="G109" s="40"/>
      <c r="H109" s="9"/>
      <c r="I109" s="42"/>
      <c r="J109" s="40"/>
      <c r="K109" s="40"/>
      <c r="L109" s="40"/>
      <c r="M109" s="40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15.75" customHeight="1">
      <c r="A110" s="39"/>
      <c r="B110" s="39"/>
      <c r="C110" s="39"/>
      <c r="D110" s="40"/>
      <c r="E110" s="41"/>
      <c r="F110" s="40"/>
      <c r="G110" s="40"/>
      <c r="H110" s="9"/>
      <c r="I110" s="42"/>
      <c r="J110" s="40"/>
      <c r="K110" s="40"/>
      <c r="L110" s="40"/>
      <c r="M110" s="40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ht="15.75" customHeight="1">
      <c r="A111" s="39"/>
      <c r="B111" s="39"/>
      <c r="C111" s="39"/>
      <c r="D111" s="40"/>
      <c r="E111" s="41"/>
      <c r="F111" s="40"/>
      <c r="G111" s="40"/>
      <c r="H111" s="9"/>
      <c r="I111" s="42"/>
      <c r="J111" s="40"/>
      <c r="K111" s="40"/>
      <c r="L111" s="40"/>
      <c r="M111" s="40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ht="15.75" customHeight="1">
      <c r="A112" s="39"/>
      <c r="B112" s="39"/>
      <c r="C112" s="39"/>
      <c r="D112" s="40"/>
      <c r="E112" s="41"/>
      <c r="F112" s="40"/>
      <c r="G112" s="40"/>
      <c r="H112" s="9"/>
      <c r="I112" s="42"/>
      <c r="J112" s="40"/>
      <c r="K112" s="40"/>
      <c r="L112" s="40"/>
      <c r="M112" s="40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15.75" customHeight="1">
      <c r="A113" s="39"/>
      <c r="B113" s="39"/>
      <c r="C113" s="39"/>
      <c r="D113" s="40"/>
      <c r="E113" s="41"/>
      <c r="F113" s="40"/>
      <c r="G113" s="40"/>
      <c r="H113" s="9"/>
      <c r="I113" s="42"/>
      <c r="J113" s="40"/>
      <c r="K113" s="40"/>
      <c r="L113" s="40"/>
      <c r="M113" s="40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5.75" customHeight="1">
      <c r="A114" s="39"/>
      <c r="B114" s="39"/>
      <c r="C114" s="39"/>
      <c r="D114" s="40"/>
      <c r="E114" s="41"/>
      <c r="F114" s="40"/>
      <c r="G114" s="40"/>
      <c r="H114" s="9"/>
      <c r="I114" s="42"/>
      <c r="J114" s="40"/>
      <c r="K114" s="40"/>
      <c r="L114" s="40"/>
      <c r="M114" s="40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15.75" customHeight="1">
      <c r="A115" s="39"/>
      <c r="B115" s="39"/>
      <c r="C115" s="39"/>
      <c r="D115" s="40"/>
      <c r="E115" s="41"/>
      <c r="F115" s="40"/>
      <c r="G115" s="40"/>
      <c r="H115" s="9"/>
      <c r="I115" s="42"/>
      <c r="J115" s="40"/>
      <c r="K115" s="40"/>
      <c r="L115" s="40"/>
      <c r="M115" s="40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15.75" customHeight="1">
      <c r="A116" s="39"/>
      <c r="B116" s="39"/>
      <c r="C116" s="39"/>
      <c r="D116" s="40"/>
      <c r="E116" s="41"/>
      <c r="F116" s="40"/>
      <c r="G116" s="40"/>
      <c r="H116" s="9"/>
      <c r="I116" s="42"/>
      <c r="J116" s="40"/>
      <c r="K116" s="40"/>
      <c r="L116" s="40"/>
      <c r="M116" s="40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ht="15.75" customHeight="1">
      <c r="A117" s="39"/>
      <c r="B117" s="39"/>
      <c r="C117" s="39"/>
      <c r="D117" s="40"/>
      <c r="E117" s="41"/>
      <c r="F117" s="40"/>
      <c r="G117" s="40"/>
      <c r="H117" s="9"/>
      <c r="I117" s="42"/>
      <c r="J117" s="40"/>
      <c r="K117" s="40"/>
      <c r="L117" s="40"/>
      <c r="M117" s="40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15.75" customHeight="1">
      <c r="A118" s="39"/>
      <c r="B118" s="39"/>
      <c r="C118" s="39"/>
      <c r="D118" s="40"/>
      <c r="E118" s="41"/>
      <c r="F118" s="40"/>
      <c r="G118" s="40"/>
      <c r="H118" s="9"/>
      <c r="I118" s="42"/>
      <c r="J118" s="40"/>
      <c r="K118" s="40"/>
      <c r="L118" s="40"/>
      <c r="M118" s="40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15.75" customHeight="1">
      <c r="A119" s="39"/>
      <c r="B119" s="39"/>
      <c r="C119" s="39"/>
      <c r="D119" s="40"/>
      <c r="E119" s="41"/>
      <c r="F119" s="40"/>
      <c r="G119" s="40"/>
      <c r="H119" s="9"/>
      <c r="I119" s="42"/>
      <c r="J119" s="40"/>
      <c r="K119" s="40"/>
      <c r="L119" s="40"/>
      <c r="M119" s="40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ht="15.75" customHeight="1">
      <c r="A120" s="39"/>
      <c r="B120" s="39"/>
      <c r="C120" s="39"/>
      <c r="D120" s="40"/>
      <c r="E120" s="41"/>
      <c r="F120" s="40"/>
      <c r="G120" s="40"/>
      <c r="H120" s="9"/>
      <c r="I120" s="42"/>
      <c r="J120" s="40"/>
      <c r="K120" s="40"/>
      <c r="L120" s="40"/>
      <c r="M120" s="40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5.75" customHeight="1">
      <c r="A121" s="39"/>
      <c r="B121" s="39"/>
      <c r="C121" s="39"/>
      <c r="D121" s="40"/>
      <c r="E121" s="41"/>
      <c r="F121" s="40"/>
      <c r="G121" s="40"/>
      <c r="H121" s="9"/>
      <c r="I121" s="42"/>
      <c r="J121" s="40"/>
      <c r="K121" s="40"/>
      <c r="L121" s="40"/>
      <c r="M121" s="40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5.75" customHeight="1">
      <c r="A122" s="39"/>
      <c r="B122" s="39"/>
      <c r="C122" s="39"/>
      <c r="D122" s="40"/>
      <c r="E122" s="41"/>
      <c r="F122" s="40"/>
      <c r="G122" s="40"/>
      <c r="H122" s="9"/>
      <c r="I122" s="42"/>
      <c r="J122" s="40"/>
      <c r="K122" s="40"/>
      <c r="L122" s="40"/>
      <c r="M122" s="40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15.75" customHeight="1">
      <c r="A123" s="39"/>
      <c r="B123" s="39"/>
      <c r="C123" s="39"/>
      <c r="D123" s="40"/>
      <c r="E123" s="41"/>
      <c r="F123" s="40"/>
      <c r="G123" s="40"/>
      <c r="H123" s="9"/>
      <c r="I123" s="42"/>
      <c r="J123" s="40"/>
      <c r="K123" s="40"/>
      <c r="L123" s="40"/>
      <c r="M123" s="40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5.75" customHeight="1">
      <c r="A124" s="39"/>
      <c r="B124" s="39"/>
      <c r="C124" s="39"/>
      <c r="D124" s="40"/>
      <c r="E124" s="41"/>
      <c r="F124" s="40"/>
      <c r="G124" s="40"/>
      <c r="H124" s="9"/>
      <c r="I124" s="42"/>
      <c r="J124" s="40"/>
      <c r="K124" s="40"/>
      <c r="L124" s="40"/>
      <c r="M124" s="40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5.75" customHeight="1">
      <c r="A125" s="39"/>
      <c r="B125" s="39"/>
      <c r="C125" s="39"/>
      <c r="D125" s="40"/>
      <c r="E125" s="41"/>
      <c r="F125" s="40"/>
      <c r="G125" s="40"/>
      <c r="H125" s="9"/>
      <c r="I125" s="42"/>
      <c r="J125" s="40"/>
      <c r="K125" s="40"/>
      <c r="L125" s="40"/>
      <c r="M125" s="40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5.75" customHeight="1">
      <c r="A126" s="39"/>
      <c r="B126" s="39"/>
      <c r="C126" s="39"/>
      <c r="D126" s="40"/>
      <c r="E126" s="41"/>
      <c r="F126" s="40"/>
      <c r="G126" s="40"/>
      <c r="H126" s="9"/>
      <c r="I126" s="42"/>
      <c r="J126" s="40"/>
      <c r="K126" s="40"/>
      <c r="L126" s="40"/>
      <c r="M126" s="40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5.75" customHeight="1">
      <c r="A127" s="39"/>
      <c r="B127" s="39"/>
      <c r="C127" s="39"/>
      <c r="D127" s="40"/>
      <c r="E127" s="41"/>
      <c r="F127" s="40"/>
      <c r="G127" s="40"/>
      <c r="H127" s="9"/>
      <c r="I127" s="42"/>
      <c r="J127" s="40"/>
      <c r="K127" s="40"/>
      <c r="L127" s="40"/>
      <c r="M127" s="40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5.75" customHeight="1">
      <c r="A128" s="39"/>
      <c r="B128" s="39"/>
      <c r="C128" s="39"/>
      <c r="D128" s="40"/>
      <c r="E128" s="41"/>
      <c r="F128" s="40"/>
      <c r="G128" s="40"/>
      <c r="H128" s="9"/>
      <c r="I128" s="42"/>
      <c r="J128" s="40"/>
      <c r="K128" s="40"/>
      <c r="L128" s="40"/>
      <c r="M128" s="40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5.75" customHeight="1">
      <c r="A129" s="39"/>
      <c r="B129" s="39"/>
      <c r="C129" s="39"/>
      <c r="D129" s="40"/>
      <c r="E129" s="41"/>
      <c r="F129" s="40"/>
      <c r="G129" s="40"/>
      <c r="H129" s="9"/>
      <c r="I129" s="42"/>
      <c r="J129" s="40"/>
      <c r="K129" s="40"/>
      <c r="L129" s="40"/>
      <c r="M129" s="40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5.75" customHeight="1">
      <c r="A130" s="39"/>
      <c r="B130" s="39"/>
      <c r="C130" s="39"/>
      <c r="D130" s="40"/>
      <c r="E130" s="41"/>
      <c r="F130" s="40"/>
      <c r="G130" s="40"/>
      <c r="H130" s="9"/>
      <c r="I130" s="42"/>
      <c r="J130" s="40"/>
      <c r="K130" s="40"/>
      <c r="L130" s="40"/>
      <c r="M130" s="40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5.75" customHeight="1">
      <c r="A131" s="39"/>
      <c r="B131" s="39"/>
      <c r="C131" s="39"/>
      <c r="D131" s="40"/>
      <c r="E131" s="41"/>
      <c r="F131" s="40"/>
      <c r="G131" s="40"/>
      <c r="H131" s="9"/>
      <c r="I131" s="42"/>
      <c r="J131" s="40"/>
      <c r="K131" s="40"/>
      <c r="L131" s="40"/>
      <c r="M131" s="40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5.75" customHeight="1">
      <c r="A132" s="39"/>
      <c r="B132" s="39"/>
      <c r="C132" s="39"/>
      <c r="D132" s="40"/>
      <c r="E132" s="41"/>
      <c r="F132" s="40"/>
      <c r="G132" s="40"/>
      <c r="H132" s="9"/>
      <c r="I132" s="42"/>
      <c r="J132" s="40"/>
      <c r="K132" s="40"/>
      <c r="L132" s="40"/>
      <c r="M132" s="40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5.75" customHeight="1">
      <c r="A133" s="39"/>
      <c r="B133" s="39"/>
      <c r="C133" s="39"/>
      <c r="D133" s="40"/>
      <c r="E133" s="41"/>
      <c r="F133" s="40"/>
      <c r="G133" s="40"/>
      <c r="H133" s="9"/>
      <c r="I133" s="42"/>
      <c r="J133" s="40"/>
      <c r="K133" s="40"/>
      <c r="L133" s="40"/>
      <c r="M133" s="40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5.75" customHeight="1">
      <c r="A134" s="39"/>
      <c r="B134" s="39"/>
      <c r="C134" s="39"/>
      <c r="D134" s="40"/>
      <c r="E134" s="41"/>
      <c r="F134" s="40"/>
      <c r="G134" s="40"/>
      <c r="H134" s="9"/>
      <c r="I134" s="42"/>
      <c r="J134" s="40"/>
      <c r="K134" s="40"/>
      <c r="L134" s="40"/>
      <c r="M134" s="40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5.75" customHeight="1">
      <c r="A135" s="39"/>
      <c r="B135" s="39"/>
      <c r="C135" s="39"/>
      <c r="D135" s="40"/>
      <c r="E135" s="41"/>
      <c r="F135" s="40"/>
      <c r="G135" s="40"/>
      <c r="H135" s="9"/>
      <c r="I135" s="42"/>
      <c r="J135" s="40"/>
      <c r="K135" s="40"/>
      <c r="L135" s="40"/>
      <c r="M135" s="40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5.75" customHeight="1">
      <c r="A136" s="39"/>
      <c r="B136" s="39"/>
      <c r="C136" s="39"/>
      <c r="D136" s="40"/>
      <c r="E136" s="41"/>
      <c r="F136" s="40"/>
      <c r="G136" s="40"/>
      <c r="H136" s="9"/>
      <c r="I136" s="42"/>
      <c r="J136" s="40"/>
      <c r="K136" s="40"/>
      <c r="L136" s="40"/>
      <c r="M136" s="40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5.75" customHeight="1">
      <c r="A137" s="39"/>
      <c r="B137" s="39"/>
      <c r="C137" s="39"/>
      <c r="D137" s="40"/>
      <c r="E137" s="41"/>
      <c r="F137" s="40"/>
      <c r="G137" s="40"/>
      <c r="H137" s="9"/>
      <c r="I137" s="42"/>
      <c r="J137" s="40"/>
      <c r="K137" s="40"/>
      <c r="L137" s="40"/>
      <c r="M137" s="40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5.75" customHeight="1">
      <c r="A138" s="39"/>
      <c r="B138" s="39"/>
      <c r="C138" s="39"/>
      <c r="D138" s="40"/>
      <c r="E138" s="41"/>
      <c r="F138" s="40"/>
      <c r="G138" s="40"/>
      <c r="H138" s="9"/>
      <c r="I138" s="42"/>
      <c r="J138" s="40"/>
      <c r="K138" s="40"/>
      <c r="L138" s="40"/>
      <c r="M138" s="40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5.75" customHeight="1">
      <c r="A139" s="39"/>
      <c r="B139" s="39"/>
      <c r="C139" s="39"/>
      <c r="D139" s="40"/>
      <c r="E139" s="41"/>
      <c r="F139" s="40"/>
      <c r="G139" s="40"/>
      <c r="H139" s="9"/>
      <c r="I139" s="42"/>
      <c r="J139" s="40"/>
      <c r="K139" s="40"/>
      <c r="L139" s="40"/>
      <c r="M139" s="40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5.75" customHeight="1">
      <c r="A140" s="39"/>
      <c r="B140" s="39"/>
      <c r="C140" s="39"/>
      <c r="D140" s="40"/>
      <c r="E140" s="41"/>
      <c r="F140" s="40"/>
      <c r="G140" s="40"/>
      <c r="H140" s="9"/>
      <c r="I140" s="42"/>
      <c r="J140" s="40"/>
      <c r="K140" s="40"/>
      <c r="L140" s="40"/>
      <c r="M140" s="40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5.75" customHeight="1">
      <c r="A141" s="39"/>
      <c r="B141" s="39"/>
      <c r="C141" s="39"/>
      <c r="D141" s="40"/>
      <c r="E141" s="41"/>
      <c r="F141" s="40"/>
      <c r="G141" s="40"/>
      <c r="H141" s="9"/>
      <c r="I141" s="42"/>
      <c r="J141" s="40"/>
      <c r="K141" s="40"/>
      <c r="L141" s="40"/>
      <c r="M141" s="40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5.75" customHeight="1">
      <c r="A142" s="39"/>
      <c r="B142" s="39"/>
      <c r="C142" s="39"/>
      <c r="D142" s="40"/>
      <c r="E142" s="41"/>
      <c r="F142" s="40"/>
      <c r="G142" s="40"/>
      <c r="H142" s="9"/>
      <c r="I142" s="42"/>
      <c r="J142" s="40"/>
      <c r="K142" s="40"/>
      <c r="L142" s="40"/>
      <c r="M142" s="40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15.75" customHeight="1">
      <c r="A143" s="39"/>
      <c r="B143" s="39"/>
      <c r="C143" s="39"/>
      <c r="D143" s="40"/>
      <c r="E143" s="41"/>
      <c r="F143" s="40"/>
      <c r="G143" s="40"/>
      <c r="H143" s="9"/>
      <c r="I143" s="42"/>
      <c r="J143" s="40"/>
      <c r="K143" s="40"/>
      <c r="L143" s="40"/>
      <c r="M143" s="40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5.75" customHeight="1">
      <c r="A144" s="39"/>
      <c r="B144" s="39"/>
      <c r="C144" s="39"/>
      <c r="D144" s="40"/>
      <c r="E144" s="41"/>
      <c r="F144" s="40"/>
      <c r="G144" s="40"/>
      <c r="H144" s="9"/>
      <c r="I144" s="42"/>
      <c r="J144" s="40"/>
      <c r="K144" s="40"/>
      <c r="L144" s="40"/>
      <c r="M144" s="40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5.75" customHeight="1">
      <c r="A145" s="39"/>
      <c r="B145" s="39"/>
      <c r="C145" s="39"/>
      <c r="D145" s="40"/>
      <c r="E145" s="41"/>
      <c r="F145" s="40"/>
      <c r="G145" s="40"/>
      <c r="H145" s="9"/>
      <c r="I145" s="42"/>
      <c r="J145" s="40"/>
      <c r="K145" s="40"/>
      <c r="L145" s="40"/>
      <c r="M145" s="40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5.75" customHeight="1">
      <c r="A146" s="39"/>
      <c r="B146" s="39"/>
      <c r="C146" s="39"/>
      <c r="D146" s="40"/>
      <c r="E146" s="41"/>
      <c r="F146" s="40"/>
      <c r="G146" s="40"/>
      <c r="H146" s="9"/>
      <c r="I146" s="42"/>
      <c r="J146" s="40"/>
      <c r="K146" s="40"/>
      <c r="L146" s="40"/>
      <c r="M146" s="40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5.75" customHeight="1">
      <c r="A147" s="39"/>
      <c r="B147" s="39"/>
      <c r="C147" s="39"/>
      <c r="D147" s="40"/>
      <c r="E147" s="41"/>
      <c r="F147" s="40"/>
      <c r="G147" s="40"/>
      <c r="H147" s="9"/>
      <c r="I147" s="42"/>
      <c r="J147" s="40"/>
      <c r="K147" s="40"/>
      <c r="L147" s="40"/>
      <c r="M147" s="40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5.75" customHeight="1">
      <c r="A148" s="39"/>
      <c r="B148" s="39"/>
      <c r="C148" s="39"/>
      <c r="D148" s="40"/>
      <c r="E148" s="41"/>
      <c r="F148" s="40"/>
      <c r="G148" s="40"/>
      <c r="H148" s="9"/>
      <c r="I148" s="42"/>
      <c r="J148" s="40"/>
      <c r="K148" s="40"/>
      <c r="L148" s="40"/>
      <c r="M148" s="40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5.75" customHeight="1">
      <c r="A149" s="39"/>
      <c r="B149" s="39"/>
      <c r="C149" s="39"/>
      <c r="D149" s="40"/>
      <c r="E149" s="41"/>
      <c r="F149" s="40"/>
      <c r="G149" s="40"/>
      <c r="H149" s="9"/>
      <c r="I149" s="42"/>
      <c r="J149" s="40"/>
      <c r="K149" s="40"/>
      <c r="L149" s="40"/>
      <c r="M149" s="40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5.75" customHeight="1">
      <c r="A150" s="39"/>
      <c r="B150" s="39"/>
      <c r="C150" s="39"/>
      <c r="D150" s="40"/>
      <c r="E150" s="41"/>
      <c r="F150" s="40"/>
      <c r="G150" s="40"/>
      <c r="H150" s="9"/>
      <c r="I150" s="42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5.75" customHeight="1">
      <c r="A151" s="39"/>
      <c r="B151" s="39"/>
      <c r="C151" s="39"/>
      <c r="D151" s="40"/>
      <c r="E151" s="41"/>
      <c r="F151" s="40"/>
      <c r="G151" s="40"/>
      <c r="H151" s="9"/>
      <c r="I151" s="42"/>
      <c r="J151" s="40"/>
      <c r="K151" s="40"/>
      <c r="L151" s="40"/>
      <c r="M151" s="40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5.75" customHeight="1">
      <c r="A152" s="39"/>
      <c r="B152" s="39"/>
      <c r="C152" s="39"/>
      <c r="D152" s="40"/>
      <c r="E152" s="41"/>
      <c r="F152" s="40"/>
      <c r="G152" s="40"/>
      <c r="H152" s="9"/>
      <c r="I152" s="42"/>
      <c r="J152" s="40"/>
      <c r="K152" s="40"/>
      <c r="L152" s="40"/>
      <c r="M152" s="40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5.75" customHeight="1">
      <c r="A153" s="39"/>
      <c r="B153" s="39"/>
      <c r="C153" s="39"/>
      <c r="D153" s="40"/>
      <c r="E153" s="41"/>
      <c r="F153" s="40"/>
      <c r="G153" s="40"/>
      <c r="H153" s="9"/>
      <c r="I153" s="42"/>
      <c r="J153" s="40"/>
      <c r="K153" s="40"/>
      <c r="L153" s="40"/>
      <c r="M153" s="40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5.75" customHeight="1">
      <c r="A154" s="39"/>
      <c r="B154" s="39"/>
      <c r="C154" s="39"/>
      <c r="D154" s="40"/>
      <c r="E154" s="41"/>
      <c r="F154" s="40"/>
      <c r="G154" s="40"/>
      <c r="H154" s="9"/>
      <c r="I154" s="42"/>
      <c r="J154" s="40"/>
      <c r="K154" s="40"/>
      <c r="L154" s="40"/>
      <c r="M154" s="40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5.75" customHeight="1">
      <c r="A155" s="39"/>
      <c r="B155" s="39"/>
      <c r="C155" s="39"/>
      <c r="D155" s="40"/>
      <c r="E155" s="41"/>
      <c r="F155" s="40"/>
      <c r="G155" s="40"/>
      <c r="H155" s="9"/>
      <c r="I155" s="42"/>
      <c r="J155" s="40"/>
      <c r="K155" s="40"/>
      <c r="L155" s="40"/>
      <c r="M155" s="40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5.75" customHeight="1">
      <c r="A156" s="39"/>
      <c r="B156" s="39"/>
      <c r="C156" s="39"/>
      <c r="D156" s="40"/>
      <c r="E156" s="41"/>
      <c r="F156" s="40"/>
      <c r="G156" s="40"/>
      <c r="H156" s="9"/>
      <c r="I156" s="42"/>
      <c r="J156" s="40"/>
      <c r="K156" s="40"/>
      <c r="L156" s="40"/>
      <c r="M156" s="40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5.75" customHeight="1">
      <c r="A157" s="39"/>
      <c r="B157" s="39"/>
      <c r="C157" s="39"/>
      <c r="D157" s="40"/>
      <c r="E157" s="41"/>
      <c r="F157" s="40"/>
      <c r="G157" s="40"/>
      <c r="H157" s="9"/>
      <c r="I157" s="42"/>
      <c r="J157" s="40"/>
      <c r="K157" s="40"/>
      <c r="L157" s="40"/>
      <c r="M157" s="40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5.75" customHeight="1">
      <c r="A158" s="39"/>
      <c r="B158" s="39"/>
      <c r="C158" s="39"/>
      <c r="D158" s="40"/>
      <c r="E158" s="41"/>
      <c r="F158" s="40"/>
      <c r="G158" s="40"/>
      <c r="H158" s="9"/>
      <c r="I158" s="42"/>
      <c r="J158" s="40"/>
      <c r="K158" s="40"/>
      <c r="L158" s="40"/>
      <c r="M158" s="40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5.75" customHeight="1">
      <c r="A159" s="39"/>
      <c r="B159" s="39"/>
      <c r="C159" s="39"/>
      <c r="D159" s="40"/>
      <c r="E159" s="41"/>
      <c r="F159" s="40"/>
      <c r="G159" s="40"/>
      <c r="H159" s="9"/>
      <c r="I159" s="42"/>
      <c r="J159" s="40"/>
      <c r="K159" s="40"/>
      <c r="L159" s="40"/>
      <c r="M159" s="40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5.75" customHeight="1">
      <c r="A160" s="39"/>
      <c r="B160" s="39"/>
      <c r="C160" s="39"/>
      <c r="D160" s="40"/>
      <c r="E160" s="41"/>
      <c r="F160" s="40"/>
      <c r="G160" s="40"/>
      <c r="H160" s="9"/>
      <c r="I160" s="42"/>
      <c r="J160" s="40"/>
      <c r="K160" s="40"/>
      <c r="L160" s="40"/>
      <c r="M160" s="40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5.75" customHeight="1">
      <c r="A161" s="39"/>
      <c r="B161" s="39"/>
      <c r="C161" s="39"/>
      <c r="D161" s="40"/>
      <c r="E161" s="41"/>
      <c r="F161" s="40"/>
      <c r="G161" s="40"/>
      <c r="H161" s="9"/>
      <c r="I161" s="42"/>
      <c r="J161" s="40"/>
      <c r="K161" s="40"/>
      <c r="L161" s="40"/>
      <c r="M161" s="40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5.75" customHeight="1">
      <c r="A162" s="39"/>
      <c r="B162" s="39"/>
      <c r="C162" s="39"/>
      <c r="D162" s="40"/>
      <c r="E162" s="41"/>
      <c r="F162" s="40"/>
      <c r="G162" s="40"/>
      <c r="H162" s="9"/>
      <c r="I162" s="42"/>
      <c r="J162" s="40"/>
      <c r="K162" s="40"/>
      <c r="L162" s="40"/>
      <c r="M162" s="40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5.75" customHeight="1">
      <c r="A163" s="39"/>
      <c r="B163" s="39"/>
      <c r="C163" s="39"/>
      <c r="D163" s="40"/>
      <c r="E163" s="41"/>
      <c r="F163" s="40"/>
      <c r="G163" s="40"/>
      <c r="H163" s="9"/>
      <c r="I163" s="42"/>
      <c r="J163" s="40"/>
      <c r="K163" s="40"/>
      <c r="L163" s="40"/>
      <c r="M163" s="40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5.75" customHeight="1">
      <c r="A164" s="39"/>
      <c r="B164" s="39"/>
      <c r="C164" s="39"/>
      <c r="D164" s="40"/>
      <c r="E164" s="41"/>
      <c r="F164" s="40"/>
      <c r="G164" s="40"/>
      <c r="H164" s="9"/>
      <c r="I164" s="42"/>
      <c r="J164" s="40"/>
      <c r="K164" s="40"/>
      <c r="L164" s="40"/>
      <c r="M164" s="40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5.75" customHeight="1">
      <c r="A165" s="39"/>
      <c r="B165" s="39"/>
      <c r="C165" s="39"/>
      <c r="D165" s="40"/>
      <c r="E165" s="41"/>
      <c r="F165" s="40"/>
      <c r="G165" s="40"/>
      <c r="H165" s="9"/>
      <c r="I165" s="42"/>
      <c r="J165" s="40"/>
      <c r="K165" s="40"/>
      <c r="L165" s="40"/>
      <c r="M165" s="40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5.75" customHeight="1">
      <c r="A166" s="39"/>
      <c r="B166" s="39"/>
      <c r="C166" s="39"/>
      <c r="D166" s="40"/>
      <c r="E166" s="41"/>
      <c r="F166" s="40"/>
      <c r="G166" s="40"/>
      <c r="H166" s="9"/>
      <c r="I166" s="42"/>
      <c r="J166" s="40"/>
      <c r="K166" s="40"/>
      <c r="L166" s="40"/>
      <c r="M166" s="40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5.75" customHeight="1">
      <c r="A167" s="39"/>
      <c r="B167" s="39"/>
      <c r="C167" s="39"/>
      <c r="D167" s="40"/>
      <c r="E167" s="41"/>
      <c r="F167" s="40"/>
      <c r="G167" s="40"/>
      <c r="H167" s="9"/>
      <c r="I167" s="42"/>
      <c r="J167" s="40"/>
      <c r="K167" s="40"/>
      <c r="L167" s="40"/>
      <c r="M167" s="40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5.75" customHeight="1">
      <c r="A168" s="39"/>
      <c r="B168" s="39"/>
      <c r="C168" s="39"/>
      <c r="D168" s="40"/>
      <c r="E168" s="41"/>
      <c r="F168" s="40"/>
      <c r="G168" s="40"/>
      <c r="H168" s="9"/>
      <c r="I168" s="42"/>
      <c r="J168" s="40"/>
      <c r="K168" s="40"/>
      <c r="L168" s="40"/>
      <c r="M168" s="40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5.75" customHeight="1">
      <c r="A169" s="39"/>
      <c r="B169" s="39"/>
      <c r="C169" s="39"/>
      <c r="D169" s="40"/>
      <c r="E169" s="41"/>
      <c r="F169" s="40"/>
      <c r="G169" s="40"/>
      <c r="H169" s="9"/>
      <c r="I169" s="42"/>
      <c r="J169" s="40"/>
      <c r="K169" s="40"/>
      <c r="L169" s="40"/>
      <c r="M169" s="40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5.75" customHeight="1">
      <c r="A170" s="39"/>
      <c r="B170" s="39"/>
      <c r="C170" s="39"/>
      <c r="D170" s="40"/>
      <c r="E170" s="41"/>
      <c r="F170" s="40"/>
      <c r="G170" s="40"/>
      <c r="H170" s="9"/>
      <c r="I170" s="42"/>
      <c r="J170" s="40"/>
      <c r="K170" s="40"/>
      <c r="L170" s="40"/>
      <c r="M170" s="40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5.75" customHeight="1">
      <c r="A171" s="39"/>
      <c r="B171" s="39"/>
      <c r="C171" s="39"/>
      <c r="D171" s="40"/>
      <c r="E171" s="41"/>
      <c r="F171" s="40"/>
      <c r="G171" s="40"/>
      <c r="H171" s="9"/>
      <c r="I171" s="42"/>
      <c r="J171" s="40"/>
      <c r="K171" s="40"/>
      <c r="L171" s="40"/>
      <c r="M171" s="40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5.75" customHeight="1">
      <c r="A172" s="39"/>
      <c r="B172" s="39"/>
      <c r="C172" s="39"/>
      <c r="D172" s="40"/>
      <c r="E172" s="41"/>
      <c r="F172" s="40"/>
      <c r="G172" s="40"/>
      <c r="H172" s="9"/>
      <c r="I172" s="42"/>
      <c r="J172" s="40"/>
      <c r="K172" s="40"/>
      <c r="L172" s="40"/>
      <c r="M172" s="40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5.75" customHeight="1">
      <c r="A173" s="39"/>
      <c r="B173" s="39"/>
      <c r="C173" s="39"/>
      <c r="D173" s="40"/>
      <c r="E173" s="41"/>
      <c r="F173" s="40"/>
      <c r="G173" s="40"/>
      <c r="H173" s="9"/>
      <c r="I173" s="42"/>
      <c r="J173" s="40"/>
      <c r="K173" s="40"/>
      <c r="L173" s="40"/>
      <c r="M173" s="40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5.75" customHeight="1">
      <c r="A174" s="39"/>
      <c r="B174" s="39"/>
      <c r="C174" s="39"/>
      <c r="D174" s="40"/>
      <c r="E174" s="41"/>
      <c r="F174" s="40"/>
      <c r="G174" s="40"/>
      <c r="H174" s="9"/>
      <c r="I174" s="42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5.75" customHeight="1">
      <c r="A175" s="39"/>
      <c r="B175" s="39"/>
      <c r="C175" s="39"/>
      <c r="D175" s="40"/>
      <c r="E175" s="41"/>
      <c r="F175" s="40"/>
      <c r="G175" s="40"/>
      <c r="H175" s="9"/>
      <c r="I175" s="42"/>
      <c r="J175" s="40"/>
      <c r="K175" s="40"/>
      <c r="L175" s="40"/>
      <c r="M175" s="40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5.75" customHeight="1">
      <c r="A176" s="39"/>
      <c r="B176" s="39"/>
      <c r="C176" s="39"/>
      <c r="D176" s="40"/>
      <c r="E176" s="41"/>
      <c r="F176" s="40"/>
      <c r="G176" s="40"/>
      <c r="H176" s="9"/>
      <c r="I176" s="42"/>
      <c r="J176" s="40"/>
      <c r="K176" s="40"/>
      <c r="L176" s="40"/>
      <c r="M176" s="40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5.75" customHeight="1">
      <c r="A177" s="39"/>
      <c r="B177" s="39"/>
      <c r="C177" s="39"/>
      <c r="D177" s="40"/>
      <c r="E177" s="41"/>
      <c r="F177" s="40"/>
      <c r="G177" s="40"/>
      <c r="H177" s="9"/>
      <c r="I177" s="42"/>
      <c r="J177" s="40"/>
      <c r="K177" s="40"/>
      <c r="L177" s="40"/>
      <c r="M177" s="40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5.75" customHeight="1">
      <c r="A178" s="39"/>
      <c r="B178" s="39"/>
      <c r="C178" s="39"/>
      <c r="D178" s="40"/>
      <c r="E178" s="41"/>
      <c r="F178" s="40"/>
      <c r="G178" s="40"/>
      <c r="H178" s="9"/>
      <c r="I178" s="42"/>
      <c r="J178" s="40"/>
      <c r="K178" s="40"/>
      <c r="L178" s="40"/>
      <c r="M178" s="40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5.75" customHeight="1">
      <c r="A179" s="39"/>
      <c r="B179" s="39"/>
      <c r="C179" s="39"/>
      <c r="D179" s="40"/>
      <c r="E179" s="41"/>
      <c r="F179" s="40"/>
      <c r="G179" s="40"/>
      <c r="H179" s="9"/>
      <c r="I179" s="42"/>
      <c r="J179" s="40"/>
      <c r="K179" s="40"/>
      <c r="L179" s="40"/>
      <c r="M179" s="40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5.75" customHeight="1">
      <c r="A180" s="39"/>
      <c r="B180" s="39"/>
      <c r="C180" s="39"/>
      <c r="D180" s="40"/>
      <c r="E180" s="41"/>
      <c r="F180" s="40"/>
      <c r="G180" s="40"/>
      <c r="H180" s="9"/>
      <c r="I180" s="42"/>
      <c r="J180" s="40"/>
      <c r="K180" s="40"/>
      <c r="L180" s="40"/>
      <c r="M180" s="40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5.75" customHeight="1">
      <c r="A181" s="39"/>
      <c r="B181" s="39"/>
      <c r="C181" s="39"/>
      <c r="D181" s="40"/>
      <c r="E181" s="41"/>
      <c r="F181" s="40"/>
      <c r="G181" s="40"/>
      <c r="H181" s="9"/>
      <c r="I181" s="42"/>
      <c r="J181" s="40"/>
      <c r="K181" s="40"/>
      <c r="L181" s="40"/>
      <c r="M181" s="40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5.75" customHeight="1">
      <c r="A182" s="39"/>
      <c r="B182" s="39"/>
      <c r="C182" s="39"/>
      <c r="D182" s="40"/>
      <c r="E182" s="41"/>
      <c r="F182" s="40"/>
      <c r="G182" s="40"/>
      <c r="H182" s="9"/>
      <c r="I182" s="42"/>
      <c r="J182" s="40"/>
      <c r="K182" s="40"/>
      <c r="L182" s="40"/>
      <c r="M182" s="40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5.75" customHeight="1">
      <c r="A183" s="39"/>
      <c r="B183" s="39"/>
      <c r="C183" s="39"/>
      <c r="D183" s="40"/>
      <c r="E183" s="41"/>
      <c r="F183" s="40"/>
      <c r="G183" s="40"/>
      <c r="H183" s="9"/>
      <c r="I183" s="42"/>
      <c r="J183" s="40"/>
      <c r="K183" s="40"/>
      <c r="L183" s="40"/>
      <c r="M183" s="40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5.75" customHeight="1">
      <c r="A184" s="39"/>
      <c r="B184" s="39"/>
      <c r="C184" s="39"/>
      <c r="D184" s="40"/>
      <c r="E184" s="41"/>
      <c r="F184" s="40"/>
      <c r="G184" s="40"/>
      <c r="H184" s="9"/>
      <c r="I184" s="42"/>
      <c r="J184" s="40"/>
      <c r="K184" s="40"/>
      <c r="L184" s="40"/>
      <c r="M184" s="40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5.75" customHeight="1">
      <c r="A185" s="39"/>
      <c r="B185" s="39"/>
      <c r="C185" s="39"/>
      <c r="D185" s="40"/>
      <c r="E185" s="41"/>
      <c r="F185" s="40"/>
      <c r="G185" s="40"/>
      <c r="H185" s="9"/>
      <c r="I185" s="42"/>
      <c r="J185" s="40"/>
      <c r="K185" s="40"/>
      <c r="L185" s="40"/>
      <c r="M185" s="40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5.75" customHeight="1">
      <c r="A186" s="39"/>
      <c r="B186" s="39"/>
      <c r="C186" s="39"/>
      <c r="D186" s="40"/>
      <c r="E186" s="41"/>
      <c r="F186" s="40"/>
      <c r="G186" s="40"/>
      <c r="H186" s="9"/>
      <c r="I186" s="42"/>
      <c r="J186" s="40"/>
      <c r="K186" s="40"/>
      <c r="L186" s="40"/>
      <c r="M186" s="40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5.75" customHeight="1">
      <c r="A187" s="39"/>
      <c r="B187" s="39"/>
      <c r="C187" s="39"/>
      <c r="D187" s="40"/>
      <c r="E187" s="41"/>
      <c r="F187" s="40"/>
      <c r="G187" s="40"/>
      <c r="H187" s="9"/>
      <c r="I187" s="42"/>
      <c r="J187" s="40"/>
      <c r="K187" s="40"/>
      <c r="L187" s="40"/>
      <c r="M187" s="40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5.75" customHeight="1">
      <c r="A188" s="39"/>
      <c r="B188" s="39"/>
      <c r="C188" s="39"/>
      <c r="D188" s="40"/>
      <c r="E188" s="41"/>
      <c r="F188" s="40"/>
      <c r="G188" s="40"/>
      <c r="H188" s="9"/>
      <c r="I188" s="42"/>
      <c r="J188" s="40"/>
      <c r="K188" s="40"/>
      <c r="L188" s="40"/>
      <c r="M188" s="40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5.75" customHeight="1">
      <c r="A189" s="39"/>
      <c r="B189" s="39"/>
      <c r="C189" s="39"/>
      <c r="D189" s="40"/>
      <c r="E189" s="41"/>
      <c r="F189" s="40"/>
      <c r="G189" s="40"/>
      <c r="H189" s="9"/>
      <c r="I189" s="42"/>
      <c r="J189" s="40"/>
      <c r="K189" s="40"/>
      <c r="L189" s="40"/>
      <c r="M189" s="40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5.75" customHeight="1">
      <c r="A190" s="39"/>
      <c r="B190" s="39"/>
      <c r="C190" s="39"/>
      <c r="D190" s="40"/>
      <c r="E190" s="41"/>
      <c r="F190" s="40"/>
      <c r="G190" s="40"/>
      <c r="H190" s="9"/>
      <c r="I190" s="42"/>
      <c r="J190" s="40"/>
      <c r="K190" s="40"/>
      <c r="L190" s="40"/>
      <c r="M190" s="40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5.75" customHeight="1">
      <c r="A191" s="39"/>
      <c r="B191" s="39"/>
      <c r="C191" s="39"/>
      <c r="D191" s="40"/>
      <c r="E191" s="41"/>
      <c r="F191" s="40"/>
      <c r="G191" s="40"/>
      <c r="H191" s="9"/>
      <c r="I191" s="42"/>
      <c r="J191" s="40"/>
      <c r="K191" s="40"/>
      <c r="L191" s="40"/>
      <c r="M191" s="40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5.75" customHeight="1">
      <c r="A192" s="39"/>
      <c r="B192" s="39"/>
      <c r="C192" s="39"/>
      <c r="D192" s="40"/>
      <c r="E192" s="41"/>
      <c r="F192" s="40"/>
      <c r="G192" s="40"/>
      <c r="H192" s="9"/>
      <c r="I192" s="42"/>
      <c r="J192" s="40"/>
      <c r="K192" s="40"/>
      <c r="L192" s="40"/>
      <c r="M192" s="40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5.75" customHeight="1">
      <c r="A193" s="39"/>
      <c r="B193" s="39"/>
      <c r="C193" s="39"/>
      <c r="D193" s="40"/>
      <c r="E193" s="41"/>
      <c r="F193" s="40"/>
      <c r="G193" s="40"/>
      <c r="H193" s="9"/>
      <c r="I193" s="42"/>
      <c r="J193" s="40"/>
      <c r="K193" s="40"/>
      <c r="L193" s="40"/>
      <c r="M193" s="40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5.75" customHeight="1">
      <c r="A194" s="39"/>
      <c r="B194" s="39"/>
      <c r="C194" s="39"/>
      <c r="D194" s="40"/>
      <c r="E194" s="41"/>
      <c r="F194" s="40"/>
      <c r="G194" s="40"/>
      <c r="H194" s="9"/>
      <c r="I194" s="42"/>
      <c r="J194" s="40"/>
      <c r="K194" s="40"/>
      <c r="L194" s="40"/>
      <c r="M194" s="40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5.75" customHeight="1">
      <c r="A195" s="39"/>
      <c r="B195" s="39"/>
      <c r="C195" s="39"/>
      <c r="D195" s="40"/>
      <c r="E195" s="41"/>
      <c r="F195" s="40"/>
      <c r="G195" s="40"/>
      <c r="H195" s="9"/>
      <c r="I195" s="42"/>
      <c r="J195" s="40"/>
      <c r="K195" s="40"/>
      <c r="L195" s="40"/>
      <c r="M195" s="40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5.75" customHeight="1">
      <c r="A196" s="39"/>
      <c r="B196" s="39"/>
      <c r="C196" s="39"/>
      <c r="D196" s="40"/>
      <c r="E196" s="41"/>
      <c r="F196" s="40"/>
      <c r="G196" s="40"/>
      <c r="H196" s="9"/>
      <c r="I196" s="42"/>
      <c r="J196" s="40"/>
      <c r="K196" s="40"/>
      <c r="L196" s="40"/>
      <c r="M196" s="40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5.75" customHeight="1">
      <c r="A197" s="39"/>
      <c r="B197" s="39"/>
      <c r="C197" s="39"/>
      <c r="D197" s="40"/>
      <c r="E197" s="41"/>
      <c r="F197" s="40"/>
      <c r="G197" s="40"/>
      <c r="H197" s="9"/>
      <c r="I197" s="42"/>
      <c r="J197" s="40"/>
      <c r="K197" s="40"/>
      <c r="L197" s="40"/>
      <c r="M197" s="40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5.75" customHeight="1">
      <c r="A198" s="39"/>
      <c r="B198" s="39"/>
      <c r="C198" s="39"/>
      <c r="D198" s="40"/>
      <c r="E198" s="41"/>
      <c r="F198" s="40"/>
      <c r="G198" s="40"/>
      <c r="H198" s="9"/>
      <c r="I198" s="42"/>
      <c r="J198" s="40"/>
      <c r="K198" s="40"/>
      <c r="L198" s="40"/>
      <c r="M198" s="40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5.75" customHeight="1">
      <c r="A199" s="39"/>
      <c r="B199" s="39"/>
      <c r="C199" s="39"/>
      <c r="D199" s="40"/>
      <c r="E199" s="41"/>
      <c r="F199" s="40"/>
      <c r="G199" s="40"/>
      <c r="H199" s="9"/>
      <c r="I199" s="42"/>
      <c r="J199" s="40"/>
      <c r="K199" s="40"/>
      <c r="L199" s="40"/>
      <c r="M199" s="40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5.75" customHeight="1">
      <c r="A200" s="39"/>
      <c r="B200" s="39"/>
      <c r="C200" s="39"/>
      <c r="D200" s="40"/>
      <c r="E200" s="41"/>
      <c r="F200" s="40"/>
      <c r="G200" s="40"/>
      <c r="H200" s="9"/>
      <c r="I200" s="42"/>
      <c r="J200" s="40"/>
      <c r="K200" s="40"/>
      <c r="L200" s="40"/>
      <c r="M200" s="40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5.75" customHeight="1">
      <c r="A201" s="39"/>
      <c r="B201" s="39"/>
      <c r="C201" s="39"/>
      <c r="D201" s="40"/>
      <c r="E201" s="41"/>
      <c r="F201" s="40"/>
      <c r="G201" s="40"/>
      <c r="H201" s="9"/>
      <c r="I201" s="42"/>
      <c r="J201" s="40"/>
      <c r="K201" s="40"/>
      <c r="L201" s="40"/>
      <c r="M201" s="40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5.75" customHeight="1">
      <c r="A202" s="39"/>
      <c r="B202" s="39"/>
      <c r="C202" s="39"/>
      <c r="D202" s="40"/>
      <c r="E202" s="41"/>
      <c r="F202" s="40"/>
      <c r="G202" s="40"/>
      <c r="H202" s="9"/>
      <c r="I202" s="42"/>
      <c r="J202" s="40"/>
      <c r="K202" s="40"/>
      <c r="L202" s="40"/>
      <c r="M202" s="40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5.75" customHeight="1">
      <c r="A203" s="39"/>
      <c r="B203" s="39"/>
      <c r="C203" s="39"/>
      <c r="D203" s="40"/>
      <c r="E203" s="41"/>
      <c r="F203" s="40"/>
      <c r="G203" s="40"/>
      <c r="H203" s="9"/>
      <c r="I203" s="42"/>
      <c r="J203" s="40"/>
      <c r="K203" s="40"/>
      <c r="L203" s="40"/>
      <c r="M203" s="40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5.75" customHeight="1">
      <c r="A204" s="39"/>
      <c r="B204" s="39"/>
      <c r="C204" s="39"/>
      <c r="D204" s="40"/>
      <c r="E204" s="41"/>
      <c r="F204" s="40"/>
      <c r="G204" s="40"/>
      <c r="H204" s="9"/>
      <c r="I204" s="42"/>
      <c r="J204" s="40"/>
      <c r="K204" s="40"/>
      <c r="L204" s="40"/>
      <c r="M204" s="40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5.75" customHeight="1">
      <c r="A205" s="39"/>
      <c r="B205" s="39"/>
      <c r="C205" s="39"/>
      <c r="D205" s="40"/>
      <c r="E205" s="41"/>
      <c r="F205" s="40"/>
      <c r="G205" s="40"/>
      <c r="H205" s="9"/>
      <c r="I205" s="42"/>
      <c r="J205" s="40"/>
      <c r="K205" s="40"/>
      <c r="L205" s="40"/>
      <c r="M205" s="40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5.75" customHeight="1">
      <c r="A206" s="39"/>
      <c r="B206" s="39"/>
      <c r="C206" s="39"/>
      <c r="D206" s="40"/>
      <c r="E206" s="41"/>
      <c r="F206" s="40"/>
      <c r="G206" s="40"/>
      <c r="H206" s="9"/>
      <c r="I206" s="42"/>
      <c r="J206" s="40"/>
      <c r="K206" s="40"/>
      <c r="L206" s="40"/>
      <c r="M206" s="40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5.75" customHeight="1">
      <c r="A207" s="39"/>
      <c r="B207" s="39"/>
      <c r="C207" s="39"/>
      <c r="D207" s="40"/>
      <c r="E207" s="41"/>
      <c r="F207" s="40"/>
      <c r="G207" s="40"/>
      <c r="H207" s="9"/>
      <c r="I207" s="42"/>
      <c r="J207" s="40"/>
      <c r="K207" s="40"/>
      <c r="L207" s="40"/>
      <c r="M207" s="40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5.75" customHeight="1">
      <c r="A208" s="39"/>
      <c r="B208" s="39"/>
      <c r="C208" s="39"/>
      <c r="D208" s="40"/>
      <c r="E208" s="41"/>
      <c r="F208" s="40"/>
      <c r="G208" s="40"/>
      <c r="H208" s="9"/>
      <c r="I208" s="42"/>
      <c r="J208" s="40"/>
      <c r="K208" s="40"/>
      <c r="L208" s="40"/>
      <c r="M208" s="40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5.75" customHeight="1">
      <c r="A209" s="39"/>
      <c r="B209" s="39"/>
      <c r="C209" s="39"/>
      <c r="D209" s="40"/>
      <c r="E209" s="41"/>
      <c r="F209" s="40"/>
      <c r="G209" s="40"/>
      <c r="H209" s="9"/>
      <c r="I209" s="42"/>
      <c r="J209" s="40"/>
      <c r="K209" s="40"/>
      <c r="L209" s="40"/>
      <c r="M209" s="40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5.75" customHeight="1">
      <c r="A210" s="39"/>
      <c r="B210" s="39"/>
      <c r="C210" s="39"/>
      <c r="D210" s="40"/>
      <c r="E210" s="41"/>
      <c r="F210" s="40"/>
      <c r="G210" s="40"/>
      <c r="H210" s="9"/>
      <c r="I210" s="42"/>
      <c r="J210" s="40"/>
      <c r="K210" s="40"/>
      <c r="L210" s="40"/>
      <c r="M210" s="40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5.75" customHeight="1">
      <c r="A211" s="39"/>
      <c r="B211" s="39"/>
      <c r="C211" s="39"/>
      <c r="D211" s="40"/>
      <c r="E211" s="41"/>
      <c r="F211" s="40"/>
      <c r="G211" s="40"/>
      <c r="H211" s="9"/>
      <c r="I211" s="42"/>
      <c r="J211" s="40"/>
      <c r="K211" s="40"/>
      <c r="L211" s="40"/>
      <c r="M211" s="40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5.75" customHeight="1">
      <c r="A212" s="39"/>
      <c r="B212" s="39"/>
      <c r="C212" s="39"/>
      <c r="D212" s="40"/>
      <c r="E212" s="41"/>
      <c r="F212" s="40"/>
      <c r="G212" s="40"/>
      <c r="H212" s="9"/>
      <c r="I212" s="42"/>
      <c r="J212" s="40"/>
      <c r="K212" s="40"/>
      <c r="L212" s="40"/>
      <c r="M212" s="40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5.75" customHeight="1">
      <c r="A213" s="39"/>
      <c r="B213" s="39"/>
      <c r="C213" s="39"/>
      <c r="D213" s="40"/>
      <c r="E213" s="41"/>
      <c r="F213" s="40"/>
      <c r="G213" s="40"/>
      <c r="H213" s="9"/>
      <c r="I213" s="42"/>
      <c r="J213" s="40"/>
      <c r="K213" s="40"/>
      <c r="L213" s="40"/>
      <c r="M213" s="40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5.75" customHeight="1">
      <c r="A214" s="39"/>
      <c r="B214" s="39"/>
      <c r="C214" s="39"/>
      <c r="D214" s="40"/>
      <c r="E214" s="41"/>
      <c r="F214" s="40"/>
      <c r="G214" s="40"/>
      <c r="H214" s="9"/>
      <c r="I214" s="42"/>
      <c r="J214" s="40"/>
      <c r="K214" s="40"/>
      <c r="L214" s="40"/>
      <c r="M214" s="40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5.75" customHeight="1">
      <c r="A215" s="39"/>
      <c r="B215" s="39"/>
      <c r="C215" s="39"/>
      <c r="D215" s="40"/>
      <c r="E215" s="41"/>
      <c r="F215" s="40"/>
      <c r="G215" s="40"/>
      <c r="H215" s="9"/>
      <c r="I215" s="42"/>
      <c r="J215" s="40"/>
      <c r="K215" s="40"/>
      <c r="L215" s="40"/>
      <c r="M215" s="40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5.75" customHeight="1">
      <c r="A216" s="39"/>
      <c r="B216" s="39"/>
      <c r="C216" s="39"/>
      <c r="D216" s="40"/>
      <c r="E216" s="41"/>
      <c r="F216" s="40"/>
      <c r="G216" s="40"/>
      <c r="H216" s="9"/>
      <c r="I216" s="42"/>
      <c r="J216" s="40"/>
      <c r="K216" s="40"/>
      <c r="L216" s="40"/>
      <c r="M216" s="40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5.75" customHeight="1">
      <c r="A217" s="39"/>
      <c r="B217" s="39"/>
      <c r="C217" s="39"/>
      <c r="D217" s="40"/>
      <c r="E217" s="41"/>
      <c r="F217" s="40"/>
      <c r="G217" s="40"/>
      <c r="H217" s="9"/>
      <c r="I217" s="42"/>
      <c r="J217" s="40"/>
      <c r="K217" s="40"/>
      <c r="L217" s="40"/>
      <c r="M217" s="40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5.75" customHeight="1">
      <c r="A218" s="39"/>
      <c r="B218" s="39"/>
      <c r="C218" s="39"/>
      <c r="D218" s="40"/>
      <c r="E218" s="41"/>
      <c r="F218" s="40"/>
      <c r="G218" s="40"/>
      <c r="H218" s="9"/>
      <c r="I218" s="42"/>
      <c r="J218" s="40"/>
      <c r="K218" s="40"/>
      <c r="L218" s="40"/>
      <c r="M218" s="40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5.75" customHeight="1">
      <c r="A219" s="39"/>
      <c r="B219" s="39"/>
      <c r="C219" s="39"/>
      <c r="D219" s="40"/>
      <c r="E219" s="41"/>
      <c r="F219" s="40"/>
      <c r="G219" s="40"/>
      <c r="H219" s="9"/>
      <c r="I219" s="42"/>
      <c r="J219" s="40"/>
      <c r="K219" s="40"/>
      <c r="L219" s="40"/>
      <c r="M219" s="40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5.75" customHeight="1">
      <c r="A220" s="39"/>
      <c r="B220" s="39"/>
      <c r="C220" s="39"/>
      <c r="D220" s="40"/>
      <c r="E220" s="41"/>
      <c r="F220" s="40"/>
      <c r="G220" s="40"/>
      <c r="H220" s="9"/>
      <c r="I220" s="42"/>
      <c r="J220" s="40"/>
      <c r="K220" s="40"/>
      <c r="L220" s="40"/>
      <c r="M220" s="40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5.75" customHeight="1">
      <c r="A221" s="39"/>
      <c r="B221" s="39"/>
      <c r="C221" s="39"/>
      <c r="D221" s="40"/>
      <c r="E221" s="41"/>
      <c r="F221" s="40"/>
      <c r="G221" s="40"/>
      <c r="H221" s="9"/>
      <c r="I221" s="42"/>
      <c r="J221" s="40"/>
      <c r="K221" s="40"/>
      <c r="L221" s="40"/>
      <c r="M221" s="40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5.75" customHeight="1">
      <c r="A222" s="39"/>
      <c r="B222" s="39"/>
      <c r="C222" s="39"/>
      <c r="D222" s="40"/>
      <c r="E222" s="41"/>
      <c r="F222" s="40"/>
      <c r="G222" s="40"/>
      <c r="H222" s="9"/>
      <c r="I222" s="42"/>
      <c r="J222" s="40"/>
      <c r="K222" s="40"/>
      <c r="L222" s="40"/>
      <c r="M222" s="40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5.75" customHeight="1">
      <c r="A223" s="39"/>
      <c r="B223" s="39"/>
      <c r="C223" s="39"/>
      <c r="D223" s="40"/>
      <c r="E223" s="41"/>
      <c r="F223" s="40"/>
      <c r="G223" s="40"/>
      <c r="H223" s="9"/>
      <c r="I223" s="42"/>
      <c r="J223" s="40"/>
      <c r="K223" s="40"/>
      <c r="L223" s="40"/>
      <c r="M223" s="40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5.75" customHeight="1">
      <c r="A224" s="39"/>
      <c r="B224" s="39"/>
      <c r="C224" s="39"/>
      <c r="D224" s="40"/>
      <c r="E224" s="41"/>
      <c r="F224" s="40"/>
      <c r="G224" s="40"/>
      <c r="H224" s="9"/>
      <c r="I224" s="42"/>
      <c r="J224" s="40"/>
      <c r="K224" s="40"/>
      <c r="L224" s="40"/>
      <c r="M224" s="40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5.75" customHeight="1">
      <c r="A225" s="39"/>
      <c r="B225" s="39"/>
      <c r="C225" s="39"/>
      <c r="D225" s="40"/>
      <c r="E225" s="41"/>
      <c r="F225" s="40"/>
      <c r="G225" s="40"/>
      <c r="H225" s="9"/>
      <c r="I225" s="42"/>
      <c r="J225" s="40"/>
      <c r="K225" s="40"/>
      <c r="L225" s="40"/>
      <c r="M225" s="40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5.75" customHeight="1">
      <c r="A226" s="39"/>
      <c r="B226" s="39"/>
      <c r="C226" s="39"/>
      <c r="D226" s="40"/>
      <c r="E226" s="41"/>
      <c r="F226" s="40"/>
      <c r="G226" s="40"/>
      <c r="H226" s="9"/>
      <c r="I226" s="42"/>
      <c r="J226" s="40"/>
      <c r="K226" s="40"/>
      <c r="L226" s="40"/>
      <c r="M226" s="40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5.75" customHeight="1">
      <c r="A227" s="39"/>
      <c r="B227" s="39"/>
      <c r="C227" s="39"/>
      <c r="D227" s="40"/>
      <c r="E227" s="41"/>
      <c r="F227" s="40"/>
      <c r="G227" s="40"/>
      <c r="H227" s="9"/>
      <c r="I227" s="42"/>
      <c r="J227" s="40"/>
      <c r="K227" s="40"/>
      <c r="L227" s="40"/>
      <c r="M227" s="40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5.75" customHeight="1">
      <c r="A228" s="39"/>
      <c r="B228" s="39"/>
      <c r="C228" s="39"/>
      <c r="D228" s="40"/>
      <c r="E228" s="41"/>
      <c r="F228" s="40"/>
      <c r="G228" s="40"/>
      <c r="H228" s="9"/>
      <c r="I228" s="42"/>
      <c r="J228" s="40"/>
      <c r="K228" s="40"/>
      <c r="L228" s="40"/>
      <c r="M228" s="40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5.75" customHeight="1">
      <c r="A229" s="39"/>
      <c r="B229" s="39"/>
      <c r="C229" s="39"/>
      <c r="D229" s="40"/>
      <c r="E229" s="41"/>
      <c r="F229" s="40"/>
      <c r="G229" s="40"/>
      <c r="H229" s="9"/>
      <c r="I229" s="42"/>
      <c r="J229" s="40"/>
      <c r="K229" s="40"/>
      <c r="L229" s="40"/>
      <c r="M229" s="40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5.75" customHeight="1">
      <c r="A230" s="39"/>
      <c r="B230" s="39"/>
      <c r="C230" s="39"/>
      <c r="D230" s="40"/>
      <c r="E230" s="41"/>
      <c r="F230" s="40"/>
      <c r="G230" s="40"/>
      <c r="H230" s="9"/>
      <c r="I230" s="42"/>
      <c r="J230" s="40"/>
      <c r="K230" s="40"/>
      <c r="L230" s="40"/>
      <c r="M230" s="40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5.75" customHeight="1">
      <c r="A231" s="39"/>
      <c r="B231" s="39"/>
      <c r="C231" s="39"/>
      <c r="D231" s="40"/>
      <c r="E231" s="41"/>
      <c r="F231" s="40"/>
      <c r="G231" s="40"/>
      <c r="H231" s="9"/>
      <c r="I231" s="42"/>
      <c r="J231" s="40"/>
      <c r="K231" s="40"/>
      <c r="L231" s="40"/>
      <c r="M231" s="40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5.75" customHeight="1">
      <c r="A232" s="39"/>
      <c r="B232" s="39"/>
      <c r="C232" s="39"/>
      <c r="D232" s="40"/>
      <c r="E232" s="41"/>
      <c r="F232" s="40"/>
      <c r="G232" s="40"/>
      <c r="H232" s="9"/>
      <c r="I232" s="42"/>
      <c r="J232" s="40"/>
      <c r="K232" s="40"/>
      <c r="L232" s="40"/>
      <c r="M232" s="40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5.75" customHeight="1">
      <c r="A233" s="39"/>
      <c r="B233" s="39"/>
      <c r="C233" s="39"/>
      <c r="D233" s="40"/>
      <c r="E233" s="41"/>
      <c r="F233" s="40"/>
      <c r="G233" s="40"/>
      <c r="H233" s="9"/>
      <c r="I233" s="42"/>
      <c r="J233" s="40"/>
      <c r="K233" s="40"/>
      <c r="L233" s="40"/>
      <c r="M233" s="40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5.75" customHeight="1">
      <c r="A234" s="39"/>
      <c r="B234" s="39"/>
      <c r="C234" s="39"/>
      <c r="D234" s="40"/>
      <c r="E234" s="41"/>
      <c r="F234" s="40"/>
      <c r="G234" s="40"/>
      <c r="H234" s="9"/>
      <c r="I234" s="42"/>
      <c r="J234" s="40"/>
      <c r="K234" s="40"/>
      <c r="L234" s="40"/>
      <c r="M234" s="40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5.75" customHeight="1">
      <c r="A235" s="39"/>
      <c r="B235" s="39"/>
      <c r="C235" s="39"/>
      <c r="D235" s="40"/>
      <c r="E235" s="41"/>
      <c r="F235" s="40"/>
      <c r="G235" s="40"/>
      <c r="H235" s="9"/>
      <c r="I235" s="42"/>
      <c r="J235" s="40"/>
      <c r="K235" s="40"/>
      <c r="L235" s="40"/>
      <c r="M235" s="40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5.75" customHeight="1">
      <c r="A236" s="39"/>
      <c r="B236" s="39"/>
      <c r="C236" s="39"/>
      <c r="D236" s="40"/>
      <c r="E236" s="41"/>
      <c r="F236" s="40"/>
      <c r="G236" s="40"/>
      <c r="H236" s="9"/>
      <c r="I236" s="42"/>
      <c r="J236" s="40"/>
      <c r="K236" s="40"/>
      <c r="L236" s="40"/>
      <c r="M236" s="40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5.75" customHeight="1">
      <c r="A237" s="39"/>
      <c r="B237" s="39"/>
      <c r="C237" s="39"/>
      <c r="D237" s="40"/>
      <c r="E237" s="41"/>
      <c r="F237" s="40"/>
      <c r="G237" s="40"/>
      <c r="H237" s="9"/>
      <c r="I237" s="42"/>
      <c r="J237" s="40"/>
      <c r="K237" s="40"/>
      <c r="L237" s="40"/>
      <c r="M237" s="40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5.75" customHeight="1">
      <c r="A238" s="39"/>
      <c r="B238" s="39"/>
      <c r="C238" s="39"/>
      <c r="D238" s="40"/>
      <c r="E238" s="41"/>
      <c r="F238" s="40"/>
      <c r="G238" s="40"/>
      <c r="H238" s="9"/>
      <c r="I238" s="42"/>
      <c r="J238" s="40"/>
      <c r="K238" s="40"/>
      <c r="L238" s="40"/>
      <c r="M238" s="40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5.75" customHeight="1">
      <c r="A239" s="39"/>
      <c r="B239" s="39"/>
      <c r="C239" s="39"/>
      <c r="D239" s="40"/>
      <c r="E239" s="41"/>
      <c r="F239" s="40"/>
      <c r="G239" s="40"/>
      <c r="H239" s="9"/>
      <c r="I239" s="42"/>
      <c r="J239" s="40"/>
      <c r="K239" s="40"/>
      <c r="L239" s="40"/>
      <c r="M239" s="40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5.75" customHeight="1">
      <c r="A240" s="39"/>
      <c r="B240" s="39"/>
      <c r="C240" s="39"/>
      <c r="D240" s="40"/>
      <c r="E240" s="41"/>
      <c r="F240" s="40"/>
      <c r="G240" s="40"/>
      <c r="H240" s="9"/>
      <c r="I240" s="42"/>
      <c r="J240" s="40"/>
      <c r="K240" s="40"/>
      <c r="L240" s="40"/>
      <c r="M240" s="40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5.75" customHeight="1">
      <c r="A241" s="39"/>
      <c r="B241" s="39"/>
      <c r="C241" s="39"/>
      <c r="D241" s="40"/>
      <c r="E241" s="41"/>
      <c r="F241" s="40"/>
      <c r="G241" s="40"/>
      <c r="H241" s="9"/>
      <c r="I241" s="42"/>
      <c r="J241" s="40"/>
      <c r="K241" s="40"/>
      <c r="L241" s="40"/>
      <c r="M241" s="40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5.75" customHeight="1">
      <c r="A242" s="39"/>
      <c r="B242" s="39"/>
      <c r="C242" s="39"/>
      <c r="D242" s="40"/>
      <c r="E242" s="41"/>
      <c r="F242" s="40"/>
      <c r="G242" s="40"/>
      <c r="H242" s="9"/>
      <c r="I242" s="42"/>
      <c r="J242" s="40"/>
      <c r="K242" s="40"/>
      <c r="L242" s="40"/>
      <c r="M242" s="40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5.75" customHeight="1">
      <c r="A243" s="39"/>
      <c r="B243" s="39"/>
      <c r="C243" s="39"/>
      <c r="D243" s="40"/>
      <c r="E243" s="41"/>
      <c r="F243" s="40"/>
      <c r="G243" s="40"/>
      <c r="H243" s="9"/>
      <c r="I243" s="42"/>
      <c r="J243" s="40"/>
      <c r="K243" s="40"/>
      <c r="L243" s="40"/>
      <c r="M243" s="40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5.75" customHeight="1">
      <c r="A244" s="39"/>
      <c r="B244" s="39"/>
      <c r="C244" s="39"/>
      <c r="D244" s="40"/>
      <c r="E244" s="41"/>
      <c r="F244" s="40"/>
      <c r="G244" s="40"/>
      <c r="H244" s="9"/>
      <c r="I244" s="42"/>
      <c r="J244" s="40"/>
      <c r="K244" s="40"/>
      <c r="L244" s="40"/>
      <c r="M244" s="40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5.75" customHeight="1">
      <c r="A245" s="39"/>
      <c r="B245" s="39"/>
      <c r="C245" s="39"/>
      <c r="D245" s="40"/>
      <c r="E245" s="41"/>
      <c r="F245" s="40"/>
      <c r="G245" s="40"/>
      <c r="H245" s="9"/>
      <c r="I245" s="42"/>
      <c r="J245" s="40"/>
      <c r="K245" s="40"/>
      <c r="L245" s="40"/>
      <c r="M245" s="40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5.75" customHeight="1">
      <c r="A246" s="39"/>
      <c r="B246" s="39"/>
      <c r="C246" s="39"/>
      <c r="D246" s="40"/>
      <c r="E246" s="41"/>
      <c r="F246" s="40"/>
      <c r="G246" s="40"/>
      <c r="H246" s="9"/>
      <c r="I246" s="42"/>
      <c r="J246" s="40"/>
      <c r="K246" s="40"/>
      <c r="L246" s="40"/>
      <c r="M246" s="40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5.75" customHeight="1">
      <c r="A247" s="39"/>
      <c r="B247" s="39"/>
      <c r="C247" s="39"/>
      <c r="D247" s="40"/>
      <c r="E247" s="41"/>
      <c r="F247" s="40"/>
      <c r="G247" s="40"/>
      <c r="H247" s="9"/>
      <c r="I247" s="42"/>
      <c r="J247" s="40"/>
      <c r="K247" s="40"/>
      <c r="L247" s="40"/>
      <c r="M247" s="40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5.75" customHeight="1">
      <c r="A248" s="39"/>
      <c r="B248" s="39"/>
      <c r="C248" s="39"/>
      <c r="D248" s="40"/>
      <c r="E248" s="41"/>
      <c r="F248" s="40"/>
      <c r="G248" s="40"/>
      <c r="H248" s="9"/>
      <c r="I248" s="42"/>
      <c r="J248" s="40"/>
      <c r="K248" s="40"/>
      <c r="L248" s="40"/>
      <c r="M248" s="40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5.75" customHeight="1">
      <c r="A249" s="39"/>
      <c r="B249" s="39"/>
      <c r="C249" s="39"/>
      <c r="D249" s="40"/>
      <c r="E249" s="41"/>
      <c r="F249" s="40"/>
      <c r="G249" s="40"/>
      <c r="H249" s="9"/>
      <c r="I249" s="42"/>
      <c r="J249" s="40"/>
      <c r="K249" s="40"/>
      <c r="L249" s="40"/>
      <c r="M249" s="40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5.75" customHeight="1">
      <c r="A250" s="39"/>
      <c r="B250" s="39"/>
      <c r="C250" s="39"/>
      <c r="D250" s="40"/>
      <c r="E250" s="41"/>
      <c r="F250" s="40"/>
      <c r="G250" s="40"/>
      <c r="H250" s="9"/>
      <c r="I250" s="42"/>
      <c r="J250" s="40"/>
      <c r="K250" s="40"/>
      <c r="L250" s="40"/>
      <c r="M250" s="40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5.75" customHeight="1">
      <c r="A251" s="39"/>
      <c r="B251" s="39"/>
      <c r="C251" s="39"/>
      <c r="D251" s="40"/>
      <c r="E251" s="41"/>
      <c r="F251" s="40"/>
      <c r="G251" s="40"/>
      <c r="H251" s="9"/>
      <c r="I251" s="42"/>
      <c r="J251" s="40"/>
      <c r="K251" s="40"/>
      <c r="L251" s="40"/>
      <c r="M251" s="40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5.75" customHeight="1">
      <c r="A252" s="39"/>
      <c r="B252" s="39"/>
      <c r="C252" s="39"/>
      <c r="D252" s="40"/>
      <c r="E252" s="41"/>
      <c r="F252" s="40"/>
      <c r="G252" s="40"/>
      <c r="H252" s="9"/>
      <c r="I252" s="42"/>
      <c r="J252" s="40"/>
      <c r="K252" s="40"/>
      <c r="L252" s="40"/>
      <c r="M252" s="40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5.75" customHeight="1">
      <c r="A253" s="39"/>
      <c r="B253" s="39"/>
      <c r="C253" s="39"/>
      <c r="D253" s="40"/>
      <c r="E253" s="41"/>
      <c r="F253" s="40"/>
      <c r="G253" s="40"/>
      <c r="H253" s="9"/>
      <c r="I253" s="42"/>
      <c r="J253" s="40"/>
      <c r="K253" s="40"/>
      <c r="L253" s="40"/>
      <c r="M253" s="40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5.75" customHeight="1">
      <c r="A254" s="39"/>
      <c r="B254" s="39"/>
      <c r="C254" s="39"/>
      <c r="D254" s="40"/>
      <c r="E254" s="41"/>
      <c r="F254" s="40"/>
      <c r="G254" s="40"/>
      <c r="H254" s="9"/>
      <c r="I254" s="42"/>
      <c r="J254" s="40"/>
      <c r="K254" s="40"/>
      <c r="L254" s="40"/>
      <c r="M254" s="40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5.75" customHeight="1">
      <c r="A255" s="39"/>
      <c r="B255" s="39"/>
      <c r="C255" s="39"/>
      <c r="D255" s="40"/>
      <c r="E255" s="41"/>
      <c r="F255" s="40"/>
      <c r="G255" s="40"/>
      <c r="H255" s="9"/>
      <c r="I255" s="42"/>
      <c r="J255" s="40"/>
      <c r="K255" s="40"/>
      <c r="L255" s="40"/>
      <c r="M255" s="40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5.75" customHeight="1">
      <c r="A256" s="39"/>
      <c r="B256" s="39"/>
      <c r="C256" s="39"/>
      <c r="D256" s="40"/>
      <c r="E256" s="41"/>
      <c r="F256" s="40"/>
      <c r="G256" s="40"/>
      <c r="H256" s="9"/>
      <c r="I256" s="42"/>
      <c r="J256" s="40"/>
      <c r="K256" s="40"/>
      <c r="L256" s="40"/>
      <c r="M256" s="40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5.75" customHeight="1">
      <c r="A257" s="39"/>
      <c r="B257" s="39"/>
      <c r="C257" s="39"/>
      <c r="D257" s="40"/>
      <c r="E257" s="41"/>
      <c r="F257" s="40"/>
      <c r="G257" s="40"/>
      <c r="H257" s="9"/>
      <c r="I257" s="42"/>
      <c r="J257" s="40"/>
      <c r="K257" s="40"/>
      <c r="L257" s="40"/>
      <c r="M257" s="40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5.75" customHeight="1">
      <c r="A258" s="39"/>
      <c r="B258" s="39"/>
      <c r="C258" s="39"/>
      <c r="D258" s="40"/>
      <c r="E258" s="41"/>
      <c r="F258" s="40"/>
      <c r="G258" s="40"/>
      <c r="H258" s="9"/>
      <c r="I258" s="42"/>
      <c r="J258" s="40"/>
      <c r="K258" s="40"/>
      <c r="L258" s="40"/>
      <c r="M258" s="40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5.75" customHeight="1">
      <c r="A259" s="39"/>
      <c r="B259" s="39"/>
      <c r="C259" s="39"/>
      <c r="D259" s="40"/>
      <c r="E259" s="41"/>
      <c r="F259" s="40"/>
      <c r="G259" s="40"/>
      <c r="H259" s="9"/>
      <c r="I259" s="42"/>
      <c r="J259" s="40"/>
      <c r="K259" s="40"/>
      <c r="L259" s="40"/>
      <c r="M259" s="40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5.75" customHeight="1">
      <c r="A260" s="39"/>
      <c r="B260" s="39"/>
      <c r="C260" s="39"/>
      <c r="D260" s="40"/>
      <c r="E260" s="41"/>
      <c r="F260" s="40"/>
      <c r="G260" s="40"/>
      <c r="H260" s="9"/>
      <c r="I260" s="42"/>
      <c r="J260" s="40"/>
      <c r="K260" s="40"/>
      <c r="L260" s="40"/>
      <c r="M260" s="40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5.75" customHeight="1">
      <c r="A261" s="39"/>
      <c r="B261" s="39"/>
      <c r="C261" s="39"/>
      <c r="D261" s="40"/>
      <c r="E261" s="41"/>
      <c r="F261" s="40"/>
      <c r="G261" s="40"/>
      <c r="H261" s="9"/>
      <c r="I261" s="42"/>
      <c r="J261" s="40"/>
      <c r="K261" s="40"/>
      <c r="L261" s="40"/>
      <c r="M261" s="40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</row>
  </sheetData>
  <printOptions/>
  <pageMargins bottom="0.75" footer="0.0" header="0.0" left="0.7" right="0.7" top="0.75"/>
  <pageSetup orientation="landscape"/>
  <drawing r:id="rId2"/>
  <legacyDrawing r:id="rId3"/>
</worksheet>
</file>