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bert/github/RandomWalks/valuations/"/>
    </mc:Choice>
  </mc:AlternateContent>
  <xr:revisionPtr revIDLastSave="0" documentId="8_{092A0AC5-3068-3446-99DB-533B1831A95A}" xr6:coauthVersionLast="45" xr6:coauthVersionMax="45" xr10:uidLastSave="{00000000-0000-0000-0000-000000000000}"/>
  <bookViews>
    <workbookView xWindow="1280" yWindow="1960" windowWidth="24240" windowHeight="13500" xr2:uid="{5060493F-F386-A84B-BDA0-0F8C07E36A76}"/>
  </bookViews>
  <sheets>
    <sheet name="Recoupment" sheetId="2" r:id="rId1"/>
  </sheets>
  <calcPr calcId="181029" iterateDelta="9.999999999999445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" i="2" l="1"/>
  <c r="E9" i="2" s="1"/>
  <c r="C5" i="2"/>
  <c r="D11" i="2"/>
  <c r="E11" i="2"/>
  <c r="L11" i="2"/>
  <c r="D12" i="2"/>
  <c r="E12" i="2"/>
  <c r="L12" i="2"/>
  <c r="D13" i="2"/>
  <c r="E13" i="2"/>
  <c r="L13" i="2"/>
  <c r="D14" i="2"/>
  <c r="E14" i="2"/>
  <c r="L14" i="2"/>
  <c r="D15" i="2"/>
  <c r="E15" i="2"/>
  <c r="L15" i="2"/>
  <c r="F9" i="2" l="1"/>
  <c r="G9" i="2" s="1"/>
  <c r="H9" i="2" s="1"/>
  <c r="I9" i="2" s="1"/>
  <c r="I12" i="2"/>
  <c r="J12" i="2" s="1"/>
  <c r="F12" i="2" s="1"/>
  <c r="G12" i="2" s="1"/>
  <c r="H12" i="2" s="1"/>
  <c r="I13" i="2"/>
  <c r="J13" i="2" s="1"/>
  <c r="F13" i="2" s="1"/>
  <c r="G13" i="2" s="1"/>
  <c r="H13" i="2" s="1"/>
  <c r="I14" i="2"/>
  <c r="J14" i="2" s="1"/>
  <c r="F14" i="2" s="1"/>
  <c r="G14" i="2" s="1"/>
  <c r="H14" i="2" s="1"/>
  <c r="I15" i="2"/>
  <c r="J15" i="2" s="1"/>
  <c r="F15" i="2" s="1"/>
  <c r="G15" i="2" s="1"/>
  <c r="H15" i="2" s="1"/>
  <c r="I11" i="2"/>
  <c r="J11" i="2" s="1"/>
  <c r="F11" i="2" s="1"/>
  <c r="G11" i="2" s="1"/>
  <c r="H11" i="2" s="1"/>
</calcChain>
</file>

<file path=xl/sharedStrings.xml><?xml version="1.0" encoding="utf-8"?>
<sst xmlns="http://schemas.openxmlformats.org/spreadsheetml/2006/main" count="16" uniqueCount="16">
  <si>
    <t>Pre-crisis</t>
  </si>
  <si>
    <t>Master formula</t>
  </si>
  <si>
    <t>Implied growth</t>
  </si>
  <si>
    <t>FY24</t>
  </si>
  <si>
    <t>FY23</t>
  </si>
  <si>
    <t>FY22</t>
  </si>
  <si>
    <t>FY21</t>
  </si>
  <si>
    <t>FY20</t>
  </si>
  <si>
    <t>Base</t>
  </si>
  <si>
    <t>Fraction recouped</t>
  </si>
  <si>
    <t>* This number may need to be revised up to account for looser monetary policy</t>
  </si>
  <si>
    <t>g1 (FY20-24)</t>
  </si>
  <si>
    <t>g0 (FY20)</t>
  </si>
  <si>
    <t>FY20 drop</t>
  </si>
  <si>
    <t>Pre-crisis figures</t>
  </si>
  <si>
    <t>This sheet explains how Aswath translated between earning recoupment beliefs and growth rates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</si>
</sst>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name val="Geneva"/>
      <family val="2"/>
    </font>
    <font>
      <sz val="12"/>
      <color rgb="FF0070C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1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30">
    <xf numFmtId="0" fontId="0" fillId="0" borderId="0" xfId="0"/>
    <xf numFmtId="0" fontId="1" fillId="0" borderId="0" xfId="1" applyAlignment="1">
      <alignment horizontal="center"/>
    </xf>
    <xf numFmtId="0" fontId="3" fillId="0" borderId="0" xfId="1" applyFont="1" applyAlignment="1">
      <alignment horizontal="center"/>
    </xf>
    <xf numFmtId="10" fontId="3" fillId="0" borderId="0" xfId="1" applyNumberFormat="1" applyFont="1" applyAlignment="1">
      <alignment horizontal="center"/>
    </xf>
    <xf numFmtId="2" fontId="3" fillId="0" borderId="0" xfId="1" applyNumberFormat="1" applyFont="1" applyAlignment="1">
      <alignment horizontal="center"/>
    </xf>
    <xf numFmtId="10" fontId="0" fillId="0" borderId="0" xfId="2" applyNumberFormat="1" applyFont="1" applyAlignment="1">
      <alignment horizontal="center"/>
    </xf>
    <xf numFmtId="2" fontId="1" fillId="0" borderId="0" xfId="1" applyNumberFormat="1" applyAlignment="1">
      <alignment horizontal="center"/>
    </xf>
    <xf numFmtId="10" fontId="2" fillId="0" borderId="1" xfId="3" applyNumberFormat="1" applyFont="1" applyBorder="1" applyAlignment="1">
      <alignment horizontal="center"/>
    </xf>
    <xf numFmtId="2" fontId="1" fillId="0" borderId="2" xfId="1" applyNumberFormat="1" applyBorder="1" applyAlignment="1">
      <alignment horizontal="center"/>
    </xf>
    <xf numFmtId="2" fontId="5" fillId="0" borderId="2" xfId="1" applyNumberFormat="1" applyFont="1" applyBorder="1" applyAlignment="1">
      <alignment horizontal="center"/>
    </xf>
    <xf numFmtId="0" fontId="2" fillId="0" borderId="1" xfId="1" applyFont="1" applyBorder="1" applyAlignment="1">
      <alignment horizontal="center"/>
    </xf>
    <xf numFmtId="10" fontId="2" fillId="0" borderId="3" xfId="3" applyNumberFormat="1" applyFont="1" applyBorder="1" applyAlignment="1">
      <alignment horizontal="center"/>
    </xf>
    <xf numFmtId="2" fontId="5" fillId="0" borderId="0" xfId="1" applyNumberFormat="1" applyFont="1" applyAlignment="1">
      <alignment horizontal="center"/>
    </xf>
    <xf numFmtId="0" fontId="2" fillId="0" borderId="3" xfId="1" applyFont="1" applyBorder="1" applyAlignment="1">
      <alignment horizontal="center"/>
    </xf>
    <xf numFmtId="0" fontId="1" fillId="0" borderId="4" xfId="1" applyBorder="1" applyAlignment="1">
      <alignment horizontal="center"/>
    </xf>
    <xf numFmtId="0" fontId="1" fillId="0" borderId="5" xfId="1" applyBorder="1" applyAlignment="1">
      <alignment horizontal="center"/>
    </xf>
    <xf numFmtId="10" fontId="0" fillId="0" borderId="5" xfId="2" applyNumberFormat="1" applyFont="1" applyBorder="1" applyAlignment="1">
      <alignment horizontal="center"/>
    </xf>
    <xf numFmtId="0" fontId="2" fillId="0" borderId="4" xfId="1" applyFont="1" applyBorder="1" applyAlignment="1">
      <alignment horizontal="center"/>
    </xf>
    <xf numFmtId="2" fontId="1" fillId="0" borderId="6" xfId="1" applyNumberFormat="1" applyBorder="1" applyAlignment="1">
      <alignment horizontal="center"/>
    </xf>
    <xf numFmtId="2" fontId="1" fillId="0" borderId="4" xfId="1" applyNumberFormat="1" applyBorder="1" applyAlignment="1">
      <alignment horizontal="center"/>
    </xf>
    <xf numFmtId="2" fontId="1" fillId="0" borderId="7" xfId="1" applyNumberFormat="1" applyBorder="1" applyAlignment="1">
      <alignment horizontal="center"/>
    </xf>
    <xf numFmtId="0" fontId="2" fillId="0" borderId="0" xfId="1" applyFont="1" applyAlignment="1">
      <alignment horizontal="center"/>
    </xf>
    <xf numFmtId="0" fontId="2" fillId="0" borderId="8" xfId="1" applyFont="1" applyBorder="1" applyAlignment="1">
      <alignment horizontal="center"/>
    </xf>
    <xf numFmtId="0" fontId="2" fillId="0" borderId="9" xfId="1" applyFont="1" applyBorder="1" applyAlignment="1">
      <alignment horizontal="center"/>
    </xf>
    <xf numFmtId="0" fontId="2" fillId="0" borderId="10" xfId="1" applyFont="1" applyBorder="1" applyAlignment="1">
      <alignment horizontal="center"/>
    </xf>
    <xf numFmtId="0" fontId="6" fillId="0" borderId="0" xfId="1" applyFont="1" applyAlignment="1">
      <alignment horizontal="left"/>
    </xf>
    <xf numFmtId="10" fontId="0" fillId="0" borderId="8" xfId="2" applyNumberFormat="1" applyFont="1" applyBorder="1" applyAlignment="1">
      <alignment horizontal="center"/>
    </xf>
    <xf numFmtId="9" fontId="0" fillId="0" borderId="8" xfId="2" applyFont="1" applyBorder="1" applyAlignment="1">
      <alignment horizontal="center"/>
    </xf>
    <xf numFmtId="0" fontId="1" fillId="0" borderId="8" xfId="1" applyBorder="1" applyAlignment="1">
      <alignment horizontal="center"/>
    </xf>
    <xf numFmtId="0" fontId="6" fillId="0" borderId="0" xfId="1" applyFont="1" applyAlignment="1">
      <alignment horizontal="center"/>
    </xf>
  </cellXfs>
  <cellStyles count="4">
    <cellStyle name="Normal" xfId="0" builtinId="0"/>
    <cellStyle name="Normal 2" xfId="1" xr:uid="{34873FA8-498E-F94D-9D89-850DC30E0336}"/>
    <cellStyle name="Per cent 2" xfId="2" xr:uid="{8601ADC6-60DF-4B49-A848-C0BC188B77A7}"/>
    <cellStyle name="Per cent 3" xfId="3" xr:uid="{307644D1-12ED-984C-B2BA-A7D2301064B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EDAE2-203E-7D4A-BB49-12DBC980774C}">
  <dimension ref="B1:N48"/>
  <sheetViews>
    <sheetView tabSelected="1" workbookViewId="0">
      <selection activeCell="E22" sqref="E22"/>
    </sheetView>
  </sheetViews>
  <sheetFormatPr baseColWidth="10" defaultRowHeight="16"/>
  <cols>
    <col min="1" max="1" width="10.83203125" style="1"/>
    <col min="2" max="2" width="13.6640625" style="1" customWidth="1"/>
    <col min="3" max="3" width="16.5" style="1" customWidth="1"/>
    <col min="4" max="8" width="11.6640625" style="1" bestFit="1" customWidth="1"/>
    <col min="9" max="9" width="10.6640625" style="1" customWidth="1"/>
    <col min="10" max="10" width="13.6640625" style="1" customWidth="1"/>
    <col min="11" max="11" width="12.6640625" style="1" customWidth="1"/>
    <col min="12" max="12" width="12.83203125" style="1" customWidth="1"/>
    <col min="13" max="16384" width="10.83203125" style="1"/>
  </cols>
  <sheetData>
    <row r="1" spans="2:14" s="1" customFormat="1">
      <c r="B1" s="29" t="s">
        <v>15</v>
      </c>
    </row>
    <row r="3" spans="2:14" s="1" customFormat="1">
      <c r="B3" s="22" t="s">
        <v>14</v>
      </c>
      <c r="C3" s="28"/>
      <c r="E3" s="22" t="s">
        <v>13</v>
      </c>
      <c r="F3" s="27">
        <v>-0.4</v>
      </c>
    </row>
    <row r="4" spans="2:14" s="1" customFormat="1">
      <c r="B4" s="22" t="s">
        <v>12</v>
      </c>
      <c r="C4" s="26">
        <f>5.52%</f>
        <v>5.5199999999999999E-2</v>
      </c>
    </row>
    <row r="5" spans="2:14" s="1" customFormat="1">
      <c r="B5" s="22" t="s">
        <v>11</v>
      </c>
      <c r="C5" s="26">
        <f>3.36%</f>
        <v>3.3599999999999998E-2</v>
      </c>
      <c r="D5" s="25" t="s">
        <v>10</v>
      </c>
    </row>
    <row r="8" spans="2:14" s="1" customFormat="1">
      <c r="C8" s="22" t="s">
        <v>9</v>
      </c>
      <c r="D8" s="24" t="s">
        <v>8</v>
      </c>
      <c r="E8" s="22" t="s">
        <v>7</v>
      </c>
      <c r="F8" s="22" t="s">
        <v>6</v>
      </c>
      <c r="G8" s="22" t="s">
        <v>5</v>
      </c>
      <c r="H8" s="22" t="s">
        <v>4</v>
      </c>
      <c r="I8" s="23" t="s">
        <v>3</v>
      </c>
      <c r="J8" s="22" t="s">
        <v>2</v>
      </c>
      <c r="L8" s="21" t="s">
        <v>1</v>
      </c>
    </row>
    <row r="9" spans="2:14" s="1" customFormat="1">
      <c r="C9" s="17" t="s">
        <v>0</v>
      </c>
      <c r="D9" s="20">
        <v>163</v>
      </c>
      <c r="E9" s="19">
        <f>D9*(1+$C$4)</f>
        <v>171.99759999999998</v>
      </c>
      <c r="F9" s="19">
        <f>E9*(1+$C$5)</f>
        <v>177.77671935999999</v>
      </c>
      <c r="G9" s="19">
        <f>F9*(1+$C$5)</f>
        <v>183.75001713049599</v>
      </c>
      <c r="H9" s="19">
        <f>G9*(1+$C$5)</f>
        <v>189.92401770608066</v>
      </c>
      <c r="I9" s="18">
        <f>H9*(1+$C$5)</f>
        <v>196.30546470100498</v>
      </c>
      <c r="J9" s="14"/>
      <c r="K9" s="5"/>
      <c r="L9" s="5"/>
    </row>
    <row r="10" spans="2:14" s="1" customFormat="1">
      <c r="C10" s="17"/>
      <c r="D10" s="16"/>
      <c r="E10" s="16"/>
      <c r="F10" s="16"/>
      <c r="G10" s="16"/>
      <c r="H10" s="16"/>
      <c r="I10" s="15"/>
      <c r="J10" s="14"/>
    </row>
    <row r="11" spans="2:14" s="1" customFormat="1">
      <c r="C11" s="13">
        <v>1</v>
      </c>
      <c r="D11" s="6">
        <f>$D$9</f>
        <v>163</v>
      </c>
      <c r="E11" s="6">
        <f>D11*(1+$F$3)</f>
        <v>97.8</v>
      </c>
      <c r="F11" s="12">
        <f>E11*(1+J11)</f>
        <v>116.40918226610849</v>
      </c>
      <c r="G11" s="12">
        <f>F11*(1+K11)</f>
        <v>116.40918226610849</v>
      </c>
      <c r="H11" s="12">
        <f>G11*(1+L11)</f>
        <v>138.55928134830336</v>
      </c>
      <c r="I11" s="6">
        <f>(E11+C11*($E$9- E11))*(1+$C$5)^4</f>
        <v>196.30546470100498</v>
      </c>
      <c r="J11" s="11">
        <f>(I11/E11)^0.25 - 1</f>
        <v>0.19027793728127285</v>
      </c>
      <c r="K11" s="5"/>
      <c r="L11" s="5">
        <f>((1+C11*($C$4-$F$3)/(1+$F$3))*(1+$C$5)^4)^0.25-1</f>
        <v>0.19027793728127307</v>
      </c>
      <c r="N11" s="6"/>
    </row>
    <row r="12" spans="2:14" s="1" customFormat="1">
      <c r="C12" s="13">
        <v>0.75</v>
      </c>
      <c r="D12" s="6">
        <f>$D$9</f>
        <v>163</v>
      </c>
      <c r="E12" s="6">
        <f>D12*(1+$F$3)</f>
        <v>97.8</v>
      </c>
      <c r="F12" s="12">
        <f>E12*(1+J12)</f>
        <v>113.13502869346128</v>
      </c>
      <c r="G12" s="12">
        <f>F12*(1+K12)</f>
        <v>113.13502869346128</v>
      </c>
      <c r="H12" s="12">
        <f>G12*(1+L12)</f>
        <v>130.87458811319334</v>
      </c>
      <c r="I12" s="6">
        <f>(E12+C12*($E$9- E12))*(1+$C$5)^4</f>
        <v>175.13453797339471</v>
      </c>
      <c r="J12" s="11">
        <f>(I12/E12)^0.25 - 1</f>
        <v>0.15679988439121972</v>
      </c>
      <c r="K12" s="5"/>
      <c r="L12" s="5">
        <f>((1+C12*($C$4-$F$3)/(1+$F$3))*(1+$C$5)^4)^0.25-1</f>
        <v>0.15679988439121972</v>
      </c>
    </row>
    <row r="13" spans="2:14" s="1" customFormat="1">
      <c r="C13" s="13">
        <v>0.5</v>
      </c>
      <c r="D13" s="6">
        <f>$D$9</f>
        <v>163</v>
      </c>
      <c r="E13" s="6">
        <f>D13*(1+$F$3)</f>
        <v>97.8</v>
      </c>
      <c r="F13" s="12">
        <f>E13*(1+J13)</f>
        <v>109.54906200507027</v>
      </c>
      <c r="G13" s="12">
        <f>F13*(1+K13)</f>
        <v>109.54906200507027</v>
      </c>
      <c r="H13" s="12">
        <f>G13*(1+L13)</f>
        <v>122.70958063589705</v>
      </c>
      <c r="I13" s="6">
        <f>(E13+C13*($E$9- E13))*(1+$C$5)^4</f>
        <v>153.96361124578445</v>
      </c>
      <c r="J13" s="11">
        <f>(I13/E13)^0.25 - 1</f>
        <v>0.12013355833405193</v>
      </c>
      <c r="K13" s="5"/>
      <c r="L13" s="5">
        <f>((1+C13*($C$4-$F$3)/(1+$F$3))*(1+$C$5)^4)^0.25-1</f>
        <v>0.12013355833405193</v>
      </c>
    </row>
    <row r="14" spans="2:14" s="1" customFormat="1">
      <c r="C14" s="13">
        <v>0.25</v>
      </c>
      <c r="D14" s="6">
        <f>$D$9</f>
        <v>163</v>
      </c>
      <c r="E14" s="6">
        <f>D14*(1+$F$3)</f>
        <v>97.8</v>
      </c>
      <c r="F14" s="12">
        <f>E14*(1+J14)</f>
        <v>105.57173981272334</v>
      </c>
      <c r="G14" s="12">
        <f>F14*(1+K14)</f>
        <v>105.57173981272334</v>
      </c>
      <c r="H14" s="12">
        <f>G14*(1+L14)</f>
        <v>113.96106592111815</v>
      </c>
      <c r="I14" s="6">
        <f>(E14+C14*($E$9- E14))*(1+$C$5)^4</f>
        <v>132.79268451817416</v>
      </c>
      <c r="J14" s="11">
        <f>(I14/E14)^0.25 - 1</f>
        <v>7.9465642256884905E-2</v>
      </c>
      <c r="K14" s="5"/>
      <c r="L14" s="5">
        <f>((1+C14*($C$4-$F$3)/(1+$F$3))*(1+$C$5)^4)^0.25-1</f>
        <v>7.9465642256884905E-2</v>
      </c>
    </row>
    <row r="15" spans="2:14" s="1" customFormat="1">
      <c r="B15" s="2"/>
      <c r="C15" s="10">
        <v>0</v>
      </c>
      <c r="D15" s="8">
        <f>$D$9</f>
        <v>163</v>
      </c>
      <c r="E15" s="8">
        <f>D15*(1+$F$3)</f>
        <v>97.8</v>
      </c>
      <c r="F15" s="9">
        <f>E15*(1+J15)</f>
        <v>101.08608000000001</v>
      </c>
      <c r="G15" s="9">
        <f>F15*(1+K15)</f>
        <v>101.08608000000001</v>
      </c>
      <c r="H15" s="9">
        <f>G15*(1+L15)</f>
        <v>104.48257228800001</v>
      </c>
      <c r="I15" s="8">
        <f>(E15+C15*($E$9- E15))*(1+$C$5)^4</f>
        <v>111.62175779056388</v>
      </c>
      <c r="J15" s="7">
        <f>(I15/E15)^0.25 - 1</f>
        <v>3.3600000000000074E-2</v>
      </c>
      <c r="K15" s="5"/>
      <c r="L15" s="5">
        <f>((1+C15*($C$4-$F$3)/(1+$F$3))*(1+$C$5)^4)^0.25-1</f>
        <v>3.3600000000000074E-2</v>
      </c>
    </row>
    <row r="16" spans="2:14" s="1" customFormat="1">
      <c r="B16" s="2"/>
      <c r="C16" s="2"/>
      <c r="D16" s="3"/>
      <c r="E16" s="3"/>
      <c r="F16" s="3"/>
      <c r="G16" s="3"/>
      <c r="H16" s="3"/>
      <c r="I16" s="2"/>
    </row>
    <row r="17" spans="2:9" s="1" customFormat="1">
      <c r="B17" s="2"/>
      <c r="C17" s="2"/>
      <c r="D17" s="4"/>
      <c r="E17" s="4"/>
      <c r="F17" s="4"/>
      <c r="G17" s="4"/>
      <c r="H17" s="4"/>
      <c r="I17" s="4"/>
    </row>
    <row r="18" spans="2:9" s="1" customFormat="1">
      <c r="B18" s="2"/>
      <c r="C18" s="2"/>
      <c r="D18" s="3"/>
      <c r="E18" s="3"/>
      <c r="F18" s="3"/>
      <c r="G18" s="3"/>
      <c r="H18" s="3"/>
      <c r="I18" s="2"/>
    </row>
    <row r="19" spans="2:9" s="1" customFormat="1">
      <c r="B19" s="2"/>
      <c r="C19" s="2"/>
      <c r="D19" s="4"/>
      <c r="E19" s="4"/>
      <c r="F19" s="4"/>
      <c r="G19" s="4"/>
      <c r="H19" s="4"/>
      <c r="I19" s="4"/>
    </row>
    <row r="20" spans="2:9" s="1" customFormat="1">
      <c r="B20" s="2"/>
      <c r="C20" s="2"/>
      <c r="D20" s="3"/>
      <c r="E20" s="3"/>
      <c r="F20" s="3"/>
      <c r="G20" s="3"/>
      <c r="H20" s="3"/>
      <c r="I20" s="2"/>
    </row>
    <row r="23" spans="2:9" s="1" customFormat="1">
      <c r="C23" s="2"/>
    </row>
    <row r="39" spans="2:9" s="1" customFormat="1">
      <c r="D39" s="6"/>
      <c r="E39" s="6"/>
      <c r="F39" s="6"/>
      <c r="G39" s="6"/>
      <c r="H39" s="6"/>
      <c r="I39" s="6"/>
    </row>
    <row r="40" spans="2:9" s="1" customFormat="1">
      <c r="D40" s="5"/>
      <c r="E40" s="5"/>
      <c r="F40" s="5"/>
      <c r="G40" s="5"/>
      <c r="H40" s="5"/>
    </row>
    <row r="41" spans="2:9" s="1" customFormat="1">
      <c r="D41" s="6"/>
      <c r="E41" s="6"/>
      <c r="F41" s="6"/>
      <c r="G41" s="6"/>
      <c r="H41" s="6"/>
      <c r="I41" s="6"/>
    </row>
    <row r="42" spans="2:9" s="1" customFormat="1">
      <c r="D42" s="5"/>
      <c r="E42" s="5"/>
      <c r="F42" s="5"/>
      <c r="G42" s="5"/>
      <c r="H42" s="5"/>
    </row>
    <row r="43" spans="2:9" s="1" customFormat="1">
      <c r="B43" s="2"/>
      <c r="C43" s="2"/>
      <c r="D43" s="4"/>
      <c r="E43" s="4"/>
      <c r="F43" s="4"/>
      <c r="G43" s="4"/>
      <c r="H43" s="4"/>
      <c r="I43" s="4"/>
    </row>
    <row r="44" spans="2:9" s="1" customFormat="1">
      <c r="B44" s="2"/>
      <c r="C44" s="2"/>
      <c r="D44" s="3"/>
      <c r="E44" s="3"/>
      <c r="F44" s="3"/>
      <c r="G44" s="3"/>
      <c r="H44" s="3"/>
      <c r="I44" s="2"/>
    </row>
    <row r="45" spans="2:9" s="1" customFormat="1">
      <c r="B45" s="2"/>
      <c r="C45" s="2"/>
      <c r="D45" s="4"/>
      <c r="E45" s="4"/>
      <c r="F45" s="4"/>
      <c r="G45" s="4"/>
      <c r="H45" s="4"/>
      <c r="I45" s="4"/>
    </row>
    <row r="46" spans="2:9" s="1" customFormat="1">
      <c r="B46" s="2"/>
      <c r="C46" s="2"/>
      <c r="D46" s="3"/>
      <c r="E46" s="3"/>
      <c r="F46" s="3"/>
      <c r="G46" s="3"/>
      <c r="H46" s="3"/>
      <c r="I46" s="2"/>
    </row>
    <row r="47" spans="2:9" s="1" customFormat="1">
      <c r="B47" s="2"/>
      <c r="C47" s="2"/>
      <c r="D47" s="4"/>
      <c r="E47" s="4"/>
      <c r="F47" s="4"/>
      <c r="G47" s="4"/>
      <c r="H47" s="4"/>
      <c r="I47" s="4"/>
    </row>
    <row r="48" spans="2:9" s="1" customFormat="1">
      <c r="B48" s="2"/>
      <c r="C48" s="2"/>
      <c r="D48" s="3"/>
      <c r="E48" s="3"/>
      <c r="F48" s="3"/>
      <c r="G48" s="3"/>
      <c r="H48" s="3"/>
      <c r="I4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Recoupment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Robert</cp:lastModifiedBy>
  <dcterms:created xsi:type="dcterms:W3CDTF">2020-04-26T04:05:43Z</dcterms:created>
  <dcterms:modified xsi:type="dcterms:W3CDTF">2020-04-26T04:06:24Z</dcterms:modified>
</cp:coreProperties>
</file>